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data" sheetId="1" r:id="rId4"/>
    <sheet state="visible" name="Pivot Table 14" sheetId="2" r:id="rId5"/>
    <sheet state="visible" name="Pivot Table 13" sheetId="3" r:id="rId6"/>
    <sheet state="visible" name="Chart2" sheetId="4" r:id="rId7"/>
    <sheet state="visible" name="Pivot Table 10" sheetId="5" r:id="rId8"/>
    <sheet state="visible" name="Copy of Cleaned data 5" sheetId="6" r:id="rId9"/>
    <sheet state="visible" name="Sheet11" sheetId="7" r:id="rId10"/>
    <sheet state="visible" name="Copy of Cleaned data 4" sheetId="9" r:id="rId11"/>
    <sheet state="visible" name="Sheet9" sheetId="10" r:id="rId12"/>
    <sheet state="visible" name="Sheet10" sheetId="11" r:id="rId13"/>
    <sheet state="visible" name="Copy of Cleaned data Rehaan tea" sheetId="12" r:id="rId14"/>
    <sheet state="visible" name="Team 9 dataset" sheetId="13" r:id="rId15"/>
    <sheet state="visible" name="Copy of Cleaned data 1" sheetId="14" r:id="rId16"/>
  </sheets>
  <definedNames/>
  <calcPr/>
  <pivotCaches>
    <pivotCache cacheId="0" r:id="rId17"/>
  </pivotCaches>
</workbook>
</file>

<file path=xl/sharedStrings.xml><?xml version="1.0" encoding="utf-8"?>
<sst xmlns="http://schemas.openxmlformats.org/spreadsheetml/2006/main" count="1656" uniqueCount="115">
  <si>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</si>
  <si>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</si>
  <si>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</si>
  <si>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</si>
  <si>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</si>
  <si>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</si>
  <si>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</si>
  <si>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</si>
  <si>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</si>
  <si>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</si>
  <si>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</si>
  <si>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</si>
  <si>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</si>
  <si>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</si>
  <si>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</si>
  <si>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</si>
  <si>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@dropdown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</si>
  <si>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</si>
  <si>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</si>
  <si>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</si>
  <si>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</si>
  <si>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</si>
  <si>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</si>
  <si>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</si>
  <si>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</si>
  <si>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</si>
  <si>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</si>
  <si>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</si>
  <si>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</si>
  <si>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</si>
  <si>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</si>
  <si>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</si>
  <si>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</si>
  <si>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</si>
  <si>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</si>
  <si>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</si>
  <si>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</si>
  <si>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</si>
  <si>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</si>
  <si>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</si>
  <si>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</si>
  <si>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</si>
  <si>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</si>
  <si>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</si>
  <si>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</si>
  <si>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</si>
  <si>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</si>
  <si>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</si>
  <si>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</si>
  <si>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</si>
  <si>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</si>
  <si>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</si>
  <si>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</si>
  <si>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</si>
  <si>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</si>
  <si>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</si>
  <si>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</si>
  <si>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</si>
  <si>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Columns</t>
  </si>
  <si>
    <t>Rows</t>
  </si>
  <si>
    <t>Values</t>
  </si>
  <si>
    <t>SUM of Amount Spent in INR</t>
  </si>
  <si>
    <t>Grand Total</t>
  </si>
  <si>
    <t>SUM of Impressions</t>
  </si>
  <si>
    <t xml:space="preserve"> </t>
  </si>
  <si>
    <t>Amount Spent in USD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</si>
  <si>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</si>
  <si>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</si>
  <si>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</si>
  <si>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</si>
  <si>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</si>
  <si>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</si>
  <si>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</si>
  <si>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</si>
  <si>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</si>
  <si>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</si>
  <si>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</si>
  <si>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</si>
  <si>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</si>
  <si>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</si>
  <si>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</si>
  <si>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</si>
  <si>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</si>
  <si>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</si>
  <si>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</si>
  <si>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</si>
  <si>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</si>
  <si>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</si>
  <si>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</si>
  <si>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</si>
  <si>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</si>
  <si>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</si>
  <si>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</si>
  <si>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</si>
  <si>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</si>
  <si>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</si>
  <si>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</si>
  <si>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</si>
  <si>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</si>
  <si>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CAMPAIGN GROUP</t>
  </si>
  <si>
    <t xml:space="preserve">Based on the analysis of the ad campaigns, the following campaigns are recommended for discontinuation due to their low performance metrics:
Campaign 3 SHU_Students(Australia):
Unique Clicks: 9
Cost Per Click (CPC): $10.18
Cost per Result (CPR): $30.55
This campaign had the lowest number of unique clicks and a high CPC, indicating it was not cost-effective.
Campaign 10 SHU_Students(UK) (specifically the age group 25-34):
Unique Clicks: 11
Cost Per Click (CPC): $8.74
Cost per Result (CPR): $28.40
The low unique clicks and high CPR suggest poor engagement and high costs relative to results.
</t>
  </si>
  <si>
    <t xml:space="preserve">THE AMOUNTS ARE SPENT IS VERY HIGH AND PER COST IS ALSO. </t>
  </si>
  <si>
    <t>Notes</t>
  </si>
  <si>
    <t>Plotting CTR vs CPC</t>
  </si>
  <si>
    <t>-This helps to see how efficiently clicks are generated relative to cost</t>
  </si>
  <si>
    <t>Bar chart for compuring CTR and CPC across campaigns</t>
  </si>
  <si>
    <t>Result</t>
  </si>
  <si>
    <t>Analysis</t>
  </si>
  <si>
    <t>Campaign ID</t>
  </si>
  <si>
    <t>Georapghy</t>
  </si>
  <si>
    <t>The CPC is higher than the CTR, Therefore, I will consider two more factors in this analysis</t>
  </si>
  <si>
    <t>campaign 3</t>
  </si>
  <si>
    <t xml:space="preserve">Australia </t>
  </si>
  <si>
    <t>uk</t>
  </si>
  <si>
    <t xml:space="preserve">IN MY RECOMMANDATION ALL THE CAMPAIGNS ARE IMPORTANT ACCORDING TO THEIR PLACE.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</si>
</sst>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$#,##0.00"/>
    <numFmt numFmtId="165" formatCode="#,##0.00\ [$Ft-40E]"/>
    <numFmt numFmtId="166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</font>
    <font>
      <b/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readingOrder="0" vertical="bottom"/>
    </xf>
    <xf borderId="0" fillId="0" fontId="2" numFmtId="10" xfId="0" applyAlignment="1" applyFont="1" applyNumberFormat="1">
      <alignment readingOrder="0"/>
    </xf>
    <xf borderId="0" fillId="0" fontId="2" numFmtId="4" xfId="0" applyFont="1" applyNumberFormat="1"/>
    <xf borderId="0" fillId="0" fontId="1" numFmtId="4" xfId="0" applyFont="1" applyNumberFormat="1"/>
    <xf borderId="0" fillId="0" fontId="2" numFmtId="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Font="1"/>
    <xf borderId="0" fillId="0" fontId="1" numFmtId="10" xfId="0" applyFont="1" applyNumberFormat="1"/>
    <xf borderId="0" fillId="0" fontId="5" numFmtId="4" xfId="0" applyFont="1" applyNumberFormat="1"/>
    <xf borderId="0" fillId="0" fontId="1" numFmtId="164" xfId="0" applyFont="1" applyNumberFormat="1"/>
    <xf borderId="0" fillId="0" fontId="2" numFmtId="10" xfId="0" applyFont="1" applyNumberFormat="1"/>
    <xf borderId="0" fillId="0" fontId="2" numFmtId="166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14" Type="http://schemas.openxmlformats.org/officeDocument/2006/relationships/worksheet" Target="worksheets/sheet10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data'!$L$2:$L$34</c:f>
              <c:numCache/>
            </c:numRef>
          </c:val>
        </c:ser>
        <c:axId val="1029187213"/>
        <c:axId val="986732223"/>
      </c:areaChart>
      <c:catAx>
        <c:axId val="1029187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732223"/>
      </c:catAx>
      <c:valAx>
        <c:axId val="986732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187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Unique Click-Through Rate (Unique CTR) vs. CAMPAIGN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Cleaned data 5'!$B$147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5'!$A$148:$A$180</c:f>
            </c:strRef>
          </c:cat>
          <c:val>
            <c:numRef>
              <c:f>'Copy of Cleaned data 5'!$B$148:$B$180</c:f>
              <c:numCache/>
            </c:numRef>
          </c:val>
        </c:ser>
        <c:axId val="514160464"/>
        <c:axId val="534068509"/>
      </c:barChart>
      <c:catAx>
        <c:axId val="51416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068509"/>
      </c:catAx>
      <c:valAx>
        <c:axId val="534068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Unique Click-Through Rate (Unique CTR)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160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Reach and Impressions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Cleaned data 5'!$B$183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5'!$A$184:$A$216</c:f>
            </c:strRef>
          </c:cat>
          <c:val>
            <c:numRef>
              <c:f>'Copy of Cleaned data 5'!$B$184:$B$216</c:f>
              <c:numCache/>
            </c:numRef>
          </c:val>
        </c:ser>
        <c:ser>
          <c:idx val="1"/>
          <c:order val="1"/>
          <c:tx>
            <c:strRef>
              <c:f>'Copy of Cleaned data 5'!$C$183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5'!$A$184:$A$216</c:f>
            </c:strRef>
          </c:cat>
          <c:val>
            <c:numRef>
              <c:f>'Copy of Cleaned data 5'!$C$184:$C$216</c:f>
              <c:numCache/>
            </c:numRef>
          </c:val>
        </c:ser>
        <c:axId val="839970035"/>
        <c:axId val="1706076589"/>
      </c:barChart>
      <c:catAx>
        <c:axId val="839970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076589"/>
      </c:catAx>
      <c:valAx>
        <c:axId val="1706076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970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Click-Through Rate (CTR) and Unique Click-Through Rate (Unique CTR)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'Copy of Cleaned data 5'!$A$220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5'!$B$220</c:f>
            </c:strRef>
          </c:xVal>
          <c:yVal>
            <c:numRef>
              <c:f>'Copy of Cleaned data 5'!$C$220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'Copy of Cleaned data 5'!$A$221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5'!$B$221</c:f>
            </c:strRef>
          </c:xVal>
          <c:yVal>
            <c:numRef>
              <c:f>'Copy of Cleaned data 5'!$C$221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'Copy of Cleaned data 5'!$A$222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5'!$B$222</c:f>
            </c:strRef>
          </c:xVal>
          <c:yVal>
            <c:numRef>
              <c:f>'Copy of Cleaned data 5'!$C$222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'Copy of Cleaned data 5'!$A$223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5'!$B$223</c:f>
            </c:strRef>
          </c:xVal>
          <c:yVal>
            <c:numRef>
              <c:f>'Copy of Cleaned data 5'!$C$223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'Copy of Cleaned data 5'!$A$224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5'!$B$224</c:f>
            </c:strRef>
          </c:xVal>
          <c:yVal>
            <c:numRef>
              <c:f>'Copy of Cleaned data 5'!$C$224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'Copy of Cleaned data 5'!$A$225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5'!$B$225</c:f>
            </c:strRef>
          </c:xVal>
          <c:yVal>
            <c:numRef>
              <c:f>'Copy of Cleaned data 5'!$C$225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'Copy of Cleaned data 5'!$A$226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5'!$B$226</c:f>
            </c:strRef>
          </c:xVal>
          <c:yVal>
            <c:numRef>
              <c:f>'Copy of Cleaned data 5'!$C$226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'Copy of Cleaned data 5'!$A$227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5'!$B$227</c:f>
            </c:strRef>
          </c:xVal>
          <c:yVal>
            <c:numRef>
              <c:f>'Copy of Cleaned data 5'!$C$227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'Copy of Cleaned data 5'!$A$228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5'!$B$228</c:f>
            </c:strRef>
          </c:xVal>
          <c:yVal>
            <c:numRef>
              <c:f>'Copy of Cleaned data 5'!$C$228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'Copy of Cleaned data 5'!$A$229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5'!$B$229</c:f>
            </c:strRef>
          </c:xVal>
          <c:yVal>
            <c:numRef>
              <c:f>'Copy of Cleaned data 5'!$C$229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'Copy of Cleaned data 5'!$A$230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5'!$B$230</c:f>
            </c:strRef>
          </c:xVal>
          <c:yVal>
            <c:numRef>
              <c:f>'Copy of Cleaned data 5'!$C$230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'Copy of Cleaned data 5'!$A$231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5'!$B$231</c:f>
            </c:strRef>
          </c:xVal>
          <c:yVal>
            <c:numRef>
              <c:f>'Copy of Cleaned data 5'!$C$231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'Copy of Cleaned data 5'!$A$232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5'!$B$232</c:f>
            </c:strRef>
          </c:xVal>
          <c:yVal>
            <c:numRef>
              <c:f>'Copy of Cleaned data 5'!$C$232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'Copy of Cleaned data 5'!$A$233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5'!$B$233</c:f>
            </c:strRef>
          </c:xVal>
          <c:yVal>
            <c:numRef>
              <c:f>'Copy of Cleaned data 5'!$C$233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'Copy of Cleaned data 5'!$A$234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5'!$B$234</c:f>
            </c:strRef>
          </c:xVal>
          <c:yVal>
            <c:numRef>
              <c:f>'Copy of Cleaned data 5'!$C$234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'Copy of Cleaned data 5'!$A$235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5'!$B$235</c:f>
            </c:strRef>
          </c:xVal>
          <c:yVal>
            <c:numRef>
              <c:f>'Copy of Cleaned data 5'!$C$235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'Copy of Cleaned data 5'!$A$236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5'!$B$236</c:f>
            </c:strRef>
          </c:xVal>
          <c:yVal>
            <c:numRef>
              <c:f>'Copy of Cleaned data 5'!$C$236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'Copy of Cleaned data 5'!$A$237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5'!$B$237</c:f>
            </c:strRef>
          </c:xVal>
          <c:yVal>
            <c:numRef>
              <c:f>'Copy of Cleaned data 5'!$C$237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'Copy of Cleaned data 5'!$A$238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5'!$B$238</c:f>
            </c:strRef>
          </c:xVal>
          <c:yVal>
            <c:numRef>
              <c:f>'Copy of Cleaned data 5'!$C$238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'Copy of Cleaned data 5'!$A$239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5'!$B$239</c:f>
            </c:strRef>
          </c:xVal>
          <c:yVal>
            <c:numRef>
              <c:f>'Copy of Cleaned data 5'!$C$239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'Copy of Cleaned data 5'!$A$240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5'!$B$240</c:f>
            </c:strRef>
          </c:xVal>
          <c:yVal>
            <c:numRef>
              <c:f>'Copy of Cleaned data 5'!$C$240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'Copy of Cleaned data 5'!$A$241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5'!$B$241</c:f>
            </c:strRef>
          </c:xVal>
          <c:yVal>
            <c:numRef>
              <c:f>'Copy of Cleaned data 5'!$C$241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'Copy of Cleaned data 5'!$A$242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5'!$B$242</c:f>
            </c:strRef>
          </c:xVal>
          <c:yVal>
            <c:numRef>
              <c:f>'Copy of Cleaned data 5'!$C$242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'Copy of Cleaned data 5'!$A$243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5'!$B$243</c:f>
            </c:strRef>
          </c:xVal>
          <c:yVal>
            <c:numRef>
              <c:f>'Copy of Cleaned data 5'!$C$243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'Copy of Cleaned data 5'!$A$244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5'!$B$244</c:f>
            </c:strRef>
          </c:xVal>
          <c:yVal>
            <c:numRef>
              <c:f>'Copy of Cleaned data 5'!$C$244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'Copy of Cleaned data 5'!$A$245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5'!$B$245</c:f>
            </c:strRef>
          </c:xVal>
          <c:yVal>
            <c:numRef>
              <c:f>'Copy of Cleaned data 5'!$C$245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'Copy of Cleaned data 5'!$A$246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5'!$B$246</c:f>
            </c:strRef>
          </c:xVal>
          <c:yVal>
            <c:numRef>
              <c:f>'Copy of Cleaned data 5'!$C$246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'Copy of Cleaned data 5'!$A$247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5'!$B$247</c:f>
            </c:strRef>
          </c:xVal>
          <c:yVal>
            <c:numRef>
              <c:f>'Copy of Cleaned data 5'!$C$247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'Copy of Cleaned data 5'!$A$248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5'!$B$248</c:f>
            </c:strRef>
          </c:xVal>
          <c:yVal>
            <c:numRef>
              <c:f>'Copy of Cleaned data 5'!$C$248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'Copy of Cleaned data 5'!$A$249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5'!$B$249</c:f>
            </c:strRef>
          </c:xVal>
          <c:yVal>
            <c:numRef>
              <c:f>'Copy of Cleaned data 5'!$C$249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'Copy of Cleaned data 5'!$A$250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5'!$B$250</c:f>
            </c:strRef>
          </c:xVal>
          <c:yVal>
            <c:numRef>
              <c:f>'Copy of Cleaned data 5'!$C$250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'Copy of Cleaned data 5'!$A$251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5'!$B$251</c:f>
            </c:strRef>
          </c:xVal>
          <c:yVal>
            <c:numRef>
              <c:f>'Copy of Cleaned data 5'!$C$251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'Copy of Cleaned data 5'!$A$252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'Copy of Cleaned data 5'!$B$252</c:f>
            </c:strRef>
          </c:xVal>
          <c:yVal>
            <c:numRef>
              <c:f>'Copy of Cleaned data 5'!$C$252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55336448"/>
        <c:axId val="642626840"/>
      </c:bubbleChart>
      <c:valAx>
        <c:axId val="14553364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626840"/>
      </c:valAx>
      <c:valAx>
        <c:axId val="642626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336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'Copy of Cleaned data 4'!$A$2:$A$34</c:f>
            </c:strRef>
          </c:cat>
          <c:val>
            <c:numRef>
              <c:f>'Copy of Cleaned data 4'!$L$2:$L$34</c:f>
              <c:numCache/>
            </c:numRef>
          </c:val>
        </c:ser>
        <c:axId val="405846583"/>
        <c:axId val="983625170"/>
      </c:areaChart>
      <c:catAx>
        <c:axId val="405846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625170"/>
      </c:catAx>
      <c:valAx>
        <c:axId val="983625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846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4'!$F$1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4'!$A$2:$A$1000</c:f>
            </c:strRef>
          </c:cat>
          <c:val>
            <c:numRef>
              <c:f>'Copy of Cleaned data 4'!$F$2:$F$1000</c:f>
              <c:numCache/>
            </c:numRef>
          </c:val>
        </c:ser>
        <c:ser>
          <c:idx val="1"/>
          <c:order val="1"/>
          <c:tx>
            <c:strRef>
              <c:f>'Copy of Cleaned data 4'!$G$1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4'!$A$2:$A$1000</c:f>
            </c:strRef>
          </c:cat>
          <c:val>
            <c:numRef>
              <c:f>'Copy of Cleaned data 4'!$G$2:$G$1000</c:f>
              <c:numCache/>
            </c:numRef>
          </c:val>
        </c:ser>
        <c:axId val="202641620"/>
        <c:axId val="210330072"/>
      </c:barChart>
      <c:catAx>
        <c:axId val="202641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30072"/>
      </c:catAx>
      <c:valAx>
        <c:axId val="210330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41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4'!$L$1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4'!$A$2:$A$1000</c:f>
            </c:strRef>
          </c:cat>
          <c:val>
            <c:numRef>
              <c:f>'Copy of Cleaned data 4'!$L$2:$L$1000</c:f>
              <c:numCache/>
            </c:numRef>
          </c:val>
        </c:ser>
        <c:ser>
          <c:idx val="1"/>
          <c:order val="1"/>
          <c:tx>
            <c:strRef>
              <c:f>'Copy of Cleaned data 4'!$A$1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4'!$A$2:$A$1000</c:f>
            </c:strRef>
          </c:cat>
          <c:val>
            <c:numRef>
              <c:f>'Copy of Cleaned data 4'!$A$2:$A$1000</c:f>
              <c:numCache/>
            </c:numRef>
          </c:val>
        </c:ser>
        <c:ser>
          <c:idx val="2"/>
          <c:order val="2"/>
          <c:tx>
            <c:strRef>
              <c:f>'Copy of Cleaned data 4'!$I$1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4'!$A$2:$A$1000</c:f>
            </c:strRef>
          </c:cat>
          <c:val>
            <c:numRef>
              <c:f>'Copy of Cleaned data 4'!$I$2:$I$1000</c:f>
              <c:numCache/>
            </c:numRef>
          </c:val>
        </c:ser>
        <c:ser>
          <c:idx val="3"/>
          <c:order val="3"/>
          <c:tx>
            <c:strRef>
              <c:f>'Copy of Cleaned data 4'!$J$1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4'!$A$2:$A$1000</c:f>
            </c:strRef>
          </c:cat>
          <c:val>
            <c:numRef>
              <c:f>'Copy of Cleaned data 4'!$J$2:$J$1000</c:f>
              <c:numCache/>
            </c:numRef>
          </c:val>
        </c:ser>
        <c:ser>
          <c:idx val="4"/>
          <c:order val="4"/>
          <c:tx>
            <c:strRef>
              <c:f>'Copy of Cleaned data 4'!$K$1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4'!$A$2:$A$1000</c:f>
            </c:strRef>
          </c:cat>
          <c:val>
            <c:numRef>
              <c:f>'Copy of Cleaned data 4'!$K$2:$K$1000</c:f>
              <c:numCache/>
            </c:numRef>
          </c:val>
        </c:ser>
        <c:ser>
          <c:idx val="5"/>
          <c:order val="5"/>
          <c:tx>
            <c:strRef>
              <c:f>'Copy of Cleaned data 4'!$M$1</c:f>
            </c:strRef>
          </c:tx>
          <c:cat>
            <c:strRef>
              <c:f>'Copy of Cleaned data 4'!$A$2:$A$1000</c:f>
            </c:strRef>
          </c:cat>
          <c:val>
            <c:numRef>
              <c:f>'Copy of Cleaned data 4'!$M$2:$M$1000</c:f>
              <c:numCache/>
            </c:numRef>
          </c:val>
        </c:ser>
        <c:axId val="1771566317"/>
        <c:axId val="1409944408"/>
      </c:barChart>
      <c:catAx>
        <c:axId val="177156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944408"/>
      </c:catAx>
      <c:valAx>
        <c:axId val="1409944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566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'Copy of Cleaned data 4'!$A$1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4'!$A$2:$A$1000</c:f>
              <c:numCache/>
            </c:numRef>
          </c:val>
        </c:ser>
        <c:ser>
          <c:idx val="1"/>
          <c:order val="1"/>
          <c:tx>
            <c:strRef>
              <c:f>'Copy of Cleaned data 4'!$N$1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4'!$N$2:$N$1000</c:f>
              <c:numCache/>
            </c:numRef>
          </c:val>
        </c:ser>
        <c:ser>
          <c:idx val="2"/>
          <c:order val="2"/>
          <c:tx>
            <c:strRef>
              <c:f>'Copy of Cleaned data 4'!$O$1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4'!$O$2:$O$1000</c:f>
              <c:numCache/>
            </c:numRef>
          </c:val>
        </c:ser>
        <c:ser>
          <c:idx val="3"/>
          <c:order val="3"/>
          <c:tx>
            <c:strRef>
              <c:f>'Copy of Cleaned data 4'!$P$1</c:f>
            </c:strRef>
          </c:tx>
          <c:val>
            <c:numRef>
              <c:f>'Copy of Cleaned data 4'!$P$2:$P$1000</c:f>
              <c:numCache/>
            </c:numRef>
          </c:val>
        </c:ser>
        <c:overlap val="100"/>
        <c:axId val="1245803491"/>
        <c:axId val="1816978059"/>
      </c:barChart>
      <c:catAx>
        <c:axId val="1245803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978059"/>
      </c:catAx>
      <c:valAx>
        <c:axId val="1816978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803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Reach, Impressions, Clicks, Unique Clicks and Unique Link Clicks (ULC)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Cleaned data 4'!$F$1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'Copy of Cleaned data 4'!$F$2:$F$34</c:f>
              <c:numCache/>
            </c:numRef>
          </c:val>
          <c:smooth val="0"/>
        </c:ser>
        <c:ser>
          <c:idx val="1"/>
          <c:order val="1"/>
          <c:tx>
            <c:strRef>
              <c:f>'Copy of Cleaned data 4'!$G$1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'Copy of Cleaned data 4'!$G$2:$G$34</c:f>
              <c:numCache/>
            </c:numRef>
          </c:val>
          <c:smooth val="0"/>
        </c:ser>
        <c:ser>
          <c:idx val="2"/>
          <c:order val="2"/>
          <c:tx>
            <c:strRef>
              <c:f>'Copy of Cleaned data 4'!$I$1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'Copy of Cleaned data 4'!$I$2:$I$34</c:f>
              <c:numCache/>
            </c:numRef>
          </c:val>
          <c:smooth val="0"/>
        </c:ser>
        <c:ser>
          <c:idx val="3"/>
          <c:order val="3"/>
          <c:tx>
            <c:strRef>
              <c:f>'Copy of Cleaned data 4'!$J$1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'Copy of Cleaned data 4'!$J$2:$J$34</c:f>
              <c:numCache/>
            </c:numRef>
          </c:val>
          <c:smooth val="0"/>
        </c:ser>
        <c:ser>
          <c:idx val="4"/>
          <c:order val="4"/>
          <c:tx>
            <c:strRef>
              <c:f>'Copy of Cleaned data 4'!$K$1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'Copy of Cleaned data 4'!$K$2:$K$34</c:f>
              <c:numCache/>
            </c:numRef>
          </c:val>
          <c:smooth val="0"/>
        </c:ser>
        <c:axId val="121566289"/>
        <c:axId val="338094033"/>
      </c:lineChart>
      <c:catAx>
        <c:axId val="121566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094033"/>
      </c:catAx>
      <c:valAx>
        <c:axId val="338094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66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Spent in INR, Cost Per Click (CPC) and Cost per Result (CPR)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Cleaned data 4'!$N$1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'Copy of Cleaned data 4'!$N$2:$N$34</c:f>
              <c:numCache/>
            </c:numRef>
          </c:val>
          <c:smooth val="0"/>
        </c:ser>
        <c:ser>
          <c:idx val="1"/>
          <c:order val="1"/>
          <c:tx>
            <c:strRef>
              <c:f>'Copy of Cleaned data 4'!$O$1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'Copy of Cleaned data 4'!$O$2:$O$34</c:f>
              <c:numCache/>
            </c:numRef>
          </c:val>
          <c:smooth val="0"/>
        </c:ser>
        <c:ser>
          <c:idx val="2"/>
          <c:order val="2"/>
          <c:tx>
            <c:strRef>
              <c:f>'Copy of Cleaned data 4'!$P$1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'Copy of Cleaned data 4'!$P$2:$P$34</c:f>
              <c:numCache/>
            </c:numRef>
          </c:val>
          <c:smooth val="0"/>
        </c:ser>
        <c:axId val="409578117"/>
        <c:axId val="1954862253"/>
      </c:lineChart>
      <c:catAx>
        <c:axId val="409578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862253"/>
      </c:catAx>
      <c:valAx>
        <c:axId val="1954862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578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Spent in INR, Cost Per Click (CPC) and Cost per Result (CPR)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Cleaned data 4'!$N$1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'Copy of Cleaned data 4'!$N$2:$N$34</c:f>
              <c:numCache/>
            </c:numRef>
          </c:val>
          <c:smooth val="0"/>
        </c:ser>
        <c:ser>
          <c:idx val="1"/>
          <c:order val="1"/>
          <c:tx>
            <c:strRef>
              <c:f>'Copy of Cleaned data 4'!$O$1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'Copy of Cleaned data 4'!$O$2:$O$34</c:f>
              <c:numCache/>
            </c:numRef>
          </c:val>
          <c:smooth val="0"/>
        </c:ser>
        <c:ser>
          <c:idx val="2"/>
          <c:order val="2"/>
          <c:tx>
            <c:strRef>
              <c:f>'Copy of Cleaned data 4'!$P$1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'Copy of Cleaned data 4'!$P$2:$P$34</c:f>
              <c:numCache/>
            </c:numRef>
          </c:val>
          <c:smooth val="0"/>
        </c:ser>
        <c:axId val="1818398920"/>
        <c:axId val="704907193"/>
      </c:lineChart>
      <c:catAx>
        <c:axId val="181839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907193"/>
      </c:catAx>
      <c:valAx>
        <c:axId val="704907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398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'Cleaned data'!$F$1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data'!$F$2:$F$1000</c:f>
              <c:numCache/>
            </c:numRef>
          </c:val>
        </c:ser>
        <c:ser>
          <c:idx val="1"/>
          <c:order val="1"/>
          <c:tx>
            <c:strRef>
              <c:f>'Cleaned data'!$G$1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data'!$G$2:$G$1000</c:f>
              <c:numCache/>
            </c:numRef>
          </c:val>
        </c:ser>
        <c:axId val="1551955049"/>
        <c:axId val="1343023944"/>
      </c:barChart>
      <c:catAx>
        <c:axId val="1551955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023944"/>
      </c:catAx>
      <c:valAx>
        <c:axId val="1343023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955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Click-Through Rate (CTR) vs. Cost Per Click (CPC)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Sheet9!$E$1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Sheet9!$E$2:$E$34</c:f>
              <c:numCache/>
            </c:numRef>
          </c:val>
        </c:ser>
        <c:ser>
          <c:idx val="1"/>
          <c:order val="1"/>
          <c:tx>
            <c:strRef>
              <c:f>Sheet9!$F$1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Sheet9!$F$2:$F$34</c:f>
              <c:numCache/>
            </c:numRef>
          </c:val>
        </c:ser>
        <c:axId val="1624309148"/>
        <c:axId val="349792870"/>
      </c:barChart>
      <c:catAx>
        <c:axId val="1624309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 Per Click (CPC)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792870"/>
      </c:catAx>
      <c:valAx>
        <c:axId val="349792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Click-Through Rate (CTR)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309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Sheet9!$E$1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9"/>
          </c:dPt>
          <c:cat>
            <c:strRef>
              <c:f>Sheet9!$A$2:$A$1001</c:f>
            </c:strRef>
          </c:cat>
          <c:val>
            <c:numRef>
              <c:f>Sheet9!$E$2:$E$1001</c:f>
              <c:numCache/>
            </c:numRef>
          </c:val>
        </c:ser>
        <c:ser>
          <c:idx val="1"/>
          <c:order val="1"/>
          <c:tx>
            <c:strRef>
              <c:f>Sheet9!$F$1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Sheet9!$A$2:$A$1001</c:f>
            </c:strRef>
          </c:cat>
          <c:val>
            <c:numRef>
              <c:f>Sheet9!$F$2:$F$1001</c:f>
              <c:numCache/>
            </c:numRef>
          </c:val>
        </c:ser>
        <c:axId val="1872227872"/>
        <c:axId val="1867929611"/>
      </c:barChart>
      <c:catAx>
        <c:axId val="18722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929611"/>
      </c:catAx>
      <c:valAx>
        <c:axId val="1867929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227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Sheet10!$A$2:$A$12</c:f>
            </c:strRef>
          </c:cat>
          <c:val>
            <c:numRef>
              <c:f>Sheet10!$B$2:$B$12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Sheet10!$A$2:$A$12</c:f>
            </c:strRef>
          </c:cat>
          <c:val>
            <c:numRef>
              <c:f>Sheet10!$C$2:$C$12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Sheet10!$A$2:$A$12</c:f>
            </c:strRef>
          </c:cat>
          <c:val>
            <c:numRef>
              <c:f>Sheet10!$D$2:$D$12</c:f>
              <c:numCache/>
            </c:numRef>
          </c:val>
        </c:ser>
        <c:ser>
          <c:idx val="3"/>
          <c:order val="3"/>
          <c:cat>
            <c:strRef>
              <c:f>Sheet10!$A$2:$A$12</c:f>
            </c:strRef>
          </c:cat>
          <c:val>
            <c:numRef>
              <c:f>Sheet10!$E$2:$E$12</c:f>
              <c:numCache/>
            </c:numRef>
          </c:val>
        </c:ser>
        <c:ser>
          <c:idx val="4"/>
          <c:order val="4"/>
          <c:cat>
            <c:strRef>
              <c:f>Sheet10!$A$2:$A$12</c:f>
            </c:strRef>
          </c:cat>
          <c:val>
            <c:numRef>
              <c:f>Sheet10!$F$2:$F$12</c:f>
              <c:numCache/>
            </c:numRef>
          </c:val>
        </c:ser>
        <c:ser>
          <c:idx val="5"/>
          <c:order val="5"/>
          <c:cat>
            <c:strRef>
              <c:f>Sheet10!$A$2:$A$12</c:f>
            </c:strRef>
          </c:cat>
          <c:val>
            <c:numRef>
              <c:f>Sheet10!$G$2:$G$12</c:f>
              <c:numCache/>
            </c:numRef>
          </c:val>
        </c:ser>
        <c:ser>
          <c:idx val="6"/>
          <c:order val="6"/>
          <c:cat>
            <c:strRef>
              <c:f>Sheet10!$A$2:$A$12</c:f>
            </c:strRef>
          </c:cat>
          <c:val>
            <c:numRef>
              <c:f>Sheet10!$H$2:$H$12</c:f>
              <c:numCache/>
            </c:numRef>
          </c:val>
        </c:ser>
        <c:overlap val="100"/>
        <c:axId val="1326687415"/>
        <c:axId val="1692615991"/>
      </c:barChart>
      <c:catAx>
        <c:axId val="1326687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615991"/>
      </c:catAx>
      <c:valAx>
        <c:axId val="1692615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687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4A86E8"/>
                </a:solidFill>
                <a:latin typeface="Arial black"/>
              </a:defRPr>
            </a:pPr>
            <a:r>
              <a:rPr b="1" sz="2000">
                <a:solidFill>
                  <a:srgbClr val="4A86E8"/>
                </a:solidFill>
                <a:latin typeface="Arial black"/>
              </a:rPr>
              <a:t>Campaign 3 Total Clicks</a:t>
            </a:r>
          </a:p>
        </c:rich>
      </c:tx>
      <c:overlay val="0"/>
    </c:title>
    <c:plotArea>
      <c:layout/>
      <c:barChart>
        <c:barDir val="col"/>
        <c:axId val="272331055"/>
        <c:axId val="2005313906"/>
      </c:barChart>
      <c:catAx>
        <c:axId val="27233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4A86E8"/>
                    </a:solidFill>
                    <a:latin typeface="Arial black"/>
                  </a:defRPr>
                </a:pPr>
                <a:r>
                  <a:rPr b="1" sz="2000">
                    <a:solidFill>
                      <a:srgbClr val="4A86E8"/>
                    </a:solidFill>
                    <a:latin typeface="Arial black"/>
                  </a:rPr>
                  <a:t>Variations of Campaign 3 by 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05313906"/>
      </c:catAx>
      <c:valAx>
        <c:axId val="20053139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72331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4A86E8"/>
                </a:solidFill>
                <a:latin typeface="Arial black"/>
              </a:defRPr>
            </a:pPr>
            <a:r>
              <a:rPr b="1" sz="2000">
                <a:solidFill>
                  <a:srgbClr val="4A86E8"/>
                </a:solidFill>
                <a:latin typeface="Arial black"/>
              </a:rPr>
              <a:t>Campaign 10 Total Clicks</a:t>
            </a:r>
          </a:p>
        </c:rich>
      </c:tx>
      <c:overlay val="0"/>
    </c:title>
    <c:plotArea>
      <c:layout/>
      <c:barChart>
        <c:barDir val="col"/>
        <c:axId val="1829381862"/>
        <c:axId val="829879518"/>
      </c:barChart>
      <c:catAx>
        <c:axId val="1829381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4A86E8"/>
                    </a:solidFill>
                    <a:latin typeface="Arial black"/>
                  </a:defRPr>
                </a:pPr>
                <a:r>
                  <a:rPr b="1" sz="2000">
                    <a:solidFill>
                      <a:srgbClr val="4A86E8"/>
                    </a:solidFill>
                    <a:latin typeface="Arial black"/>
                  </a:rPr>
                  <a:t>Variations of Campaign 10 by 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29879518"/>
      </c:catAx>
      <c:valAx>
        <c:axId val="82987951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29381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4A86E8"/>
                </a:solidFill>
                <a:latin typeface="Arial black"/>
              </a:defRPr>
            </a:pPr>
            <a:r>
              <a:rPr b="1" sz="2000">
                <a:solidFill>
                  <a:srgbClr val="4A86E8"/>
                </a:solidFill>
                <a:latin typeface="Arial black"/>
              </a:rPr>
              <a:t>Campaign 3 Total Cost Per Click (CPC)</a:t>
            </a:r>
          </a:p>
        </c:rich>
      </c:tx>
      <c:overlay val="0"/>
    </c:title>
    <c:plotArea>
      <c:layout/>
      <c:barChart>
        <c:barDir val="col"/>
        <c:axId val="1546694829"/>
        <c:axId val="223498459"/>
      </c:barChart>
      <c:catAx>
        <c:axId val="1546694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4A86E8"/>
                    </a:solidFill>
                    <a:latin typeface="Arial black"/>
                  </a:defRPr>
                </a:pPr>
                <a:r>
                  <a:rPr b="1" sz="2000">
                    <a:solidFill>
                      <a:srgbClr val="4A86E8"/>
                    </a:solidFill>
                    <a:latin typeface="Arial black"/>
                  </a:rPr>
                  <a:t>Variations of Campaign 3 by 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23498459"/>
      </c:catAx>
      <c:valAx>
        <c:axId val="22349845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46694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4A86E8"/>
                </a:solidFill>
                <a:latin typeface="Arial black"/>
              </a:defRPr>
            </a:pPr>
            <a:r>
              <a:rPr b="1" sz="2000">
                <a:solidFill>
                  <a:srgbClr val="4A86E8"/>
                </a:solidFill>
                <a:latin typeface="Arial black"/>
              </a:rPr>
              <a:t>Campaign 10 Total Cost Per Click (CPC)</a:t>
            </a:r>
          </a:p>
        </c:rich>
      </c:tx>
      <c:overlay val="0"/>
    </c:title>
    <c:plotArea>
      <c:layout/>
      <c:barChart>
        <c:barDir val="col"/>
        <c:axId val="93439414"/>
        <c:axId val="1768355385"/>
      </c:barChart>
      <c:catAx>
        <c:axId val="93439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4A86E8"/>
                    </a:solidFill>
                    <a:latin typeface="Arial black"/>
                  </a:defRPr>
                </a:pPr>
                <a:r>
                  <a:rPr b="1" sz="2000">
                    <a:solidFill>
                      <a:srgbClr val="4A86E8"/>
                    </a:solidFill>
                    <a:latin typeface="Arial black"/>
                  </a:rPr>
                  <a:t>Variations of Campaign 10 by 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68355385"/>
      </c:catAx>
      <c:valAx>
        <c:axId val="17683553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3439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'Team 9 dataset'!$A$2:$A$34</c:f>
            </c:strRef>
          </c:cat>
          <c:val>
            <c:numRef>
              <c:f>'Team 9 dataset'!$L$2:$L$34</c:f>
              <c:numCache/>
            </c:numRef>
          </c:val>
        </c:ser>
        <c:axId val="1381753676"/>
        <c:axId val="1283373957"/>
      </c:areaChart>
      <c:catAx>
        <c:axId val="1381753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373957"/>
      </c:catAx>
      <c:valAx>
        <c:axId val="1283373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753676"/>
      </c:valAx>
    </c:plotArea>
    <c:legend>
      <c:legendPos val="r"/>
      <c:layout>
        <c:manualLayout>
          <c:xMode val="edge"/>
          <c:yMode val="edge"/>
          <c:x val="0.9064816099930604"/>
          <c:y val="0.0607066381156316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1'!$L$2:$L$34</c:f>
              <c:numCache/>
            </c:numRef>
          </c:val>
        </c:ser>
        <c:axId val="897298552"/>
        <c:axId val="1678641255"/>
      </c:areaChart>
      <c:catAx>
        <c:axId val="89729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641255"/>
      </c:catAx>
      <c:valAx>
        <c:axId val="1678641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298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1'!$F$1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1'!$F$2:$F$1000</c:f>
              <c:numCache/>
            </c:numRef>
          </c:val>
        </c:ser>
        <c:ser>
          <c:idx val="1"/>
          <c:order val="1"/>
          <c:tx>
            <c:strRef>
              <c:f>'Copy of Cleaned data 1'!$G$1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1'!$G$2:$G$1000</c:f>
              <c:numCache/>
            </c:numRef>
          </c:val>
        </c:ser>
        <c:axId val="1067585894"/>
        <c:axId val="594222537"/>
      </c:barChart>
      <c:catAx>
        <c:axId val="1067585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222537"/>
      </c:catAx>
      <c:valAx>
        <c:axId val="594222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585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'Cleaned data'!$L$1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data'!$L$2:$L$1000</c:f>
              <c:numCache/>
            </c:numRef>
          </c:val>
        </c:ser>
        <c:ser>
          <c:idx val="1"/>
          <c:order val="1"/>
          <c:tx>
            <c:strRef>
              <c:f>'Cleaned data'!$A$1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data'!$A$2:$A$1000</c:f>
              <c:numCache/>
            </c:numRef>
          </c:val>
        </c:ser>
        <c:ser>
          <c:idx val="2"/>
          <c:order val="2"/>
          <c:tx>
            <c:strRef>
              <c:f>'Cleaned data'!$I$1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data'!$I$2:$I$1000</c:f>
              <c:numCache/>
            </c:numRef>
          </c:val>
        </c:ser>
        <c:ser>
          <c:idx val="3"/>
          <c:order val="3"/>
          <c:tx>
            <c:strRef>
              <c:f>'Cleaned data'!$J$1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data'!$J$2:$J$1000</c:f>
              <c:numCache/>
            </c:numRef>
          </c:val>
        </c:ser>
        <c:ser>
          <c:idx val="4"/>
          <c:order val="4"/>
          <c:tx>
            <c:strRef>
              <c:f>'Cleaned data'!$K$1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data'!$K$2:$K$1000</c:f>
              <c:numCache/>
            </c:numRef>
          </c:val>
        </c:ser>
        <c:ser>
          <c:idx val="5"/>
          <c:order val="5"/>
          <c:tx>
            <c:strRef>
              <c:f>'Cleaned data'!$M$1</c:f>
            </c:strRef>
          </c:tx>
          <c:cat>
            <c:strRef>
              <c:f>'Cleaned data'!$A$2:$A$1000</c:f>
            </c:strRef>
          </c:cat>
          <c:val>
            <c:numRef>
              <c:f>'Cleaned data'!$M$2:$M$1000</c:f>
              <c:numCache/>
            </c:numRef>
          </c:val>
        </c:ser>
        <c:axId val="995703195"/>
        <c:axId val="1977252866"/>
      </c:barChart>
      <c:catAx>
        <c:axId val="995703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252866"/>
      </c:catAx>
      <c:valAx>
        <c:axId val="1977252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703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1'!$L$1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1'!$L$2:$L$1000</c:f>
              <c:numCache/>
            </c:numRef>
          </c:val>
        </c:ser>
        <c:ser>
          <c:idx val="1"/>
          <c:order val="1"/>
          <c:tx>
            <c:strRef>
              <c:f>'Copy of Cleaned data 1'!$A$1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1'!$A$2:$A$1000</c:f>
              <c:numCache/>
            </c:numRef>
          </c:val>
        </c:ser>
        <c:ser>
          <c:idx val="2"/>
          <c:order val="2"/>
          <c:tx>
            <c:strRef>
              <c:f>'Copy of Cleaned data 1'!$I$1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1'!$I$2:$I$1000</c:f>
              <c:numCache/>
            </c:numRef>
          </c:val>
        </c:ser>
        <c:ser>
          <c:idx val="3"/>
          <c:order val="3"/>
          <c:tx>
            <c:strRef>
              <c:f>'Copy of Cleaned data 1'!$J$1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1'!$J$2:$J$1000</c:f>
              <c:numCache/>
            </c:numRef>
          </c:val>
        </c:ser>
        <c:ser>
          <c:idx val="4"/>
          <c:order val="4"/>
          <c:tx>
            <c:strRef>
              <c:f>'Copy of Cleaned data 1'!$K$1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1'!$K$2:$K$1000</c:f>
              <c:numCache/>
            </c:numRef>
          </c:val>
        </c:ser>
        <c:ser>
          <c:idx val="5"/>
          <c:order val="5"/>
          <c:tx>
            <c:strRef>
              <c:f>'Copy of Cleaned data 1'!$M$1</c:f>
            </c:strRef>
          </c:tx>
          <c:cat>
            <c:strRef>
              <c:f>'Copy of Cleaned data 1'!$A$2:$A$1000</c:f>
            </c:strRef>
          </c:cat>
          <c:val>
            <c:numRef>
              <c:f>'Copy of Cleaned data 1'!$M$2:$M$1000</c:f>
              <c:numCache/>
            </c:numRef>
          </c:val>
        </c:ser>
        <c:axId val="1119537398"/>
        <c:axId val="367773612"/>
      </c:barChart>
      <c:catAx>
        <c:axId val="1119537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773612"/>
      </c:catAx>
      <c:valAx>
        <c:axId val="36777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537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'Copy of Cleaned data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1'!$A$2:$A$1000</c:f>
              <c:numCache/>
            </c:numRef>
          </c:val>
        </c:ser>
        <c:ser>
          <c:idx val="1"/>
          <c:order val="1"/>
          <c:tx>
            <c:strRef>
              <c:f>'Copy of Cleaned data 1'!$N$1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1'!$N$2:$N$1000</c:f>
              <c:numCache/>
            </c:numRef>
          </c:val>
        </c:ser>
        <c:ser>
          <c:idx val="2"/>
          <c:order val="2"/>
          <c:tx>
            <c:strRef>
              <c:f>'Copy of Cleaned data 1'!$O$1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1'!$O$2:$O$1000</c:f>
              <c:numCache/>
            </c:numRef>
          </c:val>
        </c:ser>
        <c:ser>
          <c:idx val="3"/>
          <c:order val="3"/>
          <c:tx>
            <c:strRef>
              <c:f>'Copy of Cleaned data 1'!$P$1</c:f>
            </c:strRef>
          </c:tx>
          <c:val>
            <c:numRef>
              <c:f>'Copy of Cleaned data 1'!$P$2:$P$1000</c:f>
              <c:numCache/>
            </c:numRef>
          </c:val>
        </c:ser>
        <c:overlap val="100"/>
        <c:axId val="1393428852"/>
        <c:axId val="975389768"/>
      </c:barChart>
      <c:catAx>
        <c:axId val="1393428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389768"/>
      </c:catAx>
      <c:valAx>
        <c:axId val="975389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428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Reach, Impressions, Clicks, Unique Clicks and Unique Link Clicks (ULC)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Cleaned data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1'!$B$2:$B$34</c:f>
              <c:numCache/>
            </c:numRef>
          </c:val>
        </c:ser>
        <c:ser>
          <c:idx val="1"/>
          <c:order val="1"/>
          <c:tx>
            <c:strRef>
              <c:f>'Copy of Cleaned data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1'!$C$2:$C$34</c:f>
              <c:numCache/>
            </c:numRef>
          </c:val>
        </c:ser>
        <c:ser>
          <c:idx val="2"/>
          <c:order val="2"/>
          <c:tx>
            <c:strRef>
              <c:f>'Copy of Cleaned data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1'!$D$2:$D$34</c:f>
              <c:numCache/>
            </c:numRef>
          </c:val>
        </c:ser>
        <c:ser>
          <c:idx val="3"/>
          <c:order val="3"/>
          <c:tx>
            <c:strRef>
              <c:f>'Copy of Cleaned data 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1'!$E$2:$E$34</c:f>
              <c:numCache/>
            </c:numRef>
          </c:val>
        </c:ser>
        <c:ser>
          <c:idx val="4"/>
          <c:order val="4"/>
          <c:tx>
            <c:strRef>
              <c:f>'Copy of Cleaned data 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1'!$F$2:$F$34</c:f>
              <c:numCache/>
            </c:numRef>
          </c:val>
        </c:ser>
        <c:ser>
          <c:idx val="5"/>
          <c:order val="5"/>
          <c:tx>
            <c:strRef>
              <c:f>'Copy of Cleaned data 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1'!$G$2:$G$34</c:f>
              <c:numCache/>
            </c:numRef>
          </c:val>
        </c:ser>
        <c:ser>
          <c:idx val="6"/>
          <c:order val="6"/>
          <c:tx>
            <c:strRef>
              <c:f>'Copy of Cleaned data 1'!$H$1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1'!$H$2:$H$34</c:f>
              <c:numCache/>
            </c:numRef>
          </c:val>
        </c:ser>
        <c:ser>
          <c:idx val="7"/>
          <c:order val="7"/>
          <c:tx>
            <c:strRef>
              <c:f>'Copy of Cleaned data 1'!$I$1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1'!$I$2:$I$34</c:f>
              <c:numCache/>
            </c:numRef>
          </c:val>
        </c:ser>
        <c:ser>
          <c:idx val="8"/>
          <c:order val="8"/>
          <c:tx>
            <c:strRef>
              <c:f>'Copy of Cleaned data 1'!$J$1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1'!$J$2:$J$34</c:f>
              <c:numCache/>
            </c:numRef>
          </c:val>
        </c:ser>
        <c:ser>
          <c:idx val="9"/>
          <c:order val="9"/>
          <c:tx>
            <c:strRef>
              <c:f>'Copy of Cleaned data 1'!$K$1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1'!$K$2:$K$34</c:f>
              <c:numCache/>
            </c:numRef>
          </c:val>
        </c:ser>
        <c:ser>
          <c:idx val="10"/>
          <c:order val="10"/>
          <c:tx>
            <c:strRef>
              <c:f>'Copy of Cleaned data 1'!$L$1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1'!$L$2:$L$34</c:f>
              <c:numCache/>
            </c:numRef>
          </c:val>
        </c:ser>
        <c:ser>
          <c:idx val="11"/>
          <c:order val="11"/>
          <c:tx>
            <c:strRef>
              <c:f>'Copy of Cleaned data 1'!$M$1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1'!$M$2:$M$34</c:f>
              <c:numCache/>
            </c:numRef>
          </c:val>
        </c:ser>
        <c:ser>
          <c:idx val="12"/>
          <c:order val="12"/>
          <c:tx>
            <c:strRef>
              <c:f>'Copy of Cleaned data 1'!$N$1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1'!$N$2:$N$34</c:f>
              <c:numCache/>
            </c:numRef>
          </c:val>
        </c:ser>
        <c:ser>
          <c:idx val="13"/>
          <c:order val="13"/>
          <c:tx>
            <c:strRef>
              <c:f>'Copy of Cleaned data 1'!$O$1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1'!$O$2:$O$34</c:f>
              <c:numCache/>
            </c:numRef>
          </c:val>
        </c:ser>
        <c:ser>
          <c:idx val="14"/>
          <c:order val="14"/>
          <c:tx>
            <c:strRef>
              <c:f>'Copy of Cleaned data 1'!$P$1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1'!$P$2:$P$34</c:f>
              <c:numCache/>
            </c:numRef>
          </c:val>
        </c:ser>
        <c:ser>
          <c:idx val="15"/>
          <c:order val="15"/>
          <c:tx>
            <c:strRef>
              <c:f>'Copy of Cleaned data 1'!$Q$1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1'!$Q$2:$Q$34</c:f>
              <c:numCache/>
            </c:numRef>
          </c:val>
        </c:ser>
        <c:ser>
          <c:idx val="16"/>
          <c:order val="16"/>
          <c:tx>
            <c:strRef>
              <c:f>'Copy of Cleaned data 1'!$R$1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1'!$R$2:$R$34</c:f>
              <c:numCache/>
            </c:numRef>
          </c:val>
        </c:ser>
        <c:overlap val="100"/>
        <c:axId val="1700968754"/>
        <c:axId val="1759746944"/>
      </c:barChart>
      <c:catAx>
        <c:axId val="170096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746944"/>
      </c:catAx>
      <c:valAx>
        <c:axId val="1759746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968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'Cleaned data'!$A$1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'Cleaned data'!$A$2:$A$1000</c:f>
              <c:numCache/>
            </c:numRef>
          </c:val>
        </c:ser>
        <c:ser>
          <c:idx val="1"/>
          <c:order val="1"/>
          <c:tx>
            <c:strRef>
              <c:f>'Cleaned data'!$N$1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'Cleaned data'!$N$2:$N$1000</c:f>
              <c:numCache/>
            </c:numRef>
          </c:val>
        </c:ser>
        <c:ser>
          <c:idx val="2"/>
          <c:order val="2"/>
          <c:tx>
            <c:strRef>
              <c:f>'Cleaned data'!$O$1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'Cleaned data'!$O$2:$O$1000</c:f>
              <c:numCache/>
            </c:numRef>
          </c:val>
        </c:ser>
        <c:ser>
          <c:idx val="3"/>
          <c:order val="3"/>
          <c:tx>
            <c:strRef>
              <c:f>'Cleaned data'!$P$1</c:f>
            </c:strRef>
          </c:tx>
          <c:val>
            <c:numRef>
              <c:f>'Cleaned data'!$P$2:$P$1000</c:f>
              <c:numCache/>
            </c:numRef>
          </c:val>
        </c:ser>
        <c:overlap val="100"/>
        <c:axId val="1680616508"/>
        <c:axId val="1923724038"/>
      </c:barChart>
      <c:catAx>
        <c:axId val="1680616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724038"/>
      </c:catAx>
      <c:valAx>
        <c:axId val="1923724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616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Amount Spent in INR vs. Campaign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13'!$B$1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'Pivot Table 13'!$A$2:$A$13</c:f>
            </c:strRef>
          </c:cat>
          <c:val>
            <c:numRef>
              <c:f>'Pivot Table 13'!$B$2:$B$13</c:f>
              <c:numCache/>
            </c:numRef>
          </c:val>
        </c:ser>
        <c:axId val="1107742381"/>
        <c:axId val="679084236"/>
      </c:barChart>
      <c:catAx>
        <c:axId val="11077423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084236"/>
      </c:catAx>
      <c:valAx>
        <c:axId val="679084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Amount Spent in INR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1077423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Impressions vs. Campaign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10'!$B$1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10'!$A$2:$A$13</c:f>
            </c:strRef>
          </c:cat>
          <c:val>
            <c:numRef>
              <c:f>'Pivot Table 10'!$B$2:$B$13</c:f>
              <c:numCache/>
            </c:numRef>
          </c:val>
        </c:ser>
        <c:axId val="1609688988"/>
        <c:axId val="918245210"/>
      </c:barChart>
      <c:catAx>
        <c:axId val="160968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245210"/>
      </c:catAx>
      <c:valAx>
        <c:axId val="918245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688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Per Click (CPC) vs. CAMPAIGN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Cleaned data 5'!$B$39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5'!$A$40:$A$72</c:f>
            </c:strRef>
          </c:cat>
          <c:val>
            <c:numRef>
              <c:f>'Copy of Cleaned data 5'!$B$40:$B$72</c:f>
              <c:numCache/>
            </c:numRef>
          </c:val>
        </c:ser>
        <c:axId val="1420370642"/>
        <c:axId val="982496151"/>
      </c:barChart>
      <c:catAx>
        <c:axId val="1420370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496151"/>
      </c:catAx>
      <c:valAx>
        <c:axId val="982496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 Per Click (CPC)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370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per Result (CPR) vs. CAMPAIGN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Cleaned data 5'!$B$75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5'!$A$76:$A$108</c:f>
            </c:strRef>
          </c:cat>
          <c:val>
            <c:numRef>
              <c:f>'Copy of Cleaned data 5'!$B$76:$B$108</c:f>
              <c:numCache/>
            </c:numRef>
          </c:val>
        </c:ser>
        <c:axId val="353978897"/>
        <c:axId val="1125342113"/>
      </c:barChart>
      <c:catAx>
        <c:axId val="35397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342113"/>
      </c:catAx>
      <c:valAx>
        <c:axId val="1125342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 per Result (CPR)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978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Click-Through Rate (CTR) vs. CAMPAIGN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Cleaned data 5'!$B$111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5'!$A$112:$A$144</c:f>
            </c:strRef>
          </c:cat>
          <c:val>
            <c:numRef>
              <c:f>'Copy of Cleaned data 5'!$B$112:$B$144</c:f>
              <c:numCache/>
            </c:numRef>
          </c:val>
        </c:ser>
        <c:axId val="294439528"/>
        <c:axId val="1962312610"/>
      </c:barChart>
      <c:catAx>
        <c:axId val="29443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312610"/>
      </c:catAx>
      <c:valAx>
        <c:axId val="1962312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Click-Through Rate (CTR)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439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80</xdr:row>
      <xdr:rowOff>38100</xdr:rowOff>
    </xdr:from>
    <xdr:ext cx="13725525" cy="4448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838200</xdr:colOff>
      <xdr:row>34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533400</xdr:colOff>
      <xdr:row>34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2</xdr:row>
      <xdr:rowOff>85725</xdr:rowOff>
    </xdr:from>
    <xdr:ext cx="4486275" cy="27813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914400</xdr:colOff>
      <xdr:row>0</xdr:row>
      <xdr:rowOff>133350</xdr:rowOff>
    </xdr:from>
    <xdr:ext cx="5667375" cy="33813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333375</xdr:colOff>
      <xdr:row>0</xdr:row>
      <xdr:rowOff>171450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0</xdr:colOff>
      <xdr:row>0</xdr:row>
      <xdr:rowOff>85725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333375</xdr:colOff>
      <xdr:row>0</xdr:row>
      <xdr:rowOff>123825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809625</xdr:colOff>
      <xdr:row>0</xdr:row>
      <xdr:rowOff>200025</xdr:rowOff>
    </xdr:from>
    <xdr:ext cx="1171575" cy="752475"/>
    <xdr:sp>
      <xdr:nvSpPr>
        <xdr:cNvPr id="3" name="Shape 3"/>
        <xdr:cNvSpPr/>
      </xdr:nvSpPr>
      <xdr:spPr>
        <a:xfrm>
          <a:off x="2161025" y="862375"/>
          <a:ext cx="2167800" cy="1994100"/>
        </a:xfrm>
        <a:prstGeom prst="rect">
          <a:avLst/>
        </a:prstGeom>
        <a:noFill/>
        <a:ln cap="flat" cmpd="sng" w="1143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28</xdr:col>
      <xdr:colOff>257175</xdr:colOff>
      <xdr:row>0</xdr:row>
      <xdr:rowOff>180975</xdr:rowOff>
    </xdr:from>
    <xdr:ext cx="1476375" cy="838200"/>
    <xdr:sp>
      <xdr:nvSpPr>
        <xdr:cNvPr id="4" name="Shape 4"/>
        <xdr:cNvSpPr/>
      </xdr:nvSpPr>
      <xdr:spPr>
        <a:xfrm>
          <a:off x="2529150" y="1097550"/>
          <a:ext cx="2259900" cy="1717800"/>
        </a:xfrm>
        <a:prstGeom prst="rect">
          <a:avLst/>
        </a:prstGeom>
        <a:noFill/>
        <a:ln cap="flat" cmpd="sng" w="1143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27</xdr:col>
      <xdr:colOff>942975</xdr:colOff>
      <xdr:row>0</xdr:row>
      <xdr:rowOff>190500</xdr:rowOff>
    </xdr:from>
    <xdr:ext cx="2200275" cy="476250"/>
    <xdr:sp>
      <xdr:nvSpPr>
        <xdr:cNvPr id="5" name="Shape 5"/>
        <xdr:cNvSpPr txBox="1"/>
      </xdr:nvSpPr>
      <xdr:spPr>
        <a:xfrm>
          <a:off x="2283725" y="1199800"/>
          <a:ext cx="2178000" cy="46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100">
              <a:solidFill>
                <a:srgbClr val="FF0000"/>
              </a:solidFill>
              <a:latin typeface="Times New Roman"/>
              <a:ea typeface="Times New Roman"/>
              <a:cs typeface="Times New Roman"/>
              <a:sym typeface="Times New Roman"/>
            </a:rPr>
            <a:t>Ineffective</a:t>
          </a:r>
          <a:endParaRPr b="1" sz="2100">
            <a:solidFill>
              <a:srgbClr val="FF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21</xdr:col>
      <xdr:colOff>581025</xdr:colOff>
      <xdr:row>0</xdr:row>
      <xdr:rowOff>171450</xdr:rowOff>
    </xdr:from>
    <xdr:ext cx="2247900" cy="495300"/>
    <xdr:sp>
      <xdr:nvSpPr>
        <xdr:cNvPr id="6" name="Shape 6"/>
        <xdr:cNvSpPr txBox="1"/>
      </xdr:nvSpPr>
      <xdr:spPr>
        <a:xfrm>
          <a:off x="2201925" y="1629275"/>
          <a:ext cx="2229300" cy="480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FF0000"/>
              </a:solidFill>
              <a:latin typeface="Times New Roman"/>
              <a:ea typeface="Times New Roman"/>
              <a:cs typeface="Times New Roman"/>
              <a:sym typeface="Times New Roman"/>
            </a:rPr>
            <a:t>Ineffective</a:t>
          </a:r>
          <a:endParaRPr b="1" sz="2000">
            <a:solidFill>
              <a:srgbClr val="FF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18</xdr:col>
      <xdr:colOff>209550</xdr:colOff>
      <xdr:row>2</xdr:row>
      <xdr:rowOff>142875</xdr:rowOff>
    </xdr:from>
    <xdr:ext cx="1323975" cy="2266950"/>
    <xdr:sp>
      <xdr:nvSpPr>
        <xdr:cNvPr id="7" name="Shape 7"/>
        <xdr:cNvSpPr/>
      </xdr:nvSpPr>
      <xdr:spPr>
        <a:xfrm>
          <a:off x="2314400" y="668075"/>
          <a:ext cx="2249700" cy="3313200"/>
        </a:xfrm>
        <a:prstGeom prst="rect">
          <a:avLst/>
        </a:prstGeom>
        <a:noFill/>
        <a:ln cap="flat" cmpd="sng" w="1143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590550</xdr:colOff>
      <xdr:row>2</xdr:row>
      <xdr:rowOff>66675</xdr:rowOff>
    </xdr:from>
    <xdr:ext cx="2495550" cy="485775"/>
    <xdr:sp>
      <xdr:nvSpPr>
        <xdr:cNvPr id="8" name="Shape 8"/>
        <xdr:cNvSpPr txBox="1"/>
      </xdr:nvSpPr>
      <xdr:spPr>
        <a:xfrm>
          <a:off x="2570050" y="974850"/>
          <a:ext cx="2474700" cy="470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FF0000"/>
              </a:solidFill>
              <a:latin typeface="Times New Roman"/>
              <a:ea typeface="Times New Roman"/>
              <a:cs typeface="Times New Roman"/>
              <a:sym typeface="Times New Roman"/>
            </a:rPr>
            <a:t>Ineffective</a:t>
          </a:r>
          <a:endParaRPr b="1" sz="2000">
            <a:solidFill>
              <a:srgbClr val="FF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28</xdr:col>
      <xdr:colOff>409575</xdr:colOff>
      <xdr:row>0</xdr:row>
      <xdr:rowOff>200025</xdr:rowOff>
    </xdr:from>
    <xdr:ext cx="1438275" cy="2314575"/>
    <xdr:sp>
      <xdr:nvSpPr>
        <xdr:cNvPr id="9" name="Shape 9"/>
        <xdr:cNvSpPr/>
      </xdr:nvSpPr>
      <xdr:spPr>
        <a:xfrm>
          <a:off x="2201925" y="790775"/>
          <a:ext cx="1912200" cy="3149400"/>
        </a:xfrm>
        <a:prstGeom prst="rect">
          <a:avLst/>
        </a:prstGeom>
        <a:noFill/>
        <a:ln cap="flat" cmpd="sng" w="1143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27</xdr:col>
      <xdr:colOff>762000</xdr:colOff>
      <xdr:row>0</xdr:row>
      <xdr:rowOff>66675</xdr:rowOff>
    </xdr:from>
    <xdr:ext cx="2667000" cy="552450"/>
    <xdr:sp>
      <xdr:nvSpPr>
        <xdr:cNvPr id="10" name="Shape 10"/>
        <xdr:cNvSpPr txBox="1"/>
      </xdr:nvSpPr>
      <xdr:spPr>
        <a:xfrm>
          <a:off x="2171250" y="1302075"/>
          <a:ext cx="2648400" cy="603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FF0000"/>
              </a:solidFill>
              <a:latin typeface="Times New Roman"/>
              <a:ea typeface="Times New Roman"/>
              <a:cs typeface="Times New Roman"/>
              <a:sym typeface="Times New Roman"/>
            </a:rPr>
            <a:t>Ineffective</a:t>
          </a:r>
          <a:endParaRPr b="1" sz="2000">
            <a:solidFill>
              <a:srgbClr val="FF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80</xdr:row>
      <xdr:rowOff>38100</xdr:rowOff>
    </xdr:from>
    <xdr:ext cx="13725525" cy="44481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80</xdr:row>
      <xdr:rowOff>38100</xdr:rowOff>
    </xdr:from>
    <xdr:ext cx="13725525" cy="44481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381000</xdr:colOff>
      <xdr:row>52</xdr:row>
      <xdr:rowOff>19050</xdr:rowOff>
    </xdr:from>
    <xdr:ext cx="7000875" cy="43338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533400</xdr:colOff>
      <xdr:row>34</xdr:row>
      <xdr:rowOff>200025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3838575</xdr:colOff>
      <xdr:row>155</xdr:row>
      <xdr:rowOff>104775</xdr:rowOff>
    </xdr:from>
    <xdr:ext cx="14782800" cy="91440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39</xdr:row>
      <xdr:rowOff>133350</xdr:rowOff>
    </xdr:from>
    <xdr:ext cx="843915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342900</xdr:colOff>
      <xdr:row>77</xdr:row>
      <xdr:rowOff>19050</xdr:rowOff>
    </xdr:from>
    <xdr:ext cx="805815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342900</xdr:colOff>
      <xdr:row>111</xdr:row>
      <xdr:rowOff>152400</xdr:rowOff>
    </xdr:from>
    <xdr:ext cx="805815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333375</xdr:colOff>
      <xdr:row>149</xdr:row>
      <xdr:rowOff>142875</xdr:rowOff>
    </xdr:from>
    <xdr:ext cx="82296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123825</xdr:colOff>
      <xdr:row>183</xdr:row>
      <xdr:rowOff>76200</xdr:rowOff>
    </xdr:from>
    <xdr:ext cx="83439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828675</xdr:colOff>
      <xdr:row>223</xdr:row>
      <xdr:rowOff>57150</xdr:rowOff>
    </xdr:from>
    <xdr:ext cx="10982325" cy="53149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80</xdr:row>
      <xdr:rowOff>38100</xdr:rowOff>
    </xdr:from>
    <xdr:ext cx="13725525" cy="44481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34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838200</xdr:colOff>
      <xdr:row>34</xdr:row>
      <xdr:rowOff>200025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533400</xdr:colOff>
      <xdr:row>34</xdr:row>
      <xdr:rowOff>200025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2314575</xdr:colOff>
      <xdr:row>55</xdr:row>
      <xdr:rowOff>161925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581025</xdr:colOff>
      <xdr:row>25</xdr:row>
      <xdr:rowOff>85725</xdr:rowOff>
    </xdr:from>
    <xdr:ext cx="3476625" cy="21431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142875</xdr:colOff>
      <xdr:row>1</xdr:row>
      <xdr:rowOff>152400</xdr:rowOff>
    </xdr:from>
    <xdr:ext cx="5153025" cy="31908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447675</xdr:colOff>
      <xdr:row>4</xdr:row>
      <xdr:rowOff>171450</xdr:rowOff>
    </xdr:from>
    <xdr:ext cx="1866900" cy="11620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</xdr:colOff>
      <xdr:row>11</xdr:row>
      <xdr:rowOff>123825</xdr:rowOff>
    </xdr:from>
    <xdr:ext cx="5362575" cy="33147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34" sheet="Cleaned data"/>
  </cacheSource>
  <cacheFields>
    <cacheField name="campaign ID" numFmtId="0">
      <sharedItems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</sharedItems>
    </cacheField>
    <cacheField name="Campaign Name" numFmtId="0">
      <sharedItems>
        <s v="SHU_6 (Educators and Principals)"/>
        <s v="SHU3_ (Students Apart from India and US)"/>
        <s v="SHU_Students(Australia)"/>
        <s v="SHU_Students (Canada)"/>
        <s v="SHU_Students(Ghana)"/>
        <s v="SHU_Students (India)"/>
        <s v="SHU_Students(Nepal)"/>
        <s v="SHU_Students (Nigeria)"/>
        <s v="SHU_Students(UAE)"/>
        <s v="SHU_Students(UK)"/>
        <s v="SHU_Students (USA)"/>
      </sharedItems>
    </cacheField>
    <cacheField name="Audience" numFmtId="0">
      <sharedItems>
        <s v="Educators and Principals"/>
        <s v="Students"/>
      </sharedItems>
    </cacheField>
    <cacheField name="Age" numFmtId="0">
      <sharedItems>
        <s v="25-34"/>
        <s v="35-44"/>
        <s v="45-54"/>
        <s v="55-64"/>
        <s v="18-24"/>
        <s v="13-17"/>
      </sharedItems>
    </cacheField>
    <cacheField name="Geography" numFmtId="0">
      <sharedItems>
        <s v="Group 1 (Australia, Canada, United Kingdom, Ghana, Nigeria, Pakistan, United States)"/>
        <s v="Group 2 (Australia, Canada, United Kingdom, Ghana, Niger, Nigeria, Nepal, Pakistan, Thailand, Taiwan)"/>
        <s v="Australia"/>
        <s v="Canada"/>
        <s v="Ghana"/>
        <s v="India"/>
        <s v="Nepal"/>
        <s v="Nigeria"/>
        <s v="UAE"/>
        <s v="UK"/>
        <s v="USA"/>
      </sharedItems>
    </cacheField>
    <cacheField name="Reach" numFmtId="0">
      <sharedItems containsSemiMixedTypes="0" containsString="0" containsNumber="1" containsInteger="1">
        <n v="11387.0"/>
        <n v="8761.0"/>
        <n v="2867.0"/>
        <n v="889.0"/>
        <n v="29675.0"/>
        <n v="14753.0"/>
        <n v="2066.0"/>
        <n v="2271.0"/>
        <n v="704.0"/>
        <n v="212.0"/>
        <n v="2330.0"/>
        <n v="759.0"/>
        <n v="218.0"/>
        <n v="5952.0"/>
        <n v="3717.0"/>
        <n v="5355.0"/>
        <n v="30110.0"/>
        <n v="1721.0"/>
        <n v="18900.0"/>
        <n v="6145.0"/>
        <n v="4623.0"/>
        <n v="11027.0"/>
        <n v="8516.0"/>
        <n v="2386.0"/>
        <n v="2892.0"/>
        <n v="2862.0"/>
        <n v="1579.0"/>
        <n v="2557.0"/>
        <n v="741.0"/>
        <n v="338.0"/>
        <n v="2159.0"/>
        <n v="305.0"/>
        <n v="91.0"/>
      </sharedItems>
    </cacheField>
    <cacheField name="Impressions" numFmtId="0">
      <sharedItems containsSemiMixedTypes="0" containsString="0" containsNumber="1" containsInteger="1">
        <n v="23283.0"/>
        <n v="15683.0"/>
        <n v="6283.0"/>
        <n v="1890.0"/>
        <n v="39161.0"/>
        <n v="25705.0"/>
        <n v="2447.0"/>
        <n v="2616.0"/>
        <n v="734.0"/>
        <n v="222.0"/>
        <n v="3146.0"/>
        <n v="878.0"/>
        <n v="243.0"/>
        <n v="6943.0"/>
        <n v="4620.0"/>
        <n v="8920.0"/>
        <n v="35372.0"/>
        <n v="1874.0"/>
        <n v="36659.0"/>
        <n v="19474.0"/>
        <n v="9082.0"/>
        <n v="13820.0"/>
        <n v="12372.0"/>
        <n v="2782.0"/>
        <n v="3347.0"/>
        <n v="3234.0"/>
        <n v="2079.0"/>
        <n v="2941.0"/>
        <n v="785.0"/>
        <n v="365.0"/>
        <n v="2465.0"/>
        <n v="332.0"/>
        <n v="103.0"/>
      </sharedItems>
    </cacheField>
    <cacheField name="Frequency" numFmtId="0">
      <sharedItems containsSemiMixedTypes="0" containsString="0" containsNumber="1">
        <n v="2.044700097"/>
        <n v="1.790092455"/>
        <n v="2.191489362"/>
        <n v="2.125984252"/>
        <n v="1.319663016"/>
        <n v="1.742357487"/>
        <n v="1.184414327"/>
        <n v="1.151915456"/>
        <n v="1.042613636"/>
        <n v="1.047169811"/>
        <n v="1.350214592"/>
        <n v="1.156785244"/>
        <n v="1.114678899"/>
        <n v="1.166498656"/>
        <n v="1.242937853"/>
        <n v="1.66573296"/>
        <n v="1.174759216"/>
        <n v="1.088901801"/>
        <n v="1.93962963"/>
        <n v="3.169080553"/>
        <n v="1.9645252"/>
        <n v="1.253287386"/>
        <n v="1.452794739"/>
        <n v="1.165968148"/>
        <n v="1.157330567"/>
        <n v="1.129979036"/>
        <n v="1.316656111"/>
        <n v="1.150175987"/>
        <n v="1.059379217"/>
        <n v="1.079881657"/>
        <n v="1.141732283"/>
        <n v="1.08852459"/>
        <n v="1.131868132"/>
      </sharedItems>
    </cacheField>
    <cacheField name="Clicks" numFmtId="0">
      <sharedItems containsSemiMixedTypes="0" containsString="0" containsNumber="1" containsInteger="1">
        <n v="487.0"/>
        <n v="484.0"/>
        <n v="198.0"/>
        <n v="49.0"/>
        <n v="2593.0"/>
        <n v="969.0"/>
        <n v="181.0"/>
        <n v="61.0"/>
        <n v="9.0"/>
        <n v="101.0"/>
        <n v="52.0"/>
        <n v="18.0"/>
        <n v="284.0"/>
        <n v="184.0"/>
        <n v="180.0"/>
        <n v="1308.0"/>
        <n v="92.0"/>
        <n v="849.0"/>
        <n v="325.0"/>
        <n v="246.0"/>
        <n v="1491.0"/>
        <n v="970.0"/>
        <n v="304.0"/>
        <n v="135.0"/>
        <n v="72.0"/>
        <n v="35.0"/>
        <n v="69.0"/>
        <n v="39.0"/>
        <n v="13.0"/>
        <n v="126.0"/>
        <n v="43.0"/>
      </sharedItems>
    </cacheField>
    <cacheField name="Unique Clicks" numFmtId="0">
      <sharedItems containsSemiMixedTypes="0" containsString="0" containsNumber="1" containsInteger="1">
        <n v="406.0"/>
        <n v="376.0"/>
        <n v="145.0"/>
        <n v="40.0"/>
        <n v="1994.0"/>
        <n v="698.0"/>
        <n v="141.0"/>
        <n v="55.0"/>
        <n v="46.0"/>
        <n v="8.0"/>
        <n v="84.0"/>
        <n v="44.0"/>
        <n v="18.0"/>
        <n v="238.0"/>
        <n v="160.0"/>
        <n v="154.0"/>
        <n v="1162.0"/>
        <n v="76.0"/>
        <n v="688.0"/>
        <n v="246.0"/>
        <n v="212.0"/>
        <n v="1132.0"/>
        <n v="696.0"/>
        <n v="230.0"/>
        <n v="102.0"/>
        <n v="60.0"/>
        <n v="32.0"/>
        <n v="34.0"/>
        <n v="11.0"/>
        <n v="111.0"/>
        <n v="37.0"/>
      </sharedItems>
    </cacheField>
    <cacheField name="Unique Link Clicks (ULC)" numFmtId="0">
      <sharedItems containsSemiMixedTypes="0" containsString="0" containsNumber="1" containsInteger="1">
        <n v="180.0"/>
        <n v="154.0"/>
        <n v="65.0"/>
        <n v="21.0"/>
        <n v="1095.0"/>
        <n v="435.0"/>
        <n v="28.0"/>
        <n v="13.0"/>
        <n v="3.0"/>
        <n v="63.0"/>
        <n v="34.0"/>
        <n v="15.0"/>
        <n v="98.0"/>
        <n v="46.0"/>
        <n v="93.0"/>
        <n v="934.0"/>
        <n v="53.0"/>
        <n v="306.0"/>
        <n v="129.0"/>
        <n v="83.0"/>
        <n v="548.0"/>
        <n v="408.0"/>
        <n v="117.0"/>
        <n v="41.0"/>
        <n v="27.0"/>
        <n v="20.0"/>
        <n v="33.0"/>
        <n v="4.0"/>
        <n v="95.0"/>
      </sharedItems>
    </cacheField>
    <cacheField name="Click-Through Rate (CTR)" numFmtId="10">
      <sharedItems containsSemiMixedTypes="0" containsString="0" containsNumber="1">
        <n v="2.09165486"/>
        <n v="3.08614423"/>
        <n v="3.15136081"/>
        <n v="2.59259259"/>
        <n v="6.62138352"/>
        <n v="3.76969461"/>
        <n v="7.39681242"/>
        <n v="2.33180428"/>
        <n v="6.67574932"/>
        <n v="4.05405405"/>
        <n v="3.21042594"/>
        <n v="5.92255125"/>
        <n v="7.40740741"/>
        <n v="4.09045081"/>
        <n v="3.98268398"/>
        <n v="2.01793722"/>
        <n v="3.6978401"/>
        <n v="4.90928495"/>
        <n v="2.31593879"/>
        <n v="1.66889186"/>
        <n v="2.70865448"/>
        <n v="10.78871201"/>
        <n v="7.84028451"/>
        <n v="10.92739037"/>
        <n v="4.0334628"/>
        <n v="2.22634508"/>
        <n v="1.68350168"/>
        <n v="2.34614077"/>
        <n v="4.96815287"/>
        <n v="3.56164384"/>
        <n v="5.11156187"/>
        <n v="12.95180723"/>
        <n v="8.73786408"/>
      </sharedItems>
    </cacheField>
    <cacheField name="Unique Click-Through Rate (Unique CTR)" numFmtId="0">
      <sharedItems containsSemiMixedTypes="0" containsString="0" containsNumber="1">
        <n v="3.56546939"/>
        <n v="4.29174752"/>
        <n v="5.05755145"/>
        <n v="4.49943757"/>
        <n v="6.71946083"/>
        <n v="4.7312411"/>
        <n v="6.82478219"/>
        <n v="2.4218406"/>
        <n v="6.53409091"/>
        <n v="3.77358491"/>
        <n v="3.60515021"/>
        <n v="5.79710145"/>
        <n v="8.25688073"/>
        <n v="3.99865591"/>
        <n v="4.30454668"/>
        <n v="2.87581699"/>
        <n v="3.859183"/>
        <n v="4.41603719"/>
        <n v="3.64021164"/>
        <n v="4.00325468"/>
        <n v="4.58576682"/>
        <n v="10.26571144"/>
        <n v="8.1728511"/>
        <n v="9.63956412"/>
        <n v="3.52697095"/>
        <n v="2.09643606"/>
        <n v="2.02659911"/>
        <n v="2.3464998"/>
        <n v="4.58839406"/>
        <n v="3.25443787"/>
        <n v="5.14126911"/>
        <n v="12.13114754"/>
        <n v="8.79120879"/>
      </sharedItems>
    </cacheField>
    <cacheField name="Amount Spent in INR" numFmtId="164">
      <sharedItems containsSemiMixedTypes="0" containsString="0" containsNumber="1">
        <n v="1092.24"/>
        <n v="835.46"/>
        <n v="319.38"/>
        <n v="86.25"/>
        <n v="1193.94"/>
        <n v="299.51"/>
        <n v="85.57"/>
        <n v="475.85"/>
        <n v="283.17"/>
        <n v="91.66"/>
        <n v="528.08"/>
        <n v="294.82"/>
        <n v="101.06"/>
        <n v="378.1"/>
        <n v="282.22"/>
        <n v="177.46"/>
        <n v="894.0"/>
        <n v="61.21"/>
        <n v="634.64"/>
        <n v="211.76"/>
        <n v="188.84"/>
        <n v="542.67"/>
        <n v="282.21"/>
        <n v="117.9"/>
        <n v="455.49"/>
        <n v="316.14"/>
        <n v="104.63"/>
        <n v="487.52"/>
        <n v="255.57"/>
        <n v="113.58"/>
        <n v="691.28"/>
        <n v="159.14"/>
        <n v="47.26"/>
      </sharedItems>
    </cacheField>
    <cacheField name="Cost Per Click (CPC)" numFmtId="164">
      <sharedItems containsSemiMixedTypes="0" containsString="0" containsNumber="1">
        <n v="2.24279009"/>
        <n v="1.72616538"/>
        <n v="1.61303773"/>
        <n v="1.76011659"/>
        <n v="0.46044803"/>
        <n v="0.30908815"/>
        <n v="0.47277255"/>
        <n v="7.80079301"/>
        <n v="5.77896722"/>
        <n v="10.18469247"/>
        <n v="5.22848787"/>
        <n v="5.66960155"/>
        <n v="5.61463581"/>
        <n v="1.33135077"/>
        <n v="1.53378442"/>
        <n v="0.98588916"/>
        <n v="0.68348252"/>
        <n v="0.66537891"/>
        <n v="0.74751528"/>
        <n v="0.65156015"/>
        <n v="0.76765236"/>
        <n v="0.36396575"/>
        <n v="0.29093767"/>
        <n v="0.38782085"/>
        <n v="3.3739993"/>
        <n v="4.39083878"/>
        <n v="2.98942007"/>
        <n v="7.06550725"/>
        <n v="6.55307692"/>
        <n v="8.73692308"/>
        <n v="5.48635819"/>
        <n v="3.70084252"/>
        <n v="5.25140438"/>
      </sharedItems>
    </cacheField>
    <cacheField name="Cost per Result (CPR)" numFmtId="164">
      <sharedItems containsSemiMixedTypes="0" containsString="0" containsNumber="1">
        <n v="6.07"/>
        <n v="5.43"/>
        <n v="4.91"/>
        <n v="4.11"/>
        <n v="1.09"/>
        <n v="0.69"/>
        <n v="1.32"/>
        <n v="16.99"/>
        <n v="21.78"/>
        <n v="30.55"/>
        <n v="8.38"/>
        <n v="8.67"/>
        <n v="6.74"/>
        <n v="3.86"/>
        <n v="6.14"/>
        <n v="1.91"/>
        <n v="0.96"/>
        <n v="1.15"/>
        <n v="2.07"/>
        <n v="1.64"/>
        <n v="2.28"/>
        <n v="0.99"/>
        <n v="1.01"/>
        <n v="11.11"/>
        <n v="11.71"/>
        <n v="5.23"/>
        <n v="14.77"/>
        <n v="12.78"/>
        <n v="28.4"/>
        <n v="7.28"/>
        <n v="5.68"/>
        <n v="15.75"/>
      </sharedItems>
    </cacheField>
    <cacheField name="@dropdown" numFmtId="0">
      <sharedItems containsString="0" containsBlank="1">
        <m/>
      </sharedItems>
    </cacheField>
    <cacheField name="@dropdown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4" cacheId="0" dataCaption="" compact="0" compactData="0">
  <location ref="A1:E10" firstHeaderRow="0" firstDataRow="0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@dropdown" compact="0" outline="0" multipleItemSelectionAllowed="1" showAll="0">
      <items>
        <item x="0"/>
        <item t="default"/>
      </items>
    </pivotField>
    <pivotField name="@dropdown2" compact="0" outline="0" multipleItemSelectionAllowed="1" showAll="0">
      <items>
        <item x="0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13" cacheId="0" dataCaption="" compact="0" compactData="0">
  <location ref="A1:B13" firstHeaderRow="0" firstDataRow="1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mpaign Name" axis="axisRow" compact="0" outline="0" multipleItemSelectionAllowed="1" showAll="0" sortType="ascending">
      <items>
        <item x="0"/>
        <item x="3"/>
        <item x="5"/>
        <item x="7"/>
        <item x="10"/>
        <item x="2"/>
        <item x="4"/>
        <item x="6"/>
        <item x="8"/>
        <item x="9"/>
        <item x="1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@dropdown" compact="0" outline="0" multipleItemSelectionAllowed="1" showAll="0">
      <items>
        <item x="0"/>
        <item t="default"/>
      </items>
    </pivotField>
    <pivotField name="@dropdown2" compact="0" outline="0" multipleItemSelectionAllowed="1" showAll="0">
      <items>
        <item x="0"/>
        <item t="default"/>
      </items>
    </pivotField>
  </pivotFields>
  <rowFields>
    <field x="1"/>
  </rowFields>
  <dataFields>
    <dataField name="SUM of Amount Spent in INR" fld="13" baseField="0"/>
  </dataFields>
</pivotTableDefinition>
</file>

<file path=xl/pivotTables/pivotTable3.xml><?xml version="1.0" encoding="utf-8"?>
<pivotTableDefinition xmlns="http://schemas.openxmlformats.org/spreadsheetml/2006/main" name="Pivot Table 10" cacheId="0" dataCaption="" compact="0" compactData="0">
  <location ref="A1:B13" firstHeaderRow="0" firstDataRow="1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mpaign Name" axis="axisRow" compact="0" outline="0" multipleItemSelectionAllowed="1" showAll="0" sortType="ascending">
      <items>
        <item x="0"/>
        <item x="3"/>
        <item x="5"/>
        <item x="7"/>
        <item x="10"/>
        <item x="2"/>
        <item x="4"/>
        <item x="6"/>
        <item x="8"/>
        <item x="9"/>
        <item x="1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@dropdown" compact="0" outline="0" multipleItemSelectionAllowed="1" showAll="0">
      <items>
        <item x="0"/>
        <item t="default"/>
      </items>
    </pivotField>
    <pivotField name="@dropdown2" compact="0" outline="0" multipleItemSelectionAllowed="1" showAll="0">
      <items>
        <item x="0"/>
        <item t="default"/>
      </items>
    </pivotField>
  </pivotFields>
  <rowFields>
    <field x="1"/>
  </rowFields>
  <dataFields>
    <dataField name="SUM of Impression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17.63"/>
    <col customWidth="1" min="16" max="16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16</v>
      </c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>
        <v>11387.0</v>
      </c>
      <c r="G2" s="2">
        <v>23283.0</v>
      </c>
      <c r="H2" s="2">
        <v>2.044700097</v>
      </c>
      <c r="I2" s="2">
        <v>487.0</v>
      </c>
      <c r="J2" s="2">
        <v>406.0</v>
      </c>
      <c r="K2" s="2">
        <v>180.0</v>
      </c>
      <c r="L2" s="4">
        <v>2.09165486</v>
      </c>
      <c r="M2" s="2">
        <v>3.56546939</v>
      </c>
      <c r="N2" s="5">
        <v>1092.24</v>
      </c>
      <c r="O2" s="5">
        <v>2.24279009</v>
      </c>
      <c r="P2" s="5">
        <v>6.07</v>
      </c>
    </row>
    <row r="3">
      <c r="A3" s="2" t="s">
        <v>17</v>
      </c>
      <c r="B3" s="2" t="s">
        <v>18</v>
      </c>
      <c r="C3" s="2" t="s">
        <v>19</v>
      </c>
      <c r="D3" s="2" t="s">
        <v>22</v>
      </c>
      <c r="E3" s="2" t="s">
        <v>21</v>
      </c>
      <c r="F3" s="2">
        <v>8761.0</v>
      </c>
      <c r="G3" s="2">
        <v>15683.0</v>
      </c>
      <c r="H3" s="2">
        <v>1.790092455</v>
      </c>
      <c r="I3" s="2">
        <v>484.0</v>
      </c>
      <c r="J3" s="2">
        <v>376.0</v>
      </c>
      <c r="K3" s="2">
        <v>154.0</v>
      </c>
      <c r="L3" s="4">
        <v>3.08614423</v>
      </c>
      <c r="M3" s="2">
        <v>4.29174752</v>
      </c>
      <c r="N3" s="5">
        <v>835.46</v>
      </c>
      <c r="O3" s="5">
        <v>1.72616538</v>
      </c>
      <c r="P3" s="5">
        <v>5.43</v>
      </c>
    </row>
    <row r="4">
      <c r="A4" s="2" t="s">
        <v>17</v>
      </c>
      <c r="B4" s="2" t="s">
        <v>18</v>
      </c>
      <c r="C4" s="2" t="s">
        <v>19</v>
      </c>
      <c r="D4" s="2" t="s">
        <v>23</v>
      </c>
      <c r="E4" s="2" t="s">
        <v>21</v>
      </c>
      <c r="F4" s="2">
        <v>2867.0</v>
      </c>
      <c r="G4" s="2">
        <v>6283.0</v>
      </c>
      <c r="H4" s="2">
        <v>2.191489362</v>
      </c>
      <c r="I4" s="2">
        <v>198.0</v>
      </c>
      <c r="J4" s="2">
        <v>145.0</v>
      </c>
      <c r="K4" s="2">
        <v>65.0</v>
      </c>
      <c r="L4" s="4">
        <v>3.15136081</v>
      </c>
      <c r="M4" s="2">
        <v>5.05755145</v>
      </c>
      <c r="N4" s="5">
        <v>319.38</v>
      </c>
      <c r="O4" s="5">
        <v>1.61303773</v>
      </c>
      <c r="P4" s="5">
        <v>4.91</v>
      </c>
    </row>
    <row r="5">
      <c r="A5" s="2" t="s">
        <v>17</v>
      </c>
      <c r="B5" s="2" t="s">
        <v>18</v>
      </c>
      <c r="C5" s="2" t="s">
        <v>19</v>
      </c>
      <c r="D5" s="2" t="s">
        <v>24</v>
      </c>
      <c r="E5" s="2" t="s">
        <v>21</v>
      </c>
      <c r="F5" s="2">
        <v>889.0</v>
      </c>
      <c r="G5" s="2">
        <v>1890.0</v>
      </c>
      <c r="H5" s="2">
        <v>2.125984252</v>
      </c>
      <c r="I5" s="2">
        <v>49.0</v>
      </c>
      <c r="J5" s="2">
        <v>40.0</v>
      </c>
      <c r="K5" s="2">
        <v>21.0</v>
      </c>
      <c r="L5" s="4">
        <v>2.59259259</v>
      </c>
      <c r="M5" s="2">
        <v>4.49943757</v>
      </c>
      <c r="N5" s="5">
        <v>86.25</v>
      </c>
      <c r="O5" s="5">
        <v>1.76011659</v>
      </c>
      <c r="P5" s="5">
        <v>4.11</v>
      </c>
    </row>
    <row r="6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>
        <v>29675.0</v>
      </c>
      <c r="G6" s="2">
        <v>39161.0</v>
      </c>
      <c r="H6" s="2">
        <v>1.319663016</v>
      </c>
      <c r="I6" s="2">
        <v>2593.0</v>
      </c>
      <c r="J6" s="2">
        <v>1994.0</v>
      </c>
      <c r="K6" s="2">
        <v>1095.0</v>
      </c>
      <c r="L6" s="4">
        <v>6.62138352</v>
      </c>
      <c r="M6" s="2">
        <v>6.71946083</v>
      </c>
      <c r="N6" s="5">
        <v>1193.94</v>
      </c>
      <c r="O6" s="5">
        <v>0.46044803</v>
      </c>
      <c r="P6" s="5">
        <v>1.09</v>
      </c>
    </row>
    <row r="7">
      <c r="A7" s="2" t="s">
        <v>25</v>
      </c>
      <c r="B7" s="2" t="s">
        <v>26</v>
      </c>
      <c r="C7" s="2" t="s">
        <v>27</v>
      </c>
      <c r="D7" s="2" t="s">
        <v>30</v>
      </c>
      <c r="E7" s="2" t="s">
        <v>29</v>
      </c>
      <c r="F7" s="2">
        <v>14753.0</v>
      </c>
      <c r="G7" s="2">
        <v>25705.0</v>
      </c>
      <c r="H7" s="2">
        <v>1.742357487</v>
      </c>
      <c r="I7" s="2">
        <v>969.0</v>
      </c>
      <c r="J7" s="2">
        <v>698.0</v>
      </c>
      <c r="K7" s="2">
        <v>435.0</v>
      </c>
      <c r="L7" s="4">
        <v>3.76969461</v>
      </c>
      <c r="M7" s="2">
        <v>4.7312411</v>
      </c>
      <c r="N7" s="5">
        <v>299.51</v>
      </c>
      <c r="O7" s="5">
        <v>0.30908815</v>
      </c>
      <c r="P7" s="5">
        <v>0.69</v>
      </c>
    </row>
    <row r="8">
      <c r="A8" s="2" t="s">
        <v>25</v>
      </c>
      <c r="B8" s="2" t="s">
        <v>26</v>
      </c>
      <c r="C8" s="2" t="s">
        <v>27</v>
      </c>
      <c r="D8" s="2" t="s">
        <v>20</v>
      </c>
      <c r="E8" s="2" t="s">
        <v>29</v>
      </c>
      <c r="F8" s="2">
        <v>2066.0</v>
      </c>
      <c r="G8" s="2">
        <v>2447.0</v>
      </c>
      <c r="H8" s="2">
        <v>1.184414327</v>
      </c>
      <c r="I8" s="2">
        <v>181.0</v>
      </c>
      <c r="J8" s="2">
        <v>141.0</v>
      </c>
      <c r="K8" s="2">
        <v>65.0</v>
      </c>
      <c r="L8" s="4">
        <v>7.39681242</v>
      </c>
      <c r="M8" s="2">
        <v>6.82478219</v>
      </c>
      <c r="N8" s="5">
        <v>85.57</v>
      </c>
      <c r="O8" s="5">
        <v>0.47277255</v>
      </c>
      <c r="P8" s="5">
        <v>1.32</v>
      </c>
    </row>
    <row r="9">
      <c r="A9" s="2" t="s">
        <v>31</v>
      </c>
      <c r="B9" s="2" t="s">
        <v>32</v>
      </c>
      <c r="C9" s="2" t="s">
        <v>27</v>
      </c>
      <c r="D9" s="2" t="s">
        <v>30</v>
      </c>
      <c r="E9" s="2" t="s">
        <v>33</v>
      </c>
      <c r="F9" s="2">
        <v>2271.0</v>
      </c>
      <c r="G9" s="2">
        <v>2616.0</v>
      </c>
      <c r="H9" s="2">
        <v>1.151915456</v>
      </c>
      <c r="I9" s="2">
        <v>61.0</v>
      </c>
      <c r="J9" s="2">
        <v>55.0</v>
      </c>
      <c r="K9" s="2">
        <v>28.0</v>
      </c>
      <c r="L9" s="4">
        <v>2.33180428</v>
      </c>
      <c r="M9" s="2">
        <v>2.4218406</v>
      </c>
      <c r="N9" s="5">
        <v>475.85</v>
      </c>
      <c r="O9" s="5">
        <v>7.80079301</v>
      </c>
      <c r="P9" s="5">
        <v>16.99</v>
      </c>
    </row>
    <row r="10">
      <c r="A10" s="2" t="s">
        <v>31</v>
      </c>
      <c r="B10" s="2" t="s">
        <v>32</v>
      </c>
      <c r="C10" s="2" t="s">
        <v>27</v>
      </c>
      <c r="D10" s="2" t="s">
        <v>28</v>
      </c>
      <c r="E10" s="2" t="s">
        <v>33</v>
      </c>
      <c r="F10" s="2">
        <v>704.0</v>
      </c>
      <c r="G10" s="2">
        <v>734.0</v>
      </c>
      <c r="H10" s="2">
        <v>1.042613636</v>
      </c>
      <c r="I10" s="2">
        <v>49.0</v>
      </c>
      <c r="J10" s="2">
        <v>46.0</v>
      </c>
      <c r="K10" s="2">
        <v>13.0</v>
      </c>
      <c r="L10" s="4">
        <v>6.67574932</v>
      </c>
      <c r="M10" s="2">
        <v>6.53409091</v>
      </c>
      <c r="N10" s="5">
        <v>283.17</v>
      </c>
      <c r="O10" s="5">
        <v>5.77896722</v>
      </c>
      <c r="P10" s="5">
        <v>21.78</v>
      </c>
    </row>
    <row r="11">
      <c r="A11" s="2" t="s">
        <v>31</v>
      </c>
      <c r="B11" s="2" t="s">
        <v>32</v>
      </c>
      <c r="C11" s="2" t="s">
        <v>27</v>
      </c>
      <c r="D11" s="2" t="s">
        <v>20</v>
      </c>
      <c r="E11" s="2" t="s">
        <v>33</v>
      </c>
      <c r="F11" s="2">
        <v>212.0</v>
      </c>
      <c r="G11" s="2">
        <v>222.0</v>
      </c>
      <c r="H11" s="2">
        <v>1.047169811</v>
      </c>
      <c r="I11" s="2">
        <v>9.0</v>
      </c>
      <c r="J11" s="2">
        <v>8.0</v>
      </c>
      <c r="K11" s="2">
        <v>3.0</v>
      </c>
      <c r="L11" s="4">
        <v>4.05405405</v>
      </c>
      <c r="M11" s="2">
        <v>3.77358491</v>
      </c>
      <c r="N11" s="5">
        <v>91.66</v>
      </c>
      <c r="O11" s="5">
        <v>10.18469247</v>
      </c>
      <c r="P11" s="5">
        <v>30.55</v>
      </c>
    </row>
    <row r="12">
      <c r="A12" s="2" t="s">
        <v>34</v>
      </c>
      <c r="B12" s="2" t="s">
        <v>35</v>
      </c>
      <c r="C12" s="2" t="s">
        <v>27</v>
      </c>
      <c r="D12" s="2" t="s">
        <v>30</v>
      </c>
      <c r="E12" s="2" t="s">
        <v>36</v>
      </c>
      <c r="F12" s="2">
        <v>2330.0</v>
      </c>
      <c r="G12" s="2">
        <v>3146.0</v>
      </c>
      <c r="H12" s="2">
        <v>1.350214592</v>
      </c>
      <c r="I12" s="2">
        <v>101.0</v>
      </c>
      <c r="J12" s="2">
        <v>84.0</v>
      </c>
      <c r="K12" s="2">
        <v>63.0</v>
      </c>
      <c r="L12" s="4">
        <v>3.21042594</v>
      </c>
      <c r="M12" s="2">
        <v>3.60515021</v>
      </c>
      <c r="N12" s="5">
        <v>528.08</v>
      </c>
      <c r="O12" s="5">
        <v>5.22848787</v>
      </c>
      <c r="P12" s="5">
        <v>8.38</v>
      </c>
    </row>
    <row r="13">
      <c r="A13" s="2" t="s">
        <v>34</v>
      </c>
      <c r="B13" s="2" t="s">
        <v>35</v>
      </c>
      <c r="C13" s="2" t="s">
        <v>27</v>
      </c>
      <c r="D13" s="2" t="s">
        <v>28</v>
      </c>
      <c r="E13" s="2" t="s">
        <v>36</v>
      </c>
      <c r="F13" s="2">
        <v>759.0</v>
      </c>
      <c r="G13" s="2">
        <v>878.0</v>
      </c>
      <c r="H13" s="2">
        <v>1.156785244</v>
      </c>
      <c r="I13" s="2">
        <v>52.0</v>
      </c>
      <c r="J13" s="2">
        <v>44.0</v>
      </c>
      <c r="K13" s="2">
        <v>34.0</v>
      </c>
      <c r="L13" s="4">
        <v>5.92255125</v>
      </c>
      <c r="M13" s="2">
        <v>5.79710145</v>
      </c>
      <c r="N13" s="5">
        <v>294.82</v>
      </c>
      <c r="O13" s="5">
        <v>5.66960155</v>
      </c>
      <c r="P13" s="5">
        <v>8.67</v>
      </c>
    </row>
    <row r="14">
      <c r="A14" s="2" t="s">
        <v>34</v>
      </c>
      <c r="B14" s="2" t="s">
        <v>35</v>
      </c>
      <c r="C14" s="2" t="s">
        <v>27</v>
      </c>
      <c r="D14" s="2" t="s">
        <v>20</v>
      </c>
      <c r="E14" s="2" t="s">
        <v>36</v>
      </c>
      <c r="F14" s="2">
        <v>218.0</v>
      </c>
      <c r="G14" s="2">
        <v>243.0</v>
      </c>
      <c r="H14" s="2">
        <v>1.114678899</v>
      </c>
      <c r="I14" s="2">
        <v>18.0</v>
      </c>
      <c r="J14" s="2">
        <v>18.0</v>
      </c>
      <c r="K14" s="2">
        <v>15.0</v>
      </c>
      <c r="L14" s="4">
        <v>7.40740741</v>
      </c>
      <c r="M14" s="2">
        <v>8.25688073</v>
      </c>
      <c r="N14" s="5">
        <v>101.06</v>
      </c>
      <c r="O14" s="5">
        <v>5.61463581</v>
      </c>
      <c r="P14" s="5">
        <v>6.74</v>
      </c>
    </row>
    <row r="15">
      <c r="A15" s="2" t="s">
        <v>37</v>
      </c>
      <c r="B15" s="2" t="s">
        <v>38</v>
      </c>
      <c r="C15" s="2" t="s">
        <v>27</v>
      </c>
      <c r="D15" s="2" t="s">
        <v>28</v>
      </c>
      <c r="E15" s="2" t="s">
        <v>39</v>
      </c>
      <c r="F15" s="2">
        <v>5952.0</v>
      </c>
      <c r="G15" s="2">
        <v>6943.0</v>
      </c>
      <c r="H15" s="2">
        <v>1.166498656</v>
      </c>
      <c r="I15" s="2">
        <v>284.0</v>
      </c>
      <c r="J15" s="2">
        <v>238.0</v>
      </c>
      <c r="K15" s="2">
        <v>98.0</v>
      </c>
      <c r="L15" s="4">
        <v>4.09045081</v>
      </c>
      <c r="M15" s="2">
        <v>3.99865591</v>
      </c>
      <c r="N15" s="5">
        <v>378.1</v>
      </c>
      <c r="O15" s="5">
        <v>1.33135077</v>
      </c>
      <c r="P15" s="5">
        <v>3.86</v>
      </c>
    </row>
    <row r="16">
      <c r="A16" s="2" t="s">
        <v>37</v>
      </c>
      <c r="B16" s="2" t="s">
        <v>38</v>
      </c>
      <c r="C16" s="2" t="s">
        <v>27</v>
      </c>
      <c r="D16" s="2" t="s">
        <v>20</v>
      </c>
      <c r="E16" s="2" t="s">
        <v>39</v>
      </c>
      <c r="F16" s="2">
        <v>3717.0</v>
      </c>
      <c r="G16" s="2">
        <v>4620.0</v>
      </c>
      <c r="H16" s="2">
        <v>1.242937853</v>
      </c>
      <c r="I16" s="2">
        <v>184.0</v>
      </c>
      <c r="J16" s="2">
        <v>160.0</v>
      </c>
      <c r="K16" s="2">
        <v>46.0</v>
      </c>
      <c r="L16" s="4">
        <v>3.98268398</v>
      </c>
      <c r="M16" s="2">
        <v>4.30454668</v>
      </c>
      <c r="N16" s="5">
        <v>282.22</v>
      </c>
      <c r="O16" s="5">
        <v>1.53378442</v>
      </c>
      <c r="P16" s="5">
        <v>6.14</v>
      </c>
    </row>
    <row r="17">
      <c r="A17" s="2" t="s">
        <v>37</v>
      </c>
      <c r="B17" s="2" t="s">
        <v>38</v>
      </c>
      <c r="C17" s="2" t="s">
        <v>27</v>
      </c>
      <c r="D17" s="2" t="s">
        <v>30</v>
      </c>
      <c r="E17" s="2" t="s">
        <v>39</v>
      </c>
      <c r="F17" s="2">
        <v>5355.0</v>
      </c>
      <c r="G17" s="2">
        <v>8920.0</v>
      </c>
      <c r="H17" s="2">
        <v>1.66573296</v>
      </c>
      <c r="I17" s="2">
        <v>180.0</v>
      </c>
      <c r="J17" s="2">
        <v>154.0</v>
      </c>
      <c r="K17" s="2">
        <v>93.0</v>
      </c>
      <c r="L17" s="4">
        <v>2.01793722</v>
      </c>
      <c r="M17" s="2">
        <v>2.87581699</v>
      </c>
      <c r="N17" s="5">
        <v>177.46</v>
      </c>
      <c r="O17" s="5">
        <v>0.98588916</v>
      </c>
      <c r="P17" s="5">
        <v>1.91</v>
      </c>
    </row>
    <row r="18">
      <c r="A18" s="2" t="s">
        <v>40</v>
      </c>
      <c r="B18" s="2" t="s">
        <v>41</v>
      </c>
      <c r="C18" s="2" t="s">
        <v>27</v>
      </c>
      <c r="D18" s="2" t="s">
        <v>28</v>
      </c>
      <c r="E18" s="2" t="s">
        <v>42</v>
      </c>
      <c r="F18" s="2">
        <v>30110.0</v>
      </c>
      <c r="G18" s="2">
        <v>35372.0</v>
      </c>
      <c r="H18" s="2">
        <v>1.174759216</v>
      </c>
      <c r="I18" s="2">
        <v>1308.0</v>
      </c>
      <c r="J18" s="2">
        <v>1162.0</v>
      </c>
      <c r="K18" s="2">
        <v>934.0</v>
      </c>
      <c r="L18" s="4">
        <v>3.6978401</v>
      </c>
      <c r="M18" s="2">
        <v>3.859183</v>
      </c>
      <c r="N18" s="5">
        <v>894.0</v>
      </c>
      <c r="O18" s="5">
        <v>0.68348252</v>
      </c>
      <c r="P18" s="5">
        <v>0.96</v>
      </c>
    </row>
    <row r="19">
      <c r="A19" s="2" t="s">
        <v>40</v>
      </c>
      <c r="B19" s="2" t="s">
        <v>41</v>
      </c>
      <c r="C19" s="2" t="s">
        <v>27</v>
      </c>
      <c r="D19" s="2" t="s">
        <v>20</v>
      </c>
      <c r="E19" s="2" t="s">
        <v>42</v>
      </c>
      <c r="F19" s="2">
        <v>1721.0</v>
      </c>
      <c r="G19" s="2">
        <v>1874.0</v>
      </c>
      <c r="H19" s="2">
        <v>1.088901801</v>
      </c>
      <c r="I19" s="2">
        <v>92.0</v>
      </c>
      <c r="J19" s="2">
        <v>76.0</v>
      </c>
      <c r="K19" s="2">
        <v>53.0</v>
      </c>
      <c r="L19" s="4">
        <v>4.90928495</v>
      </c>
      <c r="M19" s="2">
        <v>4.41603719</v>
      </c>
      <c r="N19" s="5">
        <v>61.21</v>
      </c>
      <c r="O19" s="5">
        <v>0.66537891</v>
      </c>
      <c r="P19" s="5">
        <v>1.15</v>
      </c>
    </row>
    <row r="20">
      <c r="A20" s="2" t="s">
        <v>43</v>
      </c>
      <c r="B20" s="2" t="s">
        <v>44</v>
      </c>
      <c r="C20" s="2" t="s">
        <v>27</v>
      </c>
      <c r="D20" s="2" t="s">
        <v>28</v>
      </c>
      <c r="E20" s="2" t="s">
        <v>45</v>
      </c>
      <c r="F20" s="2">
        <v>18900.0</v>
      </c>
      <c r="G20" s="2">
        <v>36659.0</v>
      </c>
      <c r="H20" s="2">
        <v>1.93962963</v>
      </c>
      <c r="I20" s="2">
        <v>849.0</v>
      </c>
      <c r="J20" s="2">
        <v>688.0</v>
      </c>
      <c r="K20" s="2">
        <v>306.0</v>
      </c>
      <c r="L20" s="4">
        <v>2.31593879</v>
      </c>
      <c r="M20" s="2">
        <v>3.64021164</v>
      </c>
      <c r="N20" s="5">
        <v>634.64</v>
      </c>
      <c r="O20" s="5">
        <v>0.74751528</v>
      </c>
      <c r="P20" s="5">
        <v>2.07</v>
      </c>
    </row>
    <row r="21">
      <c r="A21" s="2" t="s">
        <v>43</v>
      </c>
      <c r="B21" s="2" t="s">
        <v>44</v>
      </c>
      <c r="C21" s="2" t="s">
        <v>27</v>
      </c>
      <c r="D21" s="2" t="s">
        <v>30</v>
      </c>
      <c r="E21" s="2" t="s">
        <v>45</v>
      </c>
      <c r="F21" s="2">
        <v>6145.0</v>
      </c>
      <c r="G21" s="2">
        <v>19474.0</v>
      </c>
      <c r="H21" s="2">
        <v>3.169080553</v>
      </c>
      <c r="I21" s="2">
        <v>325.0</v>
      </c>
      <c r="J21" s="2">
        <v>246.0</v>
      </c>
      <c r="K21" s="2">
        <v>129.0</v>
      </c>
      <c r="L21" s="4">
        <v>1.66889186</v>
      </c>
      <c r="M21" s="2">
        <v>4.00325468</v>
      </c>
      <c r="N21" s="5">
        <v>211.76</v>
      </c>
      <c r="O21" s="5">
        <v>0.65156015</v>
      </c>
      <c r="P21" s="5">
        <v>1.64</v>
      </c>
    </row>
    <row r="22">
      <c r="A22" s="2" t="s">
        <v>43</v>
      </c>
      <c r="B22" s="2" t="s">
        <v>44</v>
      </c>
      <c r="C22" s="2" t="s">
        <v>27</v>
      </c>
      <c r="D22" s="2" t="s">
        <v>20</v>
      </c>
      <c r="E22" s="2" t="s">
        <v>45</v>
      </c>
      <c r="F22" s="2">
        <v>4623.0</v>
      </c>
      <c r="G22" s="2">
        <v>9082.0</v>
      </c>
      <c r="H22" s="2">
        <v>1.9645252</v>
      </c>
      <c r="I22" s="2">
        <v>246.0</v>
      </c>
      <c r="J22" s="2">
        <v>212.0</v>
      </c>
      <c r="K22" s="2">
        <v>83.0</v>
      </c>
      <c r="L22" s="4">
        <v>2.70865448</v>
      </c>
      <c r="M22" s="2">
        <v>4.58576682</v>
      </c>
      <c r="N22" s="5">
        <v>188.84</v>
      </c>
      <c r="O22" s="5">
        <v>0.76765236</v>
      </c>
      <c r="P22" s="5">
        <v>2.28</v>
      </c>
    </row>
    <row r="23">
      <c r="A23" s="2" t="s">
        <v>46</v>
      </c>
      <c r="B23" s="2" t="s">
        <v>47</v>
      </c>
      <c r="C23" s="2" t="s">
        <v>27</v>
      </c>
      <c r="D23" s="2" t="s">
        <v>28</v>
      </c>
      <c r="E23" s="2" t="s">
        <v>48</v>
      </c>
      <c r="F23" s="2">
        <v>11027.0</v>
      </c>
      <c r="G23" s="2">
        <v>13820.0</v>
      </c>
      <c r="H23" s="2">
        <v>1.253287386</v>
      </c>
      <c r="I23" s="2">
        <v>1491.0</v>
      </c>
      <c r="J23" s="2">
        <v>1132.0</v>
      </c>
      <c r="K23" s="2">
        <v>548.0</v>
      </c>
      <c r="L23" s="4">
        <v>10.78871201</v>
      </c>
      <c r="M23" s="2">
        <v>10.26571144</v>
      </c>
      <c r="N23" s="5">
        <v>542.67</v>
      </c>
      <c r="O23" s="5">
        <v>0.36396575</v>
      </c>
      <c r="P23" s="5">
        <v>0.99</v>
      </c>
    </row>
    <row r="24">
      <c r="A24" s="2" t="s">
        <v>46</v>
      </c>
      <c r="B24" s="2" t="s">
        <v>47</v>
      </c>
      <c r="C24" s="2" t="s">
        <v>27</v>
      </c>
      <c r="D24" s="2" t="s">
        <v>30</v>
      </c>
      <c r="E24" s="2" t="s">
        <v>48</v>
      </c>
      <c r="F24" s="2">
        <v>8516.0</v>
      </c>
      <c r="G24" s="2">
        <v>12372.0</v>
      </c>
      <c r="H24" s="2">
        <v>1.452794739</v>
      </c>
      <c r="I24" s="2">
        <v>970.0</v>
      </c>
      <c r="J24" s="2">
        <v>696.0</v>
      </c>
      <c r="K24" s="2">
        <v>408.0</v>
      </c>
      <c r="L24" s="4">
        <v>7.84028451</v>
      </c>
      <c r="M24" s="2">
        <v>8.1728511</v>
      </c>
      <c r="N24" s="5">
        <v>282.21</v>
      </c>
      <c r="O24" s="5">
        <v>0.29093767</v>
      </c>
      <c r="P24" s="5">
        <v>0.69</v>
      </c>
    </row>
    <row r="25">
      <c r="A25" s="2" t="s">
        <v>46</v>
      </c>
      <c r="B25" s="2" t="s">
        <v>47</v>
      </c>
      <c r="C25" s="2" t="s">
        <v>27</v>
      </c>
      <c r="D25" s="2" t="s">
        <v>20</v>
      </c>
      <c r="E25" s="2" t="s">
        <v>48</v>
      </c>
      <c r="F25" s="2">
        <v>2386.0</v>
      </c>
      <c r="G25" s="2">
        <v>2782.0</v>
      </c>
      <c r="H25" s="2">
        <v>1.165968148</v>
      </c>
      <c r="I25" s="2">
        <v>304.0</v>
      </c>
      <c r="J25" s="2">
        <v>230.0</v>
      </c>
      <c r="K25" s="2">
        <v>117.0</v>
      </c>
      <c r="L25" s="4">
        <v>10.92739037</v>
      </c>
      <c r="M25" s="2">
        <v>9.63956412</v>
      </c>
      <c r="N25" s="5">
        <v>117.9</v>
      </c>
      <c r="O25" s="5">
        <v>0.38782085</v>
      </c>
      <c r="P25" s="5">
        <v>1.01</v>
      </c>
    </row>
    <row r="26">
      <c r="A26" s="2" t="s">
        <v>49</v>
      </c>
      <c r="B26" s="2" t="s">
        <v>50</v>
      </c>
      <c r="C26" s="2" t="s">
        <v>27</v>
      </c>
      <c r="D26" s="2" t="s">
        <v>20</v>
      </c>
      <c r="E26" s="2" t="s">
        <v>51</v>
      </c>
      <c r="F26" s="2">
        <v>2892.0</v>
      </c>
      <c r="G26" s="2">
        <v>3347.0</v>
      </c>
      <c r="H26" s="2">
        <v>1.157330567</v>
      </c>
      <c r="I26" s="2">
        <v>135.0</v>
      </c>
      <c r="J26" s="2">
        <v>102.0</v>
      </c>
      <c r="K26" s="2">
        <v>41.0</v>
      </c>
      <c r="L26" s="4">
        <v>4.0334628</v>
      </c>
      <c r="M26" s="2">
        <v>3.52697095</v>
      </c>
      <c r="N26" s="5">
        <v>455.49</v>
      </c>
      <c r="O26" s="5">
        <v>3.3739993</v>
      </c>
      <c r="P26" s="5">
        <v>11.11</v>
      </c>
    </row>
    <row r="27">
      <c r="A27" s="2" t="s">
        <v>49</v>
      </c>
      <c r="B27" s="2" t="s">
        <v>50</v>
      </c>
      <c r="C27" s="2" t="s">
        <v>27</v>
      </c>
      <c r="D27" s="2" t="s">
        <v>28</v>
      </c>
      <c r="E27" s="2" t="s">
        <v>51</v>
      </c>
      <c r="F27" s="2">
        <v>2862.0</v>
      </c>
      <c r="G27" s="2">
        <v>3234.0</v>
      </c>
      <c r="H27" s="2">
        <v>1.129979036</v>
      </c>
      <c r="I27" s="2">
        <v>72.0</v>
      </c>
      <c r="J27" s="2">
        <v>60.0</v>
      </c>
      <c r="K27" s="2">
        <v>27.0</v>
      </c>
      <c r="L27" s="4">
        <v>2.22634508</v>
      </c>
      <c r="M27" s="2">
        <v>2.09643606</v>
      </c>
      <c r="N27" s="5">
        <v>316.14</v>
      </c>
      <c r="O27" s="5">
        <v>4.39083878</v>
      </c>
      <c r="P27" s="5">
        <v>11.71</v>
      </c>
    </row>
    <row r="28">
      <c r="A28" s="2" t="s">
        <v>49</v>
      </c>
      <c r="B28" s="2" t="s">
        <v>50</v>
      </c>
      <c r="C28" s="2" t="s">
        <v>27</v>
      </c>
      <c r="D28" s="2" t="s">
        <v>30</v>
      </c>
      <c r="E28" s="2" t="s">
        <v>51</v>
      </c>
      <c r="F28" s="2">
        <v>1579.0</v>
      </c>
      <c r="G28" s="2">
        <v>2079.0</v>
      </c>
      <c r="H28" s="2">
        <v>1.316656111</v>
      </c>
      <c r="I28" s="2">
        <v>35.0</v>
      </c>
      <c r="J28" s="2">
        <v>32.0</v>
      </c>
      <c r="K28" s="2">
        <v>20.0</v>
      </c>
      <c r="L28" s="4">
        <v>1.68350168</v>
      </c>
      <c r="M28" s="2">
        <v>2.02659911</v>
      </c>
      <c r="N28" s="5">
        <v>104.63</v>
      </c>
      <c r="O28" s="5">
        <v>2.98942007</v>
      </c>
      <c r="P28" s="5">
        <v>5.23</v>
      </c>
    </row>
    <row r="29">
      <c r="A29" s="2" t="s">
        <v>52</v>
      </c>
      <c r="B29" s="2" t="s">
        <v>53</v>
      </c>
      <c r="C29" s="2" t="s">
        <v>27</v>
      </c>
      <c r="D29" s="2" t="s">
        <v>30</v>
      </c>
      <c r="E29" s="2" t="s">
        <v>54</v>
      </c>
      <c r="F29" s="2">
        <v>2557.0</v>
      </c>
      <c r="G29" s="2">
        <v>2941.0</v>
      </c>
      <c r="H29" s="2">
        <v>1.150175987</v>
      </c>
      <c r="I29" s="2">
        <v>69.0</v>
      </c>
      <c r="J29" s="2">
        <v>60.0</v>
      </c>
      <c r="K29" s="2">
        <v>33.0</v>
      </c>
      <c r="L29" s="4">
        <v>2.34614077</v>
      </c>
      <c r="M29" s="2">
        <v>2.3464998</v>
      </c>
      <c r="N29" s="5">
        <v>487.52</v>
      </c>
      <c r="O29" s="5">
        <v>7.06550725</v>
      </c>
      <c r="P29" s="5">
        <v>14.77</v>
      </c>
    </row>
    <row r="30">
      <c r="A30" s="2" t="s">
        <v>52</v>
      </c>
      <c r="B30" s="2" t="s">
        <v>53</v>
      </c>
      <c r="C30" s="2" t="s">
        <v>27</v>
      </c>
      <c r="D30" s="2" t="s">
        <v>28</v>
      </c>
      <c r="E30" s="2" t="s">
        <v>54</v>
      </c>
      <c r="F30" s="2">
        <v>741.0</v>
      </c>
      <c r="G30" s="2">
        <v>785.0</v>
      </c>
      <c r="H30" s="2">
        <v>1.059379217</v>
      </c>
      <c r="I30" s="2">
        <v>39.0</v>
      </c>
      <c r="J30" s="2">
        <v>34.0</v>
      </c>
      <c r="K30" s="2">
        <v>20.0</v>
      </c>
      <c r="L30" s="4">
        <v>4.96815287</v>
      </c>
      <c r="M30" s="2">
        <v>4.58839406</v>
      </c>
      <c r="N30" s="5">
        <v>255.57</v>
      </c>
      <c r="O30" s="5">
        <v>6.55307692</v>
      </c>
      <c r="P30" s="5">
        <v>12.78</v>
      </c>
    </row>
    <row r="31">
      <c r="A31" s="2" t="s">
        <v>52</v>
      </c>
      <c r="B31" s="2" t="s">
        <v>53</v>
      </c>
      <c r="C31" s="2" t="s">
        <v>27</v>
      </c>
      <c r="D31" s="2" t="s">
        <v>20</v>
      </c>
      <c r="E31" s="2" t="s">
        <v>54</v>
      </c>
      <c r="F31" s="2">
        <v>338.0</v>
      </c>
      <c r="G31" s="2">
        <v>365.0</v>
      </c>
      <c r="H31" s="2">
        <v>1.079881657</v>
      </c>
      <c r="I31" s="2">
        <v>13.0</v>
      </c>
      <c r="J31" s="2">
        <v>11.0</v>
      </c>
      <c r="K31" s="2">
        <v>4.0</v>
      </c>
      <c r="L31" s="4">
        <v>3.56164384</v>
      </c>
      <c r="M31" s="2">
        <v>3.25443787</v>
      </c>
      <c r="N31" s="5">
        <v>113.58</v>
      </c>
      <c r="O31" s="5">
        <v>8.73692308</v>
      </c>
      <c r="P31" s="5">
        <v>28.4</v>
      </c>
    </row>
    <row r="32">
      <c r="A32" s="2" t="s">
        <v>55</v>
      </c>
      <c r="B32" s="2" t="s">
        <v>56</v>
      </c>
      <c r="C32" s="2" t="s">
        <v>27</v>
      </c>
      <c r="D32" s="2" t="s">
        <v>30</v>
      </c>
      <c r="E32" s="2" t="s">
        <v>57</v>
      </c>
      <c r="F32" s="2">
        <v>2159.0</v>
      </c>
      <c r="G32" s="2">
        <v>2465.0</v>
      </c>
      <c r="H32" s="2">
        <v>1.141732283</v>
      </c>
      <c r="I32" s="2">
        <v>126.0</v>
      </c>
      <c r="J32" s="2">
        <v>111.0</v>
      </c>
      <c r="K32" s="2">
        <v>95.0</v>
      </c>
      <c r="L32" s="4">
        <v>5.11156187</v>
      </c>
      <c r="M32" s="2">
        <v>5.14126911</v>
      </c>
      <c r="N32" s="5">
        <v>691.28</v>
      </c>
      <c r="O32" s="5">
        <v>5.48635819</v>
      </c>
      <c r="P32" s="5">
        <v>7.28</v>
      </c>
    </row>
    <row r="33">
      <c r="A33" s="2" t="s">
        <v>55</v>
      </c>
      <c r="B33" s="2" t="s">
        <v>56</v>
      </c>
      <c r="C33" s="2" t="s">
        <v>27</v>
      </c>
      <c r="D33" s="2" t="s">
        <v>28</v>
      </c>
      <c r="E33" s="2" t="s">
        <v>57</v>
      </c>
      <c r="F33" s="2">
        <v>305.0</v>
      </c>
      <c r="G33" s="2">
        <v>332.0</v>
      </c>
      <c r="H33" s="2">
        <v>1.08852459</v>
      </c>
      <c r="I33" s="2">
        <v>43.0</v>
      </c>
      <c r="J33" s="2">
        <v>37.0</v>
      </c>
      <c r="K33" s="2">
        <v>28.0</v>
      </c>
      <c r="L33" s="4">
        <v>12.95180723</v>
      </c>
      <c r="M33" s="2">
        <v>12.13114754</v>
      </c>
      <c r="N33" s="5">
        <v>159.14</v>
      </c>
      <c r="O33" s="5">
        <v>3.70084252</v>
      </c>
      <c r="P33" s="5">
        <v>5.68</v>
      </c>
    </row>
    <row r="34">
      <c r="A34" s="2" t="s">
        <v>55</v>
      </c>
      <c r="B34" s="2" t="s">
        <v>56</v>
      </c>
      <c r="C34" s="2" t="s">
        <v>27</v>
      </c>
      <c r="D34" s="2" t="s">
        <v>20</v>
      </c>
      <c r="E34" s="2" t="s">
        <v>57</v>
      </c>
      <c r="F34" s="2">
        <v>91.0</v>
      </c>
      <c r="G34" s="2">
        <v>103.0</v>
      </c>
      <c r="H34" s="2">
        <v>1.131868132</v>
      </c>
      <c r="I34" s="2">
        <v>9.0</v>
      </c>
      <c r="J34" s="2">
        <v>8.0</v>
      </c>
      <c r="K34" s="2">
        <v>3.0</v>
      </c>
      <c r="L34" s="4">
        <v>8.73786408</v>
      </c>
      <c r="M34" s="2">
        <v>8.79120879</v>
      </c>
      <c r="N34" s="5">
        <v>47.26</v>
      </c>
      <c r="O34" s="5">
        <v>5.25140438</v>
      </c>
      <c r="P34" s="5">
        <v>15.75</v>
      </c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11.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17.63"/>
    <col customWidth="1" min="16" max="16" width="18.38"/>
    <col customWidth="1" min="21" max="21" width="15.88"/>
    <col customWidth="1" min="25" max="25" width="21.38"/>
    <col customWidth="1" min="29" max="29" width="17.88"/>
    <col customWidth="1" min="33" max="33" width="16.7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8.0"/>
    <col customWidth="1" min="10" max="10" width="16.75"/>
    <col customWidth="1" min="11" max="11" width="23.88"/>
    <col customWidth="1" min="12" max="12" width="22.25"/>
    <col customWidth="1" min="13" max="13" width="33.63"/>
    <col customWidth="1" min="14" max="14" width="17.63"/>
    <col customWidth="1" min="16" max="16" width="18.38"/>
    <col customWidth="1" min="20" max="20" width="28.0"/>
    <col customWidth="1" min="21" max="21" width="24.0"/>
    <col customWidth="1" min="23" max="23" width="77.75"/>
    <col customWidth="1" min="26" max="26" width="20.13"/>
    <col customWidth="1" min="30" max="30" width="22.75"/>
    <col customWidth="1" min="31" max="32" width="35.88"/>
    <col customWidth="1" min="33" max="33" width="22.63"/>
    <col customWidth="1" min="34" max="34" width="19.75"/>
    <col customWidth="1" min="35" max="35" width="17.5"/>
    <col customWidth="1" min="36" max="36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16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/>
      <c r="AC1" s="1" t="s">
        <v>9</v>
      </c>
      <c r="AD1" s="1" t="s">
        <v>10</v>
      </c>
      <c r="AE1" s="12" t="s">
        <v>11</v>
      </c>
      <c r="AF1" s="12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/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>
        <v>11387.0</v>
      </c>
      <c r="G2" s="2">
        <v>23283.0</v>
      </c>
      <c r="H2" s="2">
        <v>2.044700097</v>
      </c>
      <c r="I2" s="2">
        <v>487.0</v>
      </c>
      <c r="J2" s="2">
        <v>406.0</v>
      </c>
      <c r="K2" s="2">
        <v>180.0</v>
      </c>
      <c r="L2" s="11">
        <v>2.09165486</v>
      </c>
      <c r="M2" s="2">
        <v>3.56546939</v>
      </c>
      <c r="N2" s="5">
        <v>1092.24</v>
      </c>
      <c r="O2" s="5">
        <v>2.24279009</v>
      </c>
      <c r="P2" s="5">
        <v>6.07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>
        <v>11387.0</v>
      </c>
      <c r="Y2" s="2">
        <v>23283.0</v>
      </c>
      <c r="Z2" s="2">
        <v>2.044700097</v>
      </c>
      <c r="AA2" s="2">
        <v>487.0</v>
      </c>
      <c r="AB2" s="2"/>
      <c r="AC2" s="2">
        <v>406.0</v>
      </c>
      <c r="AD2" s="2">
        <v>180.0</v>
      </c>
      <c r="AE2" s="13">
        <v>2.09165486</v>
      </c>
      <c r="AF2" s="10">
        <f t="shared" ref="AF2:AF5" si="1">DIVIDE(AA2, Y2)</f>
        <v>0.02091654855</v>
      </c>
      <c r="AG2" s="13">
        <v>3.56546939</v>
      </c>
      <c r="AH2" s="5">
        <v>1092.24</v>
      </c>
      <c r="AI2" s="5">
        <v>2.24279009</v>
      </c>
      <c r="AJ2" s="5">
        <v>6.07</v>
      </c>
      <c r="AK2" s="5"/>
    </row>
    <row r="3">
      <c r="A3" s="2" t="s">
        <v>17</v>
      </c>
      <c r="B3" s="2" t="s">
        <v>18</v>
      </c>
      <c r="C3" s="2" t="s">
        <v>19</v>
      </c>
      <c r="D3" s="2" t="s">
        <v>22</v>
      </c>
      <c r="E3" s="2" t="s">
        <v>21</v>
      </c>
      <c r="F3" s="2">
        <v>8761.0</v>
      </c>
      <c r="G3" s="2">
        <v>15683.0</v>
      </c>
      <c r="H3" s="2">
        <v>1.790092455</v>
      </c>
      <c r="I3" s="2">
        <v>484.0</v>
      </c>
      <c r="J3" s="2">
        <v>376.0</v>
      </c>
      <c r="K3" s="2">
        <v>154.0</v>
      </c>
      <c r="L3" s="11">
        <v>3.08614423</v>
      </c>
      <c r="M3" s="2">
        <v>4.29174752</v>
      </c>
      <c r="N3" s="5">
        <v>835.46</v>
      </c>
      <c r="O3" s="5">
        <v>1.72616538</v>
      </c>
      <c r="P3" s="5">
        <v>5.43</v>
      </c>
      <c r="S3" s="2" t="s">
        <v>17</v>
      </c>
      <c r="T3" s="2" t="s">
        <v>18</v>
      </c>
      <c r="U3" s="2" t="s">
        <v>19</v>
      </c>
      <c r="V3" s="2" t="s">
        <v>22</v>
      </c>
      <c r="W3" s="2" t="s">
        <v>21</v>
      </c>
      <c r="X3" s="2">
        <v>8761.0</v>
      </c>
      <c r="Y3" s="2">
        <v>15683.0</v>
      </c>
      <c r="Z3" s="2">
        <v>1.790092455</v>
      </c>
      <c r="AA3" s="2">
        <v>484.0</v>
      </c>
      <c r="AB3" s="2"/>
      <c r="AC3" s="2">
        <v>376.0</v>
      </c>
      <c r="AD3" s="2">
        <v>154.0</v>
      </c>
      <c r="AE3" s="13">
        <v>3.08614423</v>
      </c>
      <c r="AF3" s="10">
        <f t="shared" si="1"/>
        <v>0.03086144233</v>
      </c>
      <c r="AG3" s="13">
        <v>4.29174752</v>
      </c>
      <c r="AH3" s="5">
        <v>835.46</v>
      </c>
      <c r="AI3" s="5">
        <v>1.72616538</v>
      </c>
      <c r="AJ3" s="5">
        <v>5.43</v>
      </c>
      <c r="AK3" s="5"/>
    </row>
    <row r="4">
      <c r="A4" s="2" t="s">
        <v>17</v>
      </c>
      <c r="B4" s="2" t="s">
        <v>18</v>
      </c>
      <c r="C4" s="2" t="s">
        <v>19</v>
      </c>
      <c r="D4" s="2" t="s">
        <v>23</v>
      </c>
      <c r="E4" s="2" t="s">
        <v>21</v>
      </c>
      <c r="F4" s="2">
        <v>2867.0</v>
      </c>
      <c r="G4" s="2">
        <v>6283.0</v>
      </c>
      <c r="H4" s="2">
        <v>2.191489362</v>
      </c>
      <c r="I4" s="2">
        <v>198.0</v>
      </c>
      <c r="J4" s="2">
        <v>145.0</v>
      </c>
      <c r="K4" s="2">
        <v>65.0</v>
      </c>
      <c r="L4" s="11">
        <v>3.15136081</v>
      </c>
      <c r="M4" s="2">
        <v>5.05755145</v>
      </c>
      <c r="N4" s="5">
        <v>319.38</v>
      </c>
      <c r="O4" s="5">
        <v>1.61303773</v>
      </c>
      <c r="P4" s="5">
        <v>4.91</v>
      </c>
      <c r="S4" s="2" t="s">
        <v>17</v>
      </c>
      <c r="T4" s="2" t="s">
        <v>18</v>
      </c>
      <c r="U4" s="2" t="s">
        <v>19</v>
      </c>
      <c r="V4" s="2" t="s">
        <v>23</v>
      </c>
      <c r="W4" s="2" t="s">
        <v>21</v>
      </c>
      <c r="X4" s="2">
        <v>2867.0</v>
      </c>
      <c r="Y4" s="2">
        <v>6283.0</v>
      </c>
      <c r="Z4" s="2">
        <v>2.191489362</v>
      </c>
      <c r="AA4" s="2">
        <v>198.0</v>
      </c>
      <c r="AB4" s="2"/>
      <c r="AC4" s="2">
        <v>145.0</v>
      </c>
      <c r="AD4" s="2">
        <v>65.0</v>
      </c>
      <c r="AE4" s="13">
        <v>3.15136081</v>
      </c>
      <c r="AF4" s="10">
        <f t="shared" si="1"/>
        <v>0.03151360815</v>
      </c>
      <c r="AG4" s="13">
        <v>5.05755145</v>
      </c>
      <c r="AH4" s="5">
        <v>319.38</v>
      </c>
      <c r="AI4" s="5">
        <v>1.61303773</v>
      </c>
      <c r="AJ4" s="5">
        <v>4.91</v>
      </c>
      <c r="AK4" s="5"/>
    </row>
    <row r="5">
      <c r="A5" s="2" t="s">
        <v>17</v>
      </c>
      <c r="B5" s="2" t="s">
        <v>18</v>
      </c>
      <c r="C5" s="2" t="s">
        <v>19</v>
      </c>
      <c r="D5" s="2" t="s">
        <v>24</v>
      </c>
      <c r="E5" s="2" t="s">
        <v>21</v>
      </c>
      <c r="F5" s="2">
        <v>889.0</v>
      </c>
      <c r="G5" s="2">
        <v>1890.0</v>
      </c>
      <c r="H5" s="2">
        <v>2.125984252</v>
      </c>
      <c r="I5" s="2">
        <v>49.0</v>
      </c>
      <c r="J5" s="2">
        <v>40.0</v>
      </c>
      <c r="K5" s="2">
        <v>21.0</v>
      </c>
      <c r="L5" s="11">
        <v>2.59259259</v>
      </c>
      <c r="M5" s="2">
        <v>4.49943757</v>
      </c>
      <c r="N5" s="5">
        <v>86.25</v>
      </c>
      <c r="O5" s="5">
        <v>1.76011659</v>
      </c>
      <c r="P5" s="5">
        <v>4.11</v>
      </c>
      <c r="S5" s="2" t="s">
        <v>17</v>
      </c>
      <c r="T5" s="2" t="s">
        <v>18</v>
      </c>
      <c r="U5" s="2" t="s">
        <v>19</v>
      </c>
      <c r="V5" s="2" t="s">
        <v>24</v>
      </c>
      <c r="W5" s="2" t="s">
        <v>21</v>
      </c>
      <c r="X5" s="2">
        <v>889.0</v>
      </c>
      <c r="Y5" s="2">
        <v>1890.0</v>
      </c>
      <c r="Z5" s="2">
        <v>2.125984252</v>
      </c>
      <c r="AA5" s="2">
        <v>49.0</v>
      </c>
      <c r="AB5" s="2"/>
      <c r="AC5" s="2">
        <v>40.0</v>
      </c>
      <c r="AD5" s="2">
        <v>21.0</v>
      </c>
      <c r="AE5" s="13">
        <v>2.59259259</v>
      </c>
      <c r="AF5" s="10">
        <f t="shared" si="1"/>
        <v>0.02592592593</v>
      </c>
      <c r="AG5" s="13">
        <v>4.49943757</v>
      </c>
      <c r="AH5" s="5">
        <v>86.25</v>
      </c>
      <c r="AI5" s="5">
        <v>1.76011659</v>
      </c>
      <c r="AJ5" s="5">
        <v>4.11</v>
      </c>
      <c r="AK5" s="5"/>
    </row>
    <row r="6">
      <c r="A6" s="14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>
        <v>29675.0</v>
      </c>
      <c r="G6" s="2">
        <v>39161.0</v>
      </c>
      <c r="H6" s="2">
        <v>1.319663016</v>
      </c>
      <c r="I6" s="2">
        <v>2593.0</v>
      </c>
      <c r="J6" s="2">
        <v>1994.0</v>
      </c>
      <c r="K6" s="2">
        <v>1095.0</v>
      </c>
      <c r="L6" s="11">
        <v>6.62138352</v>
      </c>
      <c r="M6" s="2">
        <v>6.71946083</v>
      </c>
      <c r="N6" s="5">
        <v>1193.94</v>
      </c>
      <c r="O6" s="5">
        <v>0.46044803</v>
      </c>
      <c r="P6" s="5">
        <v>1.09</v>
      </c>
      <c r="X6" s="15">
        <f>SUM(X3, X2, X4, X5,) </f>
        <v>23904</v>
      </c>
      <c r="Y6" s="15">
        <f>SUM(Y2, Y3, Y5, Y4)</f>
        <v>47139</v>
      </c>
      <c r="Z6" s="15">
        <f t="shared" ref="Z6:AA6" si="2">SUM(Z2, Z3, Z4, Z5)</f>
        <v>8.152266166</v>
      </c>
      <c r="AA6" s="15">
        <f t="shared" si="2"/>
        <v>1218</v>
      </c>
      <c r="AB6" s="15">
        <f>SUM(AA2:AA5)</f>
        <v>1218</v>
      </c>
      <c r="AC6" s="15">
        <f t="shared" ref="AC6:AD6" si="3">SUM(AC2, AC3, AC4, AC5)</f>
        <v>967</v>
      </c>
      <c r="AD6" s="15">
        <f t="shared" si="3"/>
        <v>420</v>
      </c>
      <c r="AE6" s="12">
        <f>SUM(AE2, AE3, AE5, AE4)</f>
        <v>10.92175249</v>
      </c>
      <c r="AF6" s="16">
        <f>SUM(AF2:AF5)</f>
        <v>0.109217525</v>
      </c>
      <c r="AG6" s="17">
        <f t="shared" ref="AG6:AH6" si="4">SUM(AG2, AG3, AG4, AG5)</f>
        <v>17.41420593</v>
      </c>
      <c r="AH6" s="18">
        <f t="shared" si="4"/>
        <v>2333.33</v>
      </c>
      <c r="AI6" s="18">
        <f>SUM(AI2, AI3, AI5, AI4)</f>
        <v>7.34210979</v>
      </c>
      <c r="AJ6" s="18">
        <f>SUM(AJ2, AJ3, AJ4, AJ5)</f>
        <v>20.52</v>
      </c>
      <c r="AK6" s="15"/>
    </row>
    <row r="7">
      <c r="A7" s="14" t="s">
        <v>25</v>
      </c>
      <c r="B7" s="2" t="s">
        <v>26</v>
      </c>
      <c r="C7" s="2" t="s">
        <v>27</v>
      </c>
      <c r="D7" s="2" t="s">
        <v>30</v>
      </c>
      <c r="E7" s="2" t="s">
        <v>29</v>
      </c>
      <c r="F7" s="2">
        <v>14753.0</v>
      </c>
      <c r="G7" s="2">
        <v>25705.0</v>
      </c>
      <c r="H7" s="2">
        <v>1.742357487</v>
      </c>
      <c r="I7" s="2">
        <v>969.0</v>
      </c>
      <c r="J7" s="2">
        <v>698.0</v>
      </c>
      <c r="K7" s="2">
        <v>435.0</v>
      </c>
      <c r="L7" s="11">
        <v>3.76969461</v>
      </c>
      <c r="M7" s="2">
        <v>4.7312411</v>
      </c>
      <c r="N7" s="5">
        <v>299.51</v>
      </c>
      <c r="O7" s="5">
        <v>0.30908815</v>
      </c>
      <c r="P7" s="5">
        <v>0.69</v>
      </c>
      <c r="S7" s="14" t="s">
        <v>25</v>
      </c>
      <c r="T7" s="2" t="s">
        <v>26</v>
      </c>
      <c r="U7" s="2" t="s">
        <v>27</v>
      </c>
      <c r="V7" s="2" t="s">
        <v>28</v>
      </c>
      <c r="W7" s="2" t="s">
        <v>29</v>
      </c>
      <c r="X7" s="2">
        <v>29675.0</v>
      </c>
      <c r="Y7" s="2">
        <v>39161.0</v>
      </c>
      <c r="Z7" s="2">
        <v>1.319663016</v>
      </c>
      <c r="AA7" s="2">
        <v>2593.0</v>
      </c>
      <c r="AB7" s="2"/>
      <c r="AC7" s="2">
        <v>1994.0</v>
      </c>
      <c r="AD7" s="2">
        <v>1095.0</v>
      </c>
      <c r="AE7" s="11">
        <v>6.62138352</v>
      </c>
      <c r="AF7" s="19">
        <f t="shared" ref="AF7:AF9" si="5">DIVIDE(AA7, Y7)</f>
        <v>0.06621383519</v>
      </c>
      <c r="AG7" s="13">
        <v>6.71946083</v>
      </c>
      <c r="AH7" s="5">
        <v>1193.94</v>
      </c>
      <c r="AI7" s="5">
        <v>0.46044803</v>
      </c>
      <c r="AJ7" s="5">
        <v>1.09</v>
      </c>
      <c r="AK7" s="5"/>
    </row>
    <row r="8">
      <c r="A8" s="14" t="s">
        <v>25</v>
      </c>
      <c r="B8" s="2" t="s">
        <v>26</v>
      </c>
      <c r="C8" s="2" t="s">
        <v>27</v>
      </c>
      <c r="D8" s="2" t="s">
        <v>20</v>
      </c>
      <c r="E8" s="2" t="s">
        <v>29</v>
      </c>
      <c r="F8" s="2">
        <v>2066.0</v>
      </c>
      <c r="G8" s="2">
        <v>2447.0</v>
      </c>
      <c r="H8" s="2">
        <v>1.184414327</v>
      </c>
      <c r="I8" s="2">
        <v>181.0</v>
      </c>
      <c r="J8" s="2">
        <v>141.0</v>
      </c>
      <c r="K8" s="2">
        <v>65.0</v>
      </c>
      <c r="L8" s="11">
        <v>7.39681242</v>
      </c>
      <c r="M8" s="2">
        <v>6.82478219</v>
      </c>
      <c r="N8" s="5">
        <v>85.57</v>
      </c>
      <c r="O8" s="5">
        <v>0.47277255</v>
      </c>
      <c r="P8" s="5">
        <v>1.32</v>
      </c>
      <c r="S8" s="14" t="s">
        <v>25</v>
      </c>
      <c r="T8" s="2" t="s">
        <v>26</v>
      </c>
      <c r="U8" s="2" t="s">
        <v>27</v>
      </c>
      <c r="V8" s="2" t="s">
        <v>30</v>
      </c>
      <c r="W8" s="2" t="s">
        <v>29</v>
      </c>
      <c r="X8" s="2">
        <v>14753.0</v>
      </c>
      <c r="Y8" s="2">
        <v>25705.0</v>
      </c>
      <c r="Z8" s="2">
        <v>1.742357487</v>
      </c>
      <c r="AA8" s="2">
        <v>969.0</v>
      </c>
      <c r="AB8" s="2"/>
      <c r="AC8" s="2">
        <v>698.0</v>
      </c>
      <c r="AD8" s="2">
        <v>435.0</v>
      </c>
      <c r="AE8" s="11">
        <v>3.76969461</v>
      </c>
      <c r="AF8" s="19">
        <f t="shared" si="5"/>
        <v>0.03769694612</v>
      </c>
      <c r="AG8" s="13">
        <v>4.7312411</v>
      </c>
      <c r="AH8" s="5">
        <v>299.51</v>
      </c>
      <c r="AI8" s="5">
        <v>0.30908815</v>
      </c>
      <c r="AJ8" s="5">
        <v>0.69</v>
      </c>
      <c r="AK8" s="5"/>
    </row>
    <row r="9">
      <c r="A9" s="14" t="s">
        <v>31</v>
      </c>
      <c r="B9" s="2" t="s">
        <v>32</v>
      </c>
      <c r="C9" s="2" t="s">
        <v>27</v>
      </c>
      <c r="D9" s="2" t="s">
        <v>30</v>
      </c>
      <c r="E9" s="2" t="s">
        <v>33</v>
      </c>
      <c r="F9" s="2">
        <v>2271.0</v>
      </c>
      <c r="G9" s="2">
        <v>2616.0</v>
      </c>
      <c r="H9" s="2">
        <v>1.151915456</v>
      </c>
      <c r="I9" s="2">
        <v>61.0</v>
      </c>
      <c r="J9" s="2">
        <v>55.0</v>
      </c>
      <c r="K9" s="2">
        <v>28.0</v>
      </c>
      <c r="L9" s="11">
        <v>2.33180428</v>
      </c>
      <c r="M9" s="2">
        <v>2.4218406</v>
      </c>
      <c r="N9" s="5">
        <v>475.85</v>
      </c>
      <c r="O9" s="5">
        <v>7.80079301</v>
      </c>
      <c r="P9" s="5">
        <v>16.99</v>
      </c>
      <c r="S9" s="14" t="s">
        <v>25</v>
      </c>
      <c r="T9" s="2" t="s">
        <v>26</v>
      </c>
      <c r="U9" s="2" t="s">
        <v>27</v>
      </c>
      <c r="V9" s="2" t="s">
        <v>20</v>
      </c>
      <c r="W9" s="2" t="s">
        <v>29</v>
      </c>
      <c r="X9" s="2">
        <v>2066.0</v>
      </c>
      <c r="Y9" s="2">
        <v>2447.0</v>
      </c>
      <c r="Z9" s="2">
        <v>1.184414327</v>
      </c>
      <c r="AA9" s="2">
        <v>181.0</v>
      </c>
      <c r="AB9" s="2"/>
      <c r="AC9" s="2">
        <v>141.0</v>
      </c>
      <c r="AD9" s="2">
        <v>65.0</v>
      </c>
      <c r="AE9" s="11">
        <v>7.39681242</v>
      </c>
      <c r="AF9" s="19">
        <f t="shared" si="5"/>
        <v>0.07396812423</v>
      </c>
      <c r="AG9" s="13">
        <v>6.82478219</v>
      </c>
      <c r="AH9" s="5">
        <v>85.57</v>
      </c>
      <c r="AI9" s="5">
        <v>0.47277255</v>
      </c>
      <c r="AJ9" s="5">
        <v>1.32</v>
      </c>
      <c r="AK9" s="5"/>
    </row>
    <row r="10">
      <c r="A10" s="2" t="s">
        <v>31</v>
      </c>
      <c r="B10" s="2" t="s">
        <v>32</v>
      </c>
      <c r="C10" s="2" t="s">
        <v>27</v>
      </c>
      <c r="D10" s="2" t="s">
        <v>28</v>
      </c>
      <c r="E10" s="2" t="s">
        <v>33</v>
      </c>
      <c r="F10" s="2">
        <v>704.0</v>
      </c>
      <c r="G10" s="2">
        <v>734.0</v>
      </c>
      <c r="H10" s="2">
        <v>1.042613636</v>
      </c>
      <c r="I10" s="2">
        <v>49.0</v>
      </c>
      <c r="J10" s="2">
        <v>46.0</v>
      </c>
      <c r="K10" s="2">
        <v>2271.0</v>
      </c>
      <c r="L10" s="2">
        <v>2616.0</v>
      </c>
      <c r="M10" s="2">
        <v>1.151915456</v>
      </c>
      <c r="N10" s="2">
        <v>61.0</v>
      </c>
      <c r="O10" s="2">
        <v>55.0</v>
      </c>
      <c r="P10" s="5">
        <v>21.78</v>
      </c>
      <c r="T10" s="4"/>
      <c r="U10" s="4"/>
      <c r="X10" s="15">
        <f t="shared" ref="X10:AA10" si="6">SUM(X7, X8, X9)</f>
        <v>46494</v>
      </c>
      <c r="Y10" s="15">
        <f t="shared" si="6"/>
        <v>67313</v>
      </c>
      <c r="Z10" s="15">
        <f t="shared" si="6"/>
        <v>4.24643483</v>
      </c>
      <c r="AA10" s="15">
        <f t="shared" si="6"/>
        <v>3743</v>
      </c>
      <c r="AB10" s="15"/>
      <c r="AC10" s="15">
        <f t="shared" ref="AC10:AD10" si="7">SUM(AC7, AC8, AC9)</f>
        <v>2833</v>
      </c>
      <c r="AD10" s="15">
        <f t="shared" si="7"/>
        <v>1595</v>
      </c>
      <c r="AE10" s="12">
        <f>SUM(AE7, AE9, AE8)</f>
        <v>17.78789055</v>
      </c>
      <c r="AF10" s="16">
        <f>SUM(AF7:AF9)</f>
        <v>0.1778789055</v>
      </c>
      <c r="AG10" s="12">
        <f t="shared" ref="AG10:AJ10" si="8">SUM(AG7, AG8, AG9)</f>
        <v>18.27548412</v>
      </c>
      <c r="AH10" s="18">
        <f t="shared" si="8"/>
        <v>1579.02</v>
      </c>
      <c r="AI10" s="18">
        <f t="shared" si="8"/>
        <v>1.24230873</v>
      </c>
      <c r="AJ10" s="18">
        <f t="shared" si="8"/>
        <v>3.1</v>
      </c>
      <c r="AK10" s="15"/>
    </row>
    <row r="11">
      <c r="A11" s="2" t="s">
        <v>31</v>
      </c>
      <c r="B11" s="2" t="s">
        <v>32</v>
      </c>
      <c r="C11" s="2" t="s">
        <v>27</v>
      </c>
      <c r="D11" s="2" t="s">
        <v>20</v>
      </c>
      <c r="E11" s="2" t="s">
        <v>33</v>
      </c>
      <c r="F11" s="2">
        <v>212.0</v>
      </c>
      <c r="G11" s="2">
        <v>222.0</v>
      </c>
      <c r="H11" s="2">
        <v>1.047169811</v>
      </c>
      <c r="I11" s="2">
        <v>9.0</v>
      </c>
      <c r="J11" s="2">
        <v>8.0</v>
      </c>
      <c r="K11" s="2">
        <v>704.0</v>
      </c>
      <c r="L11" s="2">
        <v>734.0</v>
      </c>
      <c r="M11" s="2">
        <v>1.042613636</v>
      </c>
      <c r="N11" s="2">
        <v>49.0</v>
      </c>
      <c r="O11" s="2">
        <v>46.0</v>
      </c>
      <c r="P11" s="5">
        <v>30.55</v>
      </c>
      <c r="S11" s="14" t="s">
        <v>31</v>
      </c>
      <c r="T11" s="2" t="s">
        <v>32</v>
      </c>
      <c r="U11" s="2" t="s">
        <v>27</v>
      </c>
      <c r="V11" s="2" t="s">
        <v>30</v>
      </c>
      <c r="W11" s="2" t="s">
        <v>33</v>
      </c>
      <c r="X11" s="2">
        <v>2271.0</v>
      </c>
      <c r="Y11" s="2">
        <v>2616.0</v>
      </c>
      <c r="Z11" s="2">
        <v>1.151915456</v>
      </c>
      <c r="AA11" s="2">
        <v>61.0</v>
      </c>
      <c r="AB11" s="2"/>
      <c r="AC11" s="2">
        <v>55.0</v>
      </c>
      <c r="AD11" s="2">
        <v>28.0</v>
      </c>
      <c r="AE11" s="13">
        <v>2.33180428</v>
      </c>
      <c r="AF11" s="10">
        <f t="shared" ref="AF11:AF13" si="9">DIVIDE(AA11, Y11)</f>
        <v>0.02331804281</v>
      </c>
      <c r="AG11" s="13">
        <v>2.4218406</v>
      </c>
      <c r="AH11" s="5">
        <v>475.85</v>
      </c>
      <c r="AI11" s="5">
        <v>7.80079301</v>
      </c>
      <c r="AJ11" s="5">
        <v>16.99</v>
      </c>
      <c r="AK11" s="5"/>
    </row>
    <row r="12">
      <c r="A12" s="2" t="s">
        <v>34</v>
      </c>
      <c r="B12" s="2" t="s">
        <v>35</v>
      </c>
      <c r="C12" s="2" t="s">
        <v>27</v>
      </c>
      <c r="D12" s="2" t="s">
        <v>30</v>
      </c>
      <c r="E12" s="2" t="s">
        <v>36</v>
      </c>
      <c r="F12" s="2">
        <v>2330.0</v>
      </c>
      <c r="G12" s="2">
        <v>3146.0</v>
      </c>
      <c r="H12" s="2">
        <v>1.350214592</v>
      </c>
      <c r="I12" s="2">
        <v>101.0</v>
      </c>
      <c r="J12" s="2">
        <v>84.0</v>
      </c>
      <c r="K12" s="2">
        <v>212.0</v>
      </c>
      <c r="L12" s="2">
        <v>222.0</v>
      </c>
      <c r="M12" s="2">
        <v>1.047169811</v>
      </c>
      <c r="N12" s="2">
        <v>9.0</v>
      </c>
      <c r="O12" s="2">
        <v>8.0</v>
      </c>
      <c r="P12" s="5">
        <v>8.38</v>
      </c>
      <c r="S12" s="2" t="s">
        <v>31</v>
      </c>
      <c r="T12" s="2" t="s">
        <v>32</v>
      </c>
      <c r="U12" s="2" t="s">
        <v>27</v>
      </c>
      <c r="V12" s="2" t="s">
        <v>28</v>
      </c>
      <c r="W12" s="2" t="s">
        <v>33</v>
      </c>
      <c r="X12" s="2">
        <v>704.0</v>
      </c>
      <c r="Y12" s="2">
        <v>734.0</v>
      </c>
      <c r="Z12" s="2">
        <v>1.042613636</v>
      </c>
      <c r="AA12" s="2">
        <v>49.0</v>
      </c>
      <c r="AB12" s="2"/>
      <c r="AC12" s="2">
        <v>46.0</v>
      </c>
      <c r="AD12" s="2">
        <v>13.0</v>
      </c>
      <c r="AE12" s="13">
        <v>6.67574932</v>
      </c>
      <c r="AF12" s="10">
        <f t="shared" si="9"/>
        <v>0.06675749319</v>
      </c>
      <c r="AG12" s="13">
        <v>6.53409091</v>
      </c>
      <c r="AH12" s="5">
        <v>283.17</v>
      </c>
      <c r="AI12" s="5">
        <v>5.77896722</v>
      </c>
      <c r="AJ12" s="5">
        <v>21.78</v>
      </c>
      <c r="AK12" s="5"/>
    </row>
    <row r="13">
      <c r="A13" s="2" t="s">
        <v>34</v>
      </c>
      <c r="B13" s="2" t="s">
        <v>35</v>
      </c>
      <c r="C13" s="2" t="s">
        <v>27</v>
      </c>
      <c r="D13" s="2" t="s">
        <v>28</v>
      </c>
      <c r="E13" s="2" t="s">
        <v>36</v>
      </c>
      <c r="F13" s="2">
        <v>759.0</v>
      </c>
      <c r="G13" s="2">
        <v>878.0</v>
      </c>
      <c r="H13" s="2">
        <v>1.156785244</v>
      </c>
      <c r="I13" s="2">
        <v>52.0</v>
      </c>
      <c r="J13" s="2">
        <v>44.0</v>
      </c>
      <c r="K13" s="2">
        <v>34.0</v>
      </c>
      <c r="L13" s="11">
        <v>5.92255125</v>
      </c>
      <c r="M13" s="2">
        <v>5.79710145</v>
      </c>
      <c r="N13" s="5">
        <v>294.82</v>
      </c>
      <c r="O13" s="5">
        <v>5.66960155</v>
      </c>
      <c r="P13" s="5">
        <v>8.67</v>
      </c>
      <c r="S13" s="2" t="s">
        <v>31</v>
      </c>
      <c r="T13" s="2" t="s">
        <v>32</v>
      </c>
      <c r="U13" s="2" t="s">
        <v>27</v>
      </c>
      <c r="V13" s="2" t="s">
        <v>20</v>
      </c>
      <c r="W13" s="2" t="s">
        <v>33</v>
      </c>
      <c r="X13" s="2">
        <v>212.0</v>
      </c>
      <c r="Y13" s="2">
        <v>222.0</v>
      </c>
      <c r="Z13" s="2">
        <v>1.047169811</v>
      </c>
      <c r="AA13" s="2">
        <v>9.0</v>
      </c>
      <c r="AB13" s="2"/>
      <c r="AC13" s="2">
        <v>8.0</v>
      </c>
      <c r="AD13" s="2">
        <v>3.0</v>
      </c>
      <c r="AE13" s="13">
        <v>4.05405405</v>
      </c>
      <c r="AF13" s="10">
        <f t="shared" si="9"/>
        <v>0.04054054054</v>
      </c>
      <c r="AG13" s="13">
        <v>3.77358491</v>
      </c>
      <c r="AH13" s="5">
        <v>91.66</v>
      </c>
      <c r="AI13" s="5">
        <v>10.18469247</v>
      </c>
      <c r="AJ13" s="5">
        <v>30.55</v>
      </c>
      <c r="AK13" s="5"/>
    </row>
    <row r="14">
      <c r="A14" s="2" t="s">
        <v>34</v>
      </c>
      <c r="B14" s="2" t="s">
        <v>35</v>
      </c>
      <c r="C14" s="2" t="s">
        <v>27</v>
      </c>
      <c r="D14" s="2" t="s">
        <v>20</v>
      </c>
      <c r="E14" s="2" t="s">
        <v>36</v>
      </c>
      <c r="F14" s="2">
        <v>218.0</v>
      </c>
      <c r="G14" s="2">
        <v>243.0</v>
      </c>
      <c r="H14" s="2">
        <v>1.114678899</v>
      </c>
      <c r="I14" s="2">
        <v>18.0</v>
      </c>
      <c r="J14" s="2">
        <v>18.0</v>
      </c>
      <c r="K14" s="2">
        <v>15.0</v>
      </c>
      <c r="L14" s="11">
        <v>7.40740741</v>
      </c>
      <c r="M14" s="2">
        <v>8.25688073</v>
      </c>
      <c r="N14" s="5">
        <v>101.06</v>
      </c>
      <c r="O14" s="5">
        <v>5.61463581</v>
      </c>
      <c r="P14" s="5">
        <v>6.74</v>
      </c>
      <c r="X14" s="15">
        <f>SUM(X12,X13, X11)</f>
        <v>3187</v>
      </c>
      <c r="Y14" s="15">
        <f t="shared" ref="Y14:Z14" si="10">SUM(Y12, Y11, Y13)</f>
        <v>3572</v>
      </c>
      <c r="Z14" s="15">
        <f t="shared" si="10"/>
        <v>3.241698903</v>
      </c>
      <c r="AA14" s="15">
        <f>SUM(AA11, AA13, AA12)</f>
        <v>119</v>
      </c>
      <c r="AB14" s="15"/>
      <c r="AC14" s="15">
        <f t="shared" ref="AC14:AD14" si="11">SUM(AC11, AC13, AC12)</f>
        <v>109</v>
      </c>
      <c r="AD14" s="15">
        <f t="shared" si="11"/>
        <v>44</v>
      </c>
      <c r="AE14" s="12">
        <f>SUM(AE12, AE11, AE13)</f>
        <v>13.06160765</v>
      </c>
      <c r="AF14" s="16">
        <f>SUM(AF11:AF13)</f>
        <v>0.1306160765</v>
      </c>
      <c r="AG14" s="12">
        <f>SUM(AG11, AG13, AG12)</f>
        <v>12.72951642</v>
      </c>
      <c r="AH14" s="18">
        <f>SUM(AH12, AH11, AH13)</f>
        <v>850.68</v>
      </c>
      <c r="AI14" s="18">
        <f t="shared" ref="AI14:AJ14" si="12">SUM(AI11, AI12, AI13)</f>
        <v>23.7644527</v>
      </c>
      <c r="AJ14" s="18">
        <f t="shared" si="12"/>
        <v>69.32</v>
      </c>
      <c r="AK14" s="15"/>
    </row>
    <row r="15">
      <c r="A15" s="2" t="s">
        <v>37</v>
      </c>
      <c r="B15" s="2" t="s">
        <v>38</v>
      </c>
      <c r="C15" s="2" t="s">
        <v>27</v>
      </c>
      <c r="D15" s="2" t="s">
        <v>28</v>
      </c>
      <c r="E15" s="2" t="s">
        <v>39</v>
      </c>
      <c r="F15" s="2">
        <v>5952.0</v>
      </c>
      <c r="G15" s="2">
        <v>6943.0</v>
      </c>
      <c r="H15" s="2">
        <v>1.166498656</v>
      </c>
      <c r="I15" s="2">
        <v>284.0</v>
      </c>
      <c r="J15" s="2">
        <v>238.0</v>
      </c>
      <c r="K15" s="2">
        <v>98.0</v>
      </c>
      <c r="L15" s="11">
        <v>4.09045081</v>
      </c>
      <c r="M15" s="2">
        <v>3.99865591</v>
      </c>
      <c r="N15" s="5">
        <v>378.1</v>
      </c>
      <c r="O15" s="5">
        <v>1.33135077</v>
      </c>
      <c r="P15" s="5">
        <v>3.86</v>
      </c>
      <c r="S15" s="2" t="s">
        <v>34</v>
      </c>
      <c r="T15" s="2" t="s">
        <v>35</v>
      </c>
      <c r="U15" s="2" t="s">
        <v>27</v>
      </c>
      <c r="V15" s="2" t="s">
        <v>30</v>
      </c>
      <c r="W15" s="2" t="s">
        <v>36</v>
      </c>
      <c r="X15" s="2">
        <v>2330.0</v>
      </c>
      <c r="Y15" s="2">
        <v>3146.0</v>
      </c>
      <c r="Z15" s="2">
        <v>1.350214592</v>
      </c>
      <c r="AA15" s="2">
        <v>101.0</v>
      </c>
      <c r="AB15" s="2"/>
      <c r="AC15" s="2">
        <v>84.0</v>
      </c>
      <c r="AD15" s="2">
        <v>63.0</v>
      </c>
      <c r="AE15" s="13">
        <v>3.21042594</v>
      </c>
      <c r="AF15" s="10">
        <f t="shared" ref="AF15:AF17" si="13">DIVIDE(AA15, Y15)</f>
        <v>0.03210425938</v>
      </c>
      <c r="AG15" s="13">
        <v>3.60515021</v>
      </c>
      <c r="AH15" s="5">
        <v>528.08</v>
      </c>
      <c r="AI15" s="5">
        <v>5.22848787</v>
      </c>
      <c r="AJ15" s="5">
        <v>8.38</v>
      </c>
      <c r="AK15" s="5"/>
    </row>
    <row r="16">
      <c r="A16" s="2" t="s">
        <v>37</v>
      </c>
      <c r="B16" s="2" t="s">
        <v>38</v>
      </c>
      <c r="C16" s="2" t="s">
        <v>27</v>
      </c>
      <c r="D16" s="2" t="s">
        <v>20</v>
      </c>
      <c r="E16" s="2" t="s">
        <v>39</v>
      </c>
      <c r="F16" s="2">
        <v>3717.0</v>
      </c>
      <c r="G16" s="2">
        <v>4620.0</v>
      </c>
      <c r="H16" s="2">
        <v>1.242937853</v>
      </c>
      <c r="I16" s="2">
        <v>184.0</v>
      </c>
      <c r="J16" s="2">
        <v>160.0</v>
      </c>
      <c r="K16" s="2">
        <v>46.0</v>
      </c>
      <c r="L16" s="11">
        <v>3.98268398</v>
      </c>
      <c r="M16" s="2">
        <v>4.30454668</v>
      </c>
      <c r="N16" s="5">
        <v>282.22</v>
      </c>
      <c r="O16" s="5">
        <v>1.53378442</v>
      </c>
      <c r="P16" s="5">
        <v>6.14</v>
      </c>
      <c r="S16" s="2" t="s">
        <v>34</v>
      </c>
      <c r="T16" s="2" t="s">
        <v>35</v>
      </c>
      <c r="U16" s="2" t="s">
        <v>27</v>
      </c>
      <c r="V16" s="2" t="s">
        <v>28</v>
      </c>
      <c r="W16" s="2" t="s">
        <v>36</v>
      </c>
      <c r="X16" s="2">
        <v>759.0</v>
      </c>
      <c r="Y16" s="2">
        <v>878.0</v>
      </c>
      <c r="Z16" s="2">
        <v>1.156785244</v>
      </c>
      <c r="AA16" s="2">
        <v>52.0</v>
      </c>
      <c r="AB16" s="2"/>
      <c r="AC16" s="2">
        <v>44.0</v>
      </c>
      <c r="AD16" s="2">
        <v>34.0</v>
      </c>
      <c r="AE16" s="13">
        <v>5.92255125</v>
      </c>
      <c r="AF16" s="10">
        <f t="shared" si="13"/>
        <v>0.05922551253</v>
      </c>
      <c r="AG16" s="13">
        <v>5.79710145</v>
      </c>
      <c r="AH16" s="5">
        <v>294.82</v>
      </c>
      <c r="AI16" s="5">
        <v>5.66960155</v>
      </c>
      <c r="AJ16" s="5">
        <v>8.67</v>
      </c>
      <c r="AK16" s="5"/>
    </row>
    <row r="17">
      <c r="A17" s="2" t="s">
        <v>37</v>
      </c>
      <c r="B17" s="2" t="s">
        <v>38</v>
      </c>
      <c r="C17" s="2" t="s">
        <v>27</v>
      </c>
      <c r="D17" s="2" t="s">
        <v>30</v>
      </c>
      <c r="E17" s="2" t="s">
        <v>39</v>
      </c>
      <c r="F17" s="2">
        <v>5355.0</v>
      </c>
      <c r="G17" s="2">
        <v>8920.0</v>
      </c>
      <c r="H17" s="2">
        <v>1.66573296</v>
      </c>
      <c r="I17" s="2">
        <v>180.0</v>
      </c>
      <c r="J17" s="2">
        <v>154.0</v>
      </c>
      <c r="K17" s="2">
        <v>93.0</v>
      </c>
      <c r="L17" s="11">
        <v>2.01793722</v>
      </c>
      <c r="M17" s="2">
        <v>2.87581699</v>
      </c>
      <c r="N17" s="5">
        <v>177.46</v>
      </c>
      <c r="O17" s="5">
        <v>0.98588916</v>
      </c>
      <c r="P17" s="5">
        <v>1.91</v>
      </c>
      <c r="S17" s="2" t="s">
        <v>34</v>
      </c>
      <c r="T17" s="2" t="s">
        <v>35</v>
      </c>
      <c r="U17" s="2" t="s">
        <v>27</v>
      </c>
      <c r="V17" s="2" t="s">
        <v>20</v>
      </c>
      <c r="W17" s="2" t="s">
        <v>36</v>
      </c>
      <c r="X17" s="2">
        <v>218.0</v>
      </c>
      <c r="Y17" s="2">
        <v>243.0</v>
      </c>
      <c r="Z17" s="2">
        <v>1.114678899</v>
      </c>
      <c r="AA17" s="2">
        <v>18.0</v>
      </c>
      <c r="AB17" s="2"/>
      <c r="AC17" s="2">
        <v>18.0</v>
      </c>
      <c r="AD17" s="2">
        <v>15.0</v>
      </c>
      <c r="AE17" s="13">
        <v>7.40740741</v>
      </c>
      <c r="AF17" s="10">
        <f t="shared" si="13"/>
        <v>0.07407407407</v>
      </c>
      <c r="AG17" s="13">
        <v>8.25688073</v>
      </c>
      <c r="AH17" s="5">
        <v>101.06</v>
      </c>
      <c r="AI17" s="5">
        <v>5.61463581</v>
      </c>
      <c r="AJ17" s="5">
        <v>6.74</v>
      </c>
      <c r="AK17" s="5"/>
    </row>
    <row r="18">
      <c r="A18" s="2" t="s">
        <v>40</v>
      </c>
      <c r="B18" s="2" t="s">
        <v>41</v>
      </c>
      <c r="C18" s="2" t="s">
        <v>27</v>
      </c>
      <c r="D18" s="2" t="s">
        <v>28</v>
      </c>
      <c r="E18" s="2" t="s">
        <v>42</v>
      </c>
      <c r="F18" s="2">
        <v>30110.0</v>
      </c>
      <c r="G18" s="2">
        <v>35372.0</v>
      </c>
      <c r="H18" s="2">
        <v>1.174759216</v>
      </c>
      <c r="I18" s="2">
        <v>1308.0</v>
      </c>
      <c r="J18" s="2">
        <v>1162.0</v>
      </c>
      <c r="K18" s="2">
        <v>934.0</v>
      </c>
      <c r="L18" s="11">
        <v>3.6978401</v>
      </c>
      <c r="M18" s="2">
        <v>3.859183</v>
      </c>
      <c r="N18" s="5">
        <v>894.0</v>
      </c>
      <c r="O18" s="5">
        <v>0.68348252</v>
      </c>
      <c r="P18" s="5">
        <v>0.96</v>
      </c>
      <c r="X18" s="15">
        <f t="shared" ref="X18:Y18" si="14">SUM(X15, X16, X17)</f>
        <v>3307</v>
      </c>
      <c r="Y18" s="15">
        <f t="shared" si="14"/>
        <v>4267</v>
      </c>
      <c r="Z18" s="15">
        <f>SUM(Z15, Z17, Z16)</f>
        <v>3.621678735</v>
      </c>
      <c r="AA18" s="15">
        <f>SUM(AA15, AA16, AA17)</f>
        <v>171</v>
      </c>
      <c r="AB18" s="15"/>
      <c r="AC18" s="15">
        <f t="shared" ref="AC18:AE18" si="15">SUM(AC15, AC16, AC17)</f>
        <v>146</v>
      </c>
      <c r="AD18" s="15">
        <f t="shared" si="15"/>
        <v>112</v>
      </c>
      <c r="AE18" s="12">
        <f t="shared" si="15"/>
        <v>16.5403846</v>
      </c>
      <c r="AF18" s="16">
        <f>SUM(AF15:AF17)</f>
        <v>0.165403846</v>
      </c>
      <c r="AG18" s="12">
        <f>SUM(AG15, AG16, AG17)</f>
        <v>17.65913239</v>
      </c>
      <c r="AH18" s="18">
        <f>SUM(AH16, AH15, AH17)</f>
        <v>923.96</v>
      </c>
      <c r="AI18" s="18">
        <f t="shared" ref="AI18:AJ18" si="16">SUM(AI15, AI16, AI17)</f>
        <v>16.51272523</v>
      </c>
      <c r="AJ18" s="18">
        <f t="shared" si="16"/>
        <v>23.79</v>
      </c>
      <c r="AK18" s="15"/>
    </row>
    <row r="19">
      <c r="A19" s="2" t="s">
        <v>40</v>
      </c>
      <c r="B19" s="2" t="s">
        <v>41</v>
      </c>
      <c r="C19" s="2" t="s">
        <v>27</v>
      </c>
      <c r="D19" s="2" t="s">
        <v>20</v>
      </c>
      <c r="E19" s="2" t="s">
        <v>42</v>
      </c>
      <c r="F19" s="2">
        <v>1721.0</v>
      </c>
      <c r="G19" s="2">
        <v>1874.0</v>
      </c>
      <c r="H19" s="2">
        <v>1.088901801</v>
      </c>
      <c r="I19" s="2">
        <v>92.0</v>
      </c>
      <c r="J19" s="2">
        <v>76.0</v>
      </c>
      <c r="K19" s="2">
        <v>53.0</v>
      </c>
      <c r="L19" s="11">
        <v>4.90928495</v>
      </c>
      <c r="M19" s="2">
        <v>4.41603719</v>
      </c>
      <c r="N19" s="5">
        <v>61.21</v>
      </c>
      <c r="O19" s="5">
        <v>0.66537891</v>
      </c>
      <c r="P19" s="5">
        <v>1.15</v>
      </c>
      <c r="S19" s="2" t="s">
        <v>37</v>
      </c>
      <c r="T19" s="2" t="s">
        <v>38</v>
      </c>
      <c r="U19" s="2" t="s">
        <v>27</v>
      </c>
      <c r="V19" s="2" t="s">
        <v>28</v>
      </c>
      <c r="W19" s="2" t="s">
        <v>39</v>
      </c>
      <c r="X19" s="2">
        <v>5952.0</v>
      </c>
      <c r="Y19" s="2">
        <v>6943.0</v>
      </c>
      <c r="Z19" s="2">
        <v>1.166498656</v>
      </c>
      <c r="AA19" s="2">
        <v>284.0</v>
      </c>
      <c r="AB19" s="2"/>
      <c r="AC19" s="2">
        <v>238.0</v>
      </c>
      <c r="AD19" s="2">
        <v>98.0</v>
      </c>
      <c r="AE19" s="11">
        <v>4.09045081</v>
      </c>
      <c r="AF19" s="19">
        <f t="shared" ref="AF19:AF21" si="17">DIVIDE(AA19, Y19)</f>
        <v>0.04090450814</v>
      </c>
      <c r="AG19" s="13">
        <v>3.99865591</v>
      </c>
      <c r="AH19" s="5">
        <v>378.1</v>
      </c>
      <c r="AI19" s="5">
        <v>1.33135077</v>
      </c>
      <c r="AJ19" s="5">
        <v>3.86</v>
      </c>
      <c r="AK19" s="5"/>
    </row>
    <row r="20">
      <c r="A20" s="2" t="s">
        <v>43</v>
      </c>
      <c r="B20" s="2" t="s">
        <v>44</v>
      </c>
      <c r="C20" s="2" t="s">
        <v>27</v>
      </c>
      <c r="D20" s="2" t="s">
        <v>28</v>
      </c>
      <c r="E20" s="2" t="s">
        <v>45</v>
      </c>
      <c r="F20" s="2">
        <v>18900.0</v>
      </c>
      <c r="G20" s="2">
        <v>36659.0</v>
      </c>
      <c r="H20" s="2">
        <v>1.93962963</v>
      </c>
      <c r="I20" s="2">
        <v>849.0</v>
      </c>
      <c r="J20" s="2">
        <v>688.0</v>
      </c>
      <c r="K20" s="2">
        <v>306.0</v>
      </c>
      <c r="L20" s="11">
        <v>2.31593879</v>
      </c>
      <c r="M20" s="2">
        <v>3.64021164</v>
      </c>
      <c r="N20" s="5">
        <v>634.64</v>
      </c>
      <c r="O20" s="5">
        <v>0.74751528</v>
      </c>
      <c r="P20" s="5">
        <v>2.07</v>
      </c>
      <c r="S20" s="2" t="s">
        <v>37</v>
      </c>
      <c r="T20" s="2" t="s">
        <v>38</v>
      </c>
      <c r="U20" s="2" t="s">
        <v>27</v>
      </c>
      <c r="V20" s="2" t="s">
        <v>20</v>
      </c>
      <c r="W20" s="2" t="s">
        <v>39</v>
      </c>
      <c r="X20" s="2">
        <v>3717.0</v>
      </c>
      <c r="Y20" s="2">
        <v>4620.0</v>
      </c>
      <c r="Z20" s="2">
        <v>1.242937853</v>
      </c>
      <c r="AA20" s="2">
        <v>184.0</v>
      </c>
      <c r="AB20" s="2"/>
      <c r="AC20" s="2">
        <v>160.0</v>
      </c>
      <c r="AD20" s="2">
        <v>46.0</v>
      </c>
      <c r="AE20" s="11">
        <v>3.98268398</v>
      </c>
      <c r="AF20" s="19">
        <f t="shared" si="17"/>
        <v>0.03982683983</v>
      </c>
      <c r="AG20" s="13">
        <v>4.30454668</v>
      </c>
      <c r="AH20" s="5">
        <v>282.22</v>
      </c>
      <c r="AI20" s="5">
        <v>1.53378442</v>
      </c>
      <c r="AJ20" s="5">
        <v>6.14</v>
      </c>
      <c r="AK20" s="5"/>
    </row>
    <row r="21">
      <c r="A21" s="2" t="s">
        <v>43</v>
      </c>
      <c r="B21" s="2" t="s">
        <v>44</v>
      </c>
      <c r="C21" s="2" t="s">
        <v>27</v>
      </c>
      <c r="D21" s="2" t="s">
        <v>30</v>
      </c>
      <c r="E21" s="2" t="s">
        <v>45</v>
      </c>
      <c r="F21" s="2">
        <v>6145.0</v>
      </c>
      <c r="G21" s="2">
        <v>19474.0</v>
      </c>
      <c r="H21" s="2">
        <v>3.169080553</v>
      </c>
      <c r="I21" s="2">
        <v>325.0</v>
      </c>
      <c r="J21" s="2">
        <v>246.0</v>
      </c>
      <c r="K21" s="2">
        <v>129.0</v>
      </c>
      <c r="L21" s="11">
        <v>1.66889186</v>
      </c>
      <c r="M21" s="2">
        <v>4.00325468</v>
      </c>
      <c r="N21" s="5">
        <v>211.76</v>
      </c>
      <c r="O21" s="5">
        <v>0.65156015</v>
      </c>
      <c r="P21" s="5">
        <v>1.64</v>
      </c>
      <c r="S21" s="2" t="s">
        <v>37</v>
      </c>
      <c r="T21" s="2" t="s">
        <v>38</v>
      </c>
      <c r="U21" s="2" t="s">
        <v>27</v>
      </c>
      <c r="V21" s="2" t="s">
        <v>30</v>
      </c>
      <c r="W21" s="2" t="s">
        <v>39</v>
      </c>
      <c r="X21" s="2">
        <v>5355.0</v>
      </c>
      <c r="Y21" s="2">
        <v>8920.0</v>
      </c>
      <c r="Z21" s="2">
        <v>1.66573296</v>
      </c>
      <c r="AA21" s="2">
        <v>180.0</v>
      </c>
      <c r="AB21" s="2"/>
      <c r="AC21" s="2">
        <v>154.0</v>
      </c>
      <c r="AD21" s="2">
        <v>93.0</v>
      </c>
      <c r="AE21" s="11">
        <v>2.01793722</v>
      </c>
      <c r="AF21" s="19">
        <f t="shared" si="17"/>
        <v>0.0201793722</v>
      </c>
      <c r="AG21" s="13">
        <v>2.87581699</v>
      </c>
      <c r="AH21" s="5">
        <v>177.46</v>
      </c>
      <c r="AI21" s="5">
        <v>0.98588916</v>
      </c>
      <c r="AJ21" s="5">
        <v>1.91</v>
      </c>
      <c r="AK21" s="5"/>
    </row>
    <row r="22">
      <c r="A22" s="2" t="s">
        <v>43</v>
      </c>
      <c r="B22" s="2" t="s">
        <v>44</v>
      </c>
      <c r="C22" s="2" t="s">
        <v>27</v>
      </c>
      <c r="D22" s="2" t="s">
        <v>20</v>
      </c>
      <c r="E22" s="2" t="s">
        <v>45</v>
      </c>
      <c r="F22" s="2">
        <v>4623.0</v>
      </c>
      <c r="G22" s="2">
        <v>9082.0</v>
      </c>
      <c r="H22" s="2">
        <v>1.9645252</v>
      </c>
      <c r="I22" s="2">
        <v>246.0</v>
      </c>
      <c r="J22" s="2">
        <v>212.0</v>
      </c>
      <c r="K22" s="2">
        <v>83.0</v>
      </c>
      <c r="L22" s="11">
        <v>2.70865448</v>
      </c>
      <c r="M22" s="2">
        <v>4.58576682</v>
      </c>
      <c r="N22" s="5">
        <v>188.84</v>
      </c>
      <c r="O22" s="5">
        <v>0.76765236</v>
      </c>
      <c r="P22" s="5">
        <v>2.28</v>
      </c>
      <c r="X22" s="15">
        <f t="shared" ref="X22:Y22" si="18">SUM(X20, X19, X21)</f>
        <v>15024</v>
      </c>
      <c r="Y22" s="15">
        <f t="shared" si="18"/>
        <v>20483</v>
      </c>
      <c r="Z22" s="15">
        <f t="shared" ref="Z22:AA22" si="19">SUM(Z19, Z20, Z21)</f>
        <v>4.075169469</v>
      </c>
      <c r="AA22" s="15">
        <f t="shared" si="19"/>
        <v>648</v>
      </c>
      <c r="AB22" s="15"/>
      <c r="AC22" s="15">
        <f>SUM(AC20, AC19, AC21)</f>
        <v>552</v>
      </c>
      <c r="AD22" s="15">
        <f>SUM(AD20,AD21, AD19)</f>
        <v>237</v>
      </c>
      <c r="AE22" s="12">
        <f>SUM(AE20, AE19, AE21)</f>
        <v>10.09107201</v>
      </c>
      <c r="AF22" s="16">
        <f>SUM(AF19:AF21)</f>
        <v>0.1009107202</v>
      </c>
      <c r="AG22" s="12">
        <f>SUM(AG19, AG21, AG20)</f>
        <v>11.17901958</v>
      </c>
      <c r="AH22" s="18">
        <f t="shared" ref="AH22:AI22" si="20">SUM(AH19, AH20, AH21)</f>
        <v>837.78</v>
      </c>
      <c r="AI22" s="18">
        <f t="shared" si="20"/>
        <v>3.85102435</v>
      </c>
      <c r="AJ22" s="18">
        <f>SUM(AJ19, AJ21, AJ20)</f>
        <v>11.91</v>
      </c>
      <c r="AK22" s="15"/>
    </row>
    <row r="23">
      <c r="A23" s="2" t="s">
        <v>46</v>
      </c>
      <c r="B23" s="2" t="s">
        <v>47</v>
      </c>
      <c r="C23" s="2" t="s">
        <v>27</v>
      </c>
      <c r="D23" s="2" t="s">
        <v>28</v>
      </c>
      <c r="E23" s="2" t="s">
        <v>48</v>
      </c>
      <c r="F23" s="2">
        <v>11027.0</v>
      </c>
      <c r="G23" s="2">
        <v>13820.0</v>
      </c>
      <c r="H23" s="2">
        <v>1.253287386</v>
      </c>
      <c r="I23" s="2">
        <v>1491.0</v>
      </c>
      <c r="J23" s="2">
        <v>1132.0</v>
      </c>
      <c r="K23" s="2">
        <v>548.0</v>
      </c>
      <c r="L23" s="11">
        <v>10.78871201</v>
      </c>
      <c r="M23" s="2">
        <v>10.26571144</v>
      </c>
      <c r="N23" s="5">
        <v>542.67</v>
      </c>
      <c r="O23" s="5">
        <v>0.36396575</v>
      </c>
      <c r="P23" s="5">
        <v>0.99</v>
      </c>
      <c r="S23" s="2" t="s">
        <v>40</v>
      </c>
      <c r="T23" s="2" t="s">
        <v>41</v>
      </c>
      <c r="U23" s="2" t="s">
        <v>27</v>
      </c>
      <c r="V23" s="2" t="s">
        <v>28</v>
      </c>
      <c r="W23" s="2" t="s">
        <v>42</v>
      </c>
      <c r="X23" s="2">
        <v>30110.0</v>
      </c>
      <c r="Y23" s="2">
        <v>35372.0</v>
      </c>
      <c r="Z23" s="2">
        <v>1.174759216</v>
      </c>
      <c r="AA23" s="2">
        <v>1308.0</v>
      </c>
      <c r="AB23" s="2"/>
      <c r="AC23" s="2">
        <v>1162.0</v>
      </c>
      <c r="AD23" s="2">
        <v>934.0</v>
      </c>
      <c r="AE23" s="11">
        <v>3.6978401</v>
      </c>
      <c r="AF23" s="19">
        <f t="shared" ref="AF23:AF24" si="21">DIVIDE(AA23, Y23)</f>
        <v>0.036978401</v>
      </c>
      <c r="AG23" s="13">
        <v>3.859183</v>
      </c>
      <c r="AH23" s="20">
        <v>894.0</v>
      </c>
      <c r="AI23" s="5">
        <v>0.68348252</v>
      </c>
      <c r="AJ23" s="5">
        <v>0.96</v>
      </c>
      <c r="AK23" s="5"/>
    </row>
    <row r="24">
      <c r="A24" s="2" t="s">
        <v>46</v>
      </c>
      <c r="B24" s="2" t="s">
        <v>47</v>
      </c>
      <c r="C24" s="2" t="s">
        <v>27</v>
      </c>
      <c r="D24" s="2" t="s">
        <v>30</v>
      </c>
      <c r="E24" s="2" t="s">
        <v>48</v>
      </c>
      <c r="F24" s="2">
        <v>8516.0</v>
      </c>
      <c r="G24" s="2">
        <v>12372.0</v>
      </c>
      <c r="H24" s="2">
        <v>1.452794739</v>
      </c>
      <c r="I24" s="2">
        <v>970.0</v>
      </c>
      <c r="J24" s="2">
        <v>696.0</v>
      </c>
      <c r="K24" s="2">
        <v>408.0</v>
      </c>
      <c r="L24" s="11">
        <v>7.84028451</v>
      </c>
      <c r="M24" s="2">
        <v>8.1728511</v>
      </c>
      <c r="N24" s="5">
        <v>282.21</v>
      </c>
      <c r="O24" s="5">
        <v>0.29093767</v>
      </c>
      <c r="P24" s="5">
        <v>0.69</v>
      </c>
      <c r="S24" s="2" t="s">
        <v>40</v>
      </c>
      <c r="T24" s="2" t="s">
        <v>41</v>
      </c>
      <c r="U24" s="2" t="s">
        <v>27</v>
      </c>
      <c r="V24" s="2" t="s">
        <v>20</v>
      </c>
      <c r="W24" s="2" t="s">
        <v>42</v>
      </c>
      <c r="X24" s="2">
        <v>1721.0</v>
      </c>
      <c r="Y24" s="2">
        <v>1874.0</v>
      </c>
      <c r="Z24" s="2">
        <v>1.088901801</v>
      </c>
      <c r="AA24" s="2">
        <v>92.0</v>
      </c>
      <c r="AB24" s="2"/>
      <c r="AC24" s="2">
        <v>76.0</v>
      </c>
      <c r="AD24" s="2">
        <v>53.0</v>
      </c>
      <c r="AE24" s="11">
        <v>4.90928495</v>
      </c>
      <c r="AF24" s="19">
        <f t="shared" si="21"/>
        <v>0.04909284952</v>
      </c>
      <c r="AG24" s="13">
        <v>4.41603719</v>
      </c>
      <c r="AH24" s="20">
        <v>61.21</v>
      </c>
      <c r="AI24" s="5">
        <v>0.66537891</v>
      </c>
      <c r="AJ24" s="5">
        <v>1.15</v>
      </c>
      <c r="AK24" s="5"/>
    </row>
    <row r="25">
      <c r="A25" s="2" t="s">
        <v>46</v>
      </c>
      <c r="B25" s="2" t="s">
        <v>47</v>
      </c>
      <c r="C25" s="2" t="s">
        <v>27</v>
      </c>
      <c r="D25" s="2" t="s">
        <v>20</v>
      </c>
      <c r="E25" s="2" t="s">
        <v>48</v>
      </c>
      <c r="F25" s="2">
        <v>2386.0</v>
      </c>
      <c r="G25" s="2">
        <v>2782.0</v>
      </c>
      <c r="H25" s="2">
        <v>1.165968148</v>
      </c>
      <c r="I25" s="2">
        <v>304.0</v>
      </c>
      <c r="J25" s="2">
        <v>230.0</v>
      </c>
      <c r="K25" s="2">
        <v>117.0</v>
      </c>
      <c r="L25" s="11">
        <v>10.92739037</v>
      </c>
      <c r="M25" s="2">
        <v>9.63956412</v>
      </c>
      <c r="N25" s="5">
        <v>117.9</v>
      </c>
      <c r="O25" s="5">
        <v>0.38782085</v>
      </c>
      <c r="P25" s="5">
        <v>1.01</v>
      </c>
      <c r="X25" s="15">
        <f t="shared" ref="X25:Y25" si="22">SUM(X24, X23)</f>
        <v>31831</v>
      </c>
      <c r="Y25" s="15">
        <f t="shared" si="22"/>
        <v>37246</v>
      </c>
      <c r="Z25" s="15">
        <f t="shared" ref="Z25:AA25" si="23">SUM(Z23, Z24)</f>
        <v>2.263661017</v>
      </c>
      <c r="AA25" s="15">
        <f t="shared" si="23"/>
        <v>1400</v>
      </c>
      <c r="AB25" s="15"/>
      <c r="AC25" s="15">
        <f t="shared" ref="AC25:AE25" si="24">SUM(AC23, AC24)</f>
        <v>1238</v>
      </c>
      <c r="AD25" s="15">
        <f t="shared" si="24"/>
        <v>987</v>
      </c>
      <c r="AE25" s="12">
        <f t="shared" si="24"/>
        <v>8.60712505</v>
      </c>
      <c r="AF25" s="16">
        <f>SUM(AF23:AF24)</f>
        <v>0.08607125051</v>
      </c>
      <c r="AG25" s="12">
        <f t="shared" ref="AG25:AI25" si="25">SUM(AG23, AG24)</f>
        <v>8.27522019</v>
      </c>
      <c r="AH25" s="21">
        <f t="shared" si="25"/>
        <v>955.21</v>
      </c>
      <c r="AI25" s="18">
        <f t="shared" si="25"/>
        <v>1.34886143</v>
      </c>
      <c r="AJ25" s="18">
        <f>SUM(AJ24, AJ23)</f>
        <v>2.11</v>
      </c>
      <c r="AK25" s="15"/>
    </row>
    <row r="26">
      <c r="A26" s="2" t="s">
        <v>49</v>
      </c>
      <c r="B26" s="2" t="s">
        <v>50</v>
      </c>
      <c r="C26" s="2" t="s">
        <v>27</v>
      </c>
      <c r="D26" s="2" t="s">
        <v>20</v>
      </c>
      <c r="E26" s="2" t="s">
        <v>51</v>
      </c>
      <c r="F26" s="2">
        <v>2892.0</v>
      </c>
      <c r="G26" s="2">
        <v>3347.0</v>
      </c>
      <c r="H26" s="2">
        <v>1.157330567</v>
      </c>
      <c r="I26" s="2">
        <v>135.0</v>
      </c>
      <c r="J26" s="2">
        <v>102.0</v>
      </c>
      <c r="K26" s="2">
        <v>41.0</v>
      </c>
      <c r="L26" s="11">
        <v>4.0334628</v>
      </c>
      <c r="M26" s="2">
        <v>3.52697095</v>
      </c>
      <c r="N26" s="5">
        <v>455.49</v>
      </c>
      <c r="O26" s="5">
        <v>3.3739993</v>
      </c>
      <c r="P26" s="5">
        <v>11.11</v>
      </c>
      <c r="S26" s="2" t="s">
        <v>43</v>
      </c>
      <c r="T26" s="2" t="s">
        <v>44</v>
      </c>
      <c r="U26" s="2" t="s">
        <v>27</v>
      </c>
      <c r="V26" s="2" t="s">
        <v>28</v>
      </c>
      <c r="W26" s="2" t="s">
        <v>45</v>
      </c>
      <c r="X26" s="2">
        <v>18900.0</v>
      </c>
      <c r="Y26" s="2">
        <v>36659.0</v>
      </c>
      <c r="Z26" s="2">
        <v>1.93962963</v>
      </c>
      <c r="AA26" s="2">
        <v>849.0</v>
      </c>
      <c r="AB26" s="2"/>
      <c r="AC26" s="2">
        <v>688.0</v>
      </c>
      <c r="AD26" s="2">
        <v>306.0</v>
      </c>
      <c r="AE26" s="11">
        <v>2.31593879</v>
      </c>
      <c r="AF26" s="11"/>
      <c r="AG26" s="13">
        <v>3.64021164</v>
      </c>
      <c r="AH26" s="5">
        <v>634.64</v>
      </c>
      <c r="AI26" s="5">
        <v>0.74751528</v>
      </c>
      <c r="AJ26" s="5">
        <v>2.07</v>
      </c>
      <c r="AK26" s="5"/>
    </row>
    <row r="27">
      <c r="A27" s="2" t="s">
        <v>49</v>
      </c>
      <c r="B27" s="2" t="s">
        <v>50</v>
      </c>
      <c r="C27" s="2" t="s">
        <v>27</v>
      </c>
      <c r="D27" s="2" t="s">
        <v>28</v>
      </c>
      <c r="E27" s="2" t="s">
        <v>51</v>
      </c>
      <c r="F27" s="2">
        <v>2862.0</v>
      </c>
      <c r="G27" s="2">
        <v>3234.0</v>
      </c>
      <c r="H27" s="2">
        <v>1.129979036</v>
      </c>
      <c r="I27" s="2">
        <v>72.0</v>
      </c>
      <c r="J27" s="2">
        <v>60.0</v>
      </c>
      <c r="K27" s="2">
        <v>27.0</v>
      </c>
      <c r="L27" s="11">
        <v>2.22634508</v>
      </c>
      <c r="M27" s="2">
        <v>2.09643606</v>
      </c>
      <c r="N27" s="5">
        <v>316.14</v>
      </c>
      <c r="O27" s="5">
        <v>4.39083878</v>
      </c>
      <c r="P27" s="5">
        <v>11.71</v>
      </c>
      <c r="S27" s="2" t="s">
        <v>43</v>
      </c>
      <c r="T27" s="2" t="s">
        <v>44</v>
      </c>
      <c r="U27" s="2" t="s">
        <v>27</v>
      </c>
      <c r="V27" s="2" t="s">
        <v>30</v>
      </c>
      <c r="W27" s="2" t="s">
        <v>45</v>
      </c>
      <c r="X27" s="2">
        <v>6145.0</v>
      </c>
      <c r="Y27" s="2">
        <v>19474.0</v>
      </c>
      <c r="Z27" s="2">
        <v>3.169080553</v>
      </c>
      <c r="AA27" s="2">
        <v>325.0</v>
      </c>
      <c r="AB27" s="2"/>
      <c r="AC27" s="2">
        <v>246.0</v>
      </c>
      <c r="AD27" s="2">
        <v>129.0</v>
      </c>
      <c r="AE27" s="11">
        <v>1.66889186</v>
      </c>
      <c r="AF27" s="11"/>
      <c r="AG27" s="13">
        <v>4.00325468</v>
      </c>
      <c r="AH27" s="5">
        <v>211.76</v>
      </c>
      <c r="AI27" s="5">
        <v>0.65156015</v>
      </c>
      <c r="AJ27" s="5">
        <v>1.64</v>
      </c>
      <c r="AK27" s="5"/>
    </row>
    <row r="28">
      <c r="A28" s="2" t="s">
        <v>49</v>
      </c>
      <c r="B28" s="2" t="s">
        <v>50</v>
      </c>
      <c r="C28" s="2" t="s">
        <v>27</v>
      </c>
      <c r="D28" s="2" t="s">
        <v>30</v>
      </c>
      <c r="E28" s="2" t="s">
        <v>51</v>
      </c>
      <c r="F28" s="2">
        <v>1579.0</v>
      </c>
      <c r="G28" s="2">
        <v>2079.0</v>
      </c>
      <c r="H28" s="2">
        <v>1.316656111</v>
      </c>
      <c r="I28" s="2">
        <v>35.0</v>
      </c>
      <c r="J28" s="2">
        <v>32.0</v>
      </c>
      <c r="K28" s="2">
        <v>20.0</v>
      </c>
      <c r="L28" s="11">
        <v>1.68350168</v>
      </c>
      <c r="M28" s="2">
        <v>2.02659911</v>
      </c>
      <c r="N28" s="5">
        <v>104.63</v>
      </c>
      <c r="O28" s="5">
        <v>2.98942007</v>
      </c>
      <c r="P28" s="5">
        <v>5.23</v>
      </c>
      <c r="S28" s="2" t="s">
        <v>43</v>
      </c>
      <c r="T28" s="2" t="s">
        <v>44</v>
      </c>
      <c r="U28" s="2" t="s">
        <v>27</v>
      </c>
      <c r="V28" s="2" t="s">
        <v>20</v>
      </c>
      <c r="W28" s="2" t="s">
        <v>45</v>
      </c>
      <c r="X28" s="2">
        <v>4623.0</v>
      </c>
      <c r="Y28" s="2">
        <v>9082.0</v>
      </c>
      <c r="Z28" s="2">
        <v>1.9645252</v>
      </c>
      <c r="AA28" s="2">
        <v>246.0</v>
      </c>
      <c r="AB28" s="2"/>
      <c r="AC28" s="2">
        <v>212.0</v>
      </c>
      <c r="AD28" s="2">
        <v>83.0</v>
      </c>
      <c r="AE28" s="11">
        <v>2.70865448</v>
      </c>
      <c r="AF28" s="11"/>
      <c r="AG28" s="13">
        <v>4.58576682</v>
      </c>
      <c r="AH28" s="5">
        <v>188.84</v>
      </c>
      <c r="AI28" s="5">
        <v>0.76765236</v>
      </c>
      <c r="AJ28" s="5">
        <v>2.28</v>
      </c>
      <c r="AK28" s="5"/>
    </row>
    <row r="29">
      <c r="A29" s="2" t="s">
        <v>52</v>
      </c>
      <c r="B29" s="2" t="s">
        <v>53</v>
      </c>
      <c r="C29" s="2" t="s">
        <v>27</v>
      </c>
      <c r="D29" s="2" t="s">
        <v>30</v>
      </c>
      <c r="E29" s="2" t="s">
        <v>54</v>
      </c>
      <c r="F29" s="2">
        <v>2557.0</v>
      </c>
      <c r="G29" s="2">
        <v>2941.0</v>
      </c>
      <c r="H29" s="2">
        <v>1.150175987</v>
      </c>
      <c r="I29" s="2">
        <v>69.0</v>
      </c>
      <c r="J29" s="2">
        <v>60.0</v>
      </c>
      <c r="K29" s="2">
        <v>33.0</v>
      </c>
      <c r="L29" s="11">
        <v>2.34614077</v>
      </c>
      <c r="M29" s="2">
        <v>2.3464998</v>
      </c>
      <c r="N29" s="5">
        <v>487.52</v>
      </c>
      <c r="O29" s="5">
        <v>7.06550725</v>
      </c>
      <c r="P29" s="5">
        <v>14.77</v>
      </c>
      <c r="X29" s="15">
        <f t="shared" ref="X29:AA29" si="26">SUM(X26, X27, X28)</f>
        <v>29668</v>
      </c>
      <c r="Y29" s="15">
        <f t="shared" si="26"/>
        <v>65215</v>
      </c>
      <c r="Z29" s="15">
        <f t="shared" si="26"/>
        <v>7.073235383</v>
      </c>
      <c r="AA29" s="15">
        <f t="shared" si="26"/>
        <v>1420</v>
      </c>
      <c r="AB29" s="15"/>
      <c r="AC29" s="15">
        <f>SUM(AC26, AC28, AC27)</f>
        <v>1146</v>
      </c>
      <c r="AD29" s="15">
        <f t="shared" ref="AD29:AE29" si="27">SUM(AD26, AD27, AD28)</f>
        <v>518</v>
      </c>
      <c r="AE29" s="12">
        <f t="shared" si="27"/>
        <v>6.69348513</v>
      </c>
      <c r="AF29" s="12"/>
      <c r="AG29" s="12">
        <f t="shared" ref="AG29:AJ29" si="28">SUM(AG26, AG27, AG28)</f>
        <v>12.22923314</v>
      </c>
      <c r="AH29" s="18">
        <f t="shared" si="28"/>
        <v>1035.24</v>
      </c>
      <c r="AI29" s="18">
        <f t="shared" si="28"/>
        <v>2.16672779</v>
      </c>
      <c r="AJ29" s="18">
        <f t="shared" si="28"/>
        <v>5.99</v>
      </c>
      <c r="AK29" s="15"/>
    </row>
    <row r="30">
      <c r="A30" s="2" t="s">
        <v>52</v>
      </c>
      <c r="B30" s="2" t="s">
        <v>53</v>
      </c>
      <c r="C30" s="2" t="s">
        <v>27</v>
      </c>
      <c r="D30" s="2" t="s">
        <v>28</v>
      </c>
      <c r="E30" s="2" t="s">
        <v>54</v>
      </c>
      <c r="F30" s="2">
        <v>741.0</v>
      </c>
      <c r="G30" s="2">
        <v>785.0</v>
      </c>
      <c r="H30" s="2">
        <v>1.059379217</v>
      </c>
      <c r="I30" s="2">
        <v>39.0</v>
      </c>
      <c r="J30" s="2">
        <v>34.0</v>
      </c>
      <c r="K30" s="2">
        <v>20.0</v>
      </c>
      <c r="L30" s="11">
        <v>4.96815287</v>
      </c>
      <c r="M30" s="2">
        <v>4.58839406</v>
      </c>
      <c r="N30" s="5">
        <v>255.57</v>
      </c>
      <c r="O30" s="5">
        <v>6.55307692</v>
      </c>
      <c r="P30" s="5">
        <v>12.78</v>
      </c>
      <c r="S30" s="2" t="s">
        <v>46</v>
      </c>
      <c r="T30" s="2" t="s">
        <v>47</v>
      </c>
      <c r="U30" s="2" t="s">
        <v>27</v>
      </c>
      <c r="V30" s="2" t="s">
        <v>28</v>
      </c>
      <c r="W30" s="2" t="s">
        <v>48</v>
      </c>
      <c r="X30" s="2">
        <v>11027.0</v>
      </c>
      <c r="Y30" s="2">
        <v>13820.0</v>
      </c>
      <c r="Z30" s="2">
        <v>1.253287386</v>
      </c>
      <c r="AA30" s="2">
        <v>1491.0</v>
      </c>
      <c r="AB30" s="2"/>
      <c r="AC30" s="2">
        <v>1132.0</v>
      </c>
      <c r="AD30" s="2">
        <v>548.0</v>
      </c>
      <c r="AE30" s="11">
        <v>10.78871201</v>
      </c>
      <c r="AF30" s="19">
        <f t="shared" ref="AF30:AF32" si="29">DIVIDE(AA30, Y30)</f>
        <v>0.1078871201</v>
      </c>
      <c r="AG30" s="13">
        <v>10.26571144</v>
      </c>
      <c r="AH30" s="5">
        <v>542.67</v>
      </c>
      <c r="AI30" s="5">
        <v>0.36396575</v>
      </c>
      <c r="AJ30" s="5">
        <v>0.99</v>
      </c>
      <c r="AK30" s="5"/>
    </row>
    <row r="31">
      <c r="A31" s="2" t="s">
        <v>52</v>
      </c>
      <c r="B31" s="2" t="s">
        <v>53</v>
      </c>
      <c r="C31" s="2" t="s">
        <v>27</v>
      </c>
      <c r="D31" s="2" t="s">
        <v>20</v>
      </c>
      <c r="E31" s="2" t="s">
        <v>54</v>
      </c>
      <c r="F31" s="2">
        <v>338.0</v>
      </c>
      <c r="G31" s="2">
        <v>365.0</v>
      </c>
      <c r="H31" s="2">
        <v>1.079881657</v>
      </c>
      <c r="I31" s="2">
        <v>13.0</v>
      </c>
      <c r="J31" s="2">
        <v>11.0</v>
      </c>
      <c r="K31" s="2">
        <v>4.0</v>
      </c>
      <c r="L31" s="11">
        <v>3.56164384</v>
      </c>
      <c r="M31" s="2">
        <v>3.25443787</v>
      </c>
      <c r="N31" s="5">
        <v>113.58</v>
      </c>
      <c r="O31" s="5">
        <v>8.73692308</v>
      </c>
      <c r="P31" s="5">
        <v>28.4</v>
      </c>
      <c r="S31" s="2" t="s">
        <v>46</v>
      </c>
      <c r="T31" s="2" t="s">
        <v>47</v>
      </c>
      <c r="U31" s="2" t="s">
        <v>27</v>
      </c>
      <c r="V31" s="2" t="s">
        <v>30</v>
      </c>
      <c r="W31" s="2" t="s">
        <v>48</v>
      </c>
      <c r="X31" s="2">
        <v>8516.0</v>
      </c>
      <c r="Y31" s="2">
        <v>12372.0</v>
      </c>
      <c r="Z31" s="2">
        <v>1.452794739</v>
      </c>
      <c r="AA31" s="2">
        <v>970.0</v>
      </c>
      <c r="AB31" s="2"/>
      <c r="AC31" s="2">
        <v>696.0</v>
      </c>
      <c r="AD31" s="2">
        <v>408.0</v>
      </c>
      <c r="AE31" s="11">
        <v>7.84028451</v>
      </c>
      <c r="AF31" s="19">
        <f t="shared" si="29"/>
        <v>0.07840284513</v>
      </c>
      <c r="AG31" s="13">
        <v>8.1728511</v>
      </c>
      <c r="AH31" s="5">
        <v>282.21</v>
      </c>
      <c r="AI31" s="5">
        <v>0.29093767</v>
      </c>
      <c r="AJ31" s="5">
        <v>0.69</v>
      </c>
      <c r="AK31" s="5"/>
    </row>
    <row r="32">
      <c r="A32" s="2" t="s">
        <v>55</v>
      </c>
      <c r="B32" s="2" t="s">
        <v>56</v>
      </c>
      <c r="C32" s="2" t="s">
        <v>27</v>
      </c>
      <c r="D32" s="2" t="s">
        <v>30</v>
      </c>
      <c r="E32" s="2" t="s">
        <v>57</v>
      </c>
      <c r="F32" s="2">
        <v>2159.0</v>
      </c>
      <c r="G32" s="2">
        <v>2465.0</v>
      </c>
      <c r="H32" s="2">
        <v>1.141732283</v>
      </c>
      <c r="I32" s="2">
        <v>126.0</v>
      </c>
      <c r="J32" s="2">
        <v>111.0</v>
      </c>
      <c r="K32" s="2">
        <v>95.0</v>
      </c>
      <c r="L32" s="11">
        <v>5.11156187</v>
      </c>
      <c r="M32" s="2">
        <v>5.14126911</v>
      </c>
      <c r="N32" s="5">
        <v>691.28</v>
      </c>
      <c r="O32" s="5">
        <v>5.48635819</v>
      </c>
      <c r="P32" s="5">
        <v>7.28</v>
      </c>
      <c r="S32" s="2" t="s">
        <v>46</v>
      </c>
      <c r="T32" s="2" t="s">
        <v>47</v>
      </c>
      <c r="U32" s="2" t="s">
        <v>27</v>
      </c>
      <c r="V32" s="2" t="s">
        <v>20</v>
      </c>
      <c r="W32" s="2" t="s">
        <v>48</v>
      </c>
      <c r="X32" s="2">
        <v>2386.0</v>
      </c>
      <c r="Y32" s="2">
        <v>2782.0</v>
      </c>
      <c r="Z32" s="2">
        <v>1.165968148</v>
      </c>
      <c r="AA32" s="2">
        <v>304.0</v>
      </c>
      <c r="AB32" s="2"/>
      <c r="AC32" s="2">
        <v>230.0</v>
      </c>
      <c r="AD32" s="2">
        <v>117.0</v>
      </c>
      <c r="AE32" s="11">
        <v>10.92739037</v>
      </c>
      <c r="AF32" s="19">
        <f t="shared" si="29"/>
        <v>0.1092739037</v>
      </c>
      <c r="AG32" s="13">
        <v>9.63956412</v>
      </c>
      <c r="AH32" s="5">
        <v>117.9</v>
      </c>
      <c r="AI32" s="5">
        <v>0.38782085</v>
      </c>
      <c r="AJ32" s="5">
        <v>1.01</v>
      </c>
      <c r="AK32" s="5"/>
    </row>
    <row r="33">
      <c r="A33" s="2" t="s">
        <v>55</v>
      </c>
      <c r="B33" s="2" t="s">
        <v>56</v>
      </c>
      <c r="C33" s="2" t="s">
        <v>27</v>
      </c>
      <c r="D33" s="2" t="s">
        <v>28</v>
      </c>
      <c r="E33" s="2" t="s">
        <v>57</v>
      </c>
      <c r="F33" s="2">
        <v>305.0</v>
      </c>
      <c r="G33" s="2">
        <v>332.0</v>
      </c>
      <c r="H33" s="2">
        <v>1.08852459</v>
      </c>
      <c r="I33" s="2">
        <v>43.0</v>
      </c>
      <c r="J33" s="2">
        <v>37.0</v>
      </c>
      <c r="K33" s="2">
        <v>28.0</v>
      </c>
      <c r="L33" s="11">
        <v>12.95180723</v>
      </c>
      <c r="M33" s="2">
        <v>12.13114754</v>
      </c>
      <c r="N33" s="5">
        <v>159.14</v>
      </c>
      <c r="O33" s="5">
        <v>3.70084252</v>
      </c>
      <c r="P33" s="5">
        <v>5.68</v>
      </c>
      <c r="X33" s="15">
        <f>SUM(X31,X32, X30)</f>
        <v>21929</v>
      </c>
      <c r="Y33" s="15">
        <f>SUM(Y30, Y31, Y32)</f>
        <v>28974</v>
      </c>
      <c r="Z33" s="15">
        <f>SUM(Z31, Z30, Z32)</f>
        <v>3.872050273</v>
      </c>
      <c r="AA33" s="15">
        <f>SUM(AA30, AA31, AA32)</f>
        <v>2765</v>
      </c>
      <c r="AB33" s="15"/>
      <c r="AC33" s="15">
        <f>SUM(AC30, AC32,AC31)</f>
        <v>2058</v>
      </c>
      <c r="AD33" s="15">
        <f t="shared" ref="AD33:AE33" si="30">SUM(AD30, AD31, AD32)</f>
        <v>1073</v>
      </c>
      <c r="AE33" s="12">
        <f t="shared" si="30"/>
        <v>29.55638689</v>
      </c>
      <c r="AF33" s="16">
        <f>SUM(AF30:AF32)</f>
        <v>0.2955638689</v>
      </c>
      <c r="AG33" s="12">
        <f t="shared" ref="AG33:AI33" si="31">SUM(AG30, AG31, AG32)</f>
        <v>28.07812666</v>
      </c>
      <c r="AH33" s="18">
        <f t="shared" si="31"/>
        <v>942.78</v>
      </c>
      <c r="AI33" s="18">
        <f t="shared" si="31"/>
        <v>1.04272427</v>
      </c>
      <c r="AJ33" s="18">
        <f>SUM(AJ30, AJ32, AJ31)</f>
        <v>2.69</v>
      </c>
      <c r="AK33" s="15"/>
    </row>
    <row r="34">
      <c r="A34" s="2" t="s">
        <v>55</v>
      </c>
      <c r="B34" s="2" t="s">
        <v>56</v>
      </c>
      <c r="C34" s="2" t="s">
        <v>27</v>
      </c>
      <c r="D34" s="2" t="s">
        <v>20</v>
      </c>
      <c r="E34" s="2" t="s">
        <v>57</v>
      </c>
      <c r="F34" s="2">
        <v>91.0</v>
      </c>
      <c r="G34" s="2">
        <v>103.0</v>
      </c>
      <c r="H34" s="2">
        <v>1.131868132</v>
      </c>
      <c r="I34" s="2">
        <v>9.0</v>
      </c>
      <c r="J34" s="2">
        <v>8.0</v>
      </c>
      <c r="K34" s="2">
        <v>3.0</v>
      </c>
      <c r="L34" s="11">
        <v>8.73786408</v>
      </c>
      <c r="M34" s="2">
        <v>8.79120879</v>
      </c>
      <c r="N34" s="5">
        <v>47.26</v>
      </c>
      <c r="O34" s="5">
        <v>5.25140438</v>
      </c>
      <c r="P34" s="5">
        <v>15.75</v>
      </c>
      <c r="S34" s="2" t="s">
        <v>49</v>
      </c>
      <c r="T34" s="2" t="s">
        <v>50</v>
      </c>
      <c r="U34" s="2" t="s">
        <v>27</v>
      </c>
      <c r="V34" s="2" t="s">
        <v>20</v>
      </c>
      <c r="W34" s="2" t="s">
        <v>51</v>
      </c>
      <c r="X34" s="2">
        <v>2892.0</v>
      </c>
      <c r="Y34" s="2">
        <v>3347.0</v>
      </c>
      <c r="Z34" s="2">
        <v>1.157330567</v>
      </c>
      <c r="AA34" s="2">
        <v>135.0</v>
      </c>
      <c r="AB34" s="2"/>
      <c r="AC34" s="2">
        <v>102.0</v>
      </c>
      <c r="AD34" s="2">
        <v>41.0</v>
      </c>
      <c r="AE34" s="11">
        <v>4.0334628</v>
      </c>
      <c r="AF34" s="11"/>
      <c r="AG34" s="13">
        <v>3.52697095</v>
      </c>
      <c r="AH34" s="5">
        <v>455.49</v>
      </c>
      <c r="AI34" s="5">
        <v>3.3739993</v>
      </c>
      <c r="AJ34" s="5">
        <v>11.11</v>
      </c>
      <c r="AK34" s="5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11"/>
      <c r="M35" s="6"/>
      <c r="N35" s="6"/>
      <c r="O35" s="6"/>
      <c r="P35" s="6"/>
      <c r="S35" s="2" t="s">
        <v>49</v>
      </c>
      <c r="T35" s="2" t="s">
        <v>50</v>
      </c>
      <c r="U35" s="2" t="s">
        <v>27</v>
      </c>
      <c r="V35" s="2" t="s">
        <v>28</v>
      </c>
      <c r="W35" s="2" t="s">
        <v>51</v>
      </c>
      <c r="X35" s="2">
        <v>2862.0</v>
      </c>
      <c r="Y35" s="2">
        <v>3234.0</v>
      </c>
      <c r="Z35" s="2">
        <v>1.129979036</v>
      </c>
      <c r="AA35" s="2">
        <v>72.0</v>
      </c>
      <c r="AB35" s="2"/>
      <c r="AC35" s="2">
        <v>60.0</v>
      </c>
      <c r="AD35" s="2">
        <v>27.0</v>
      </c>
      <c r="AE35" s="11">
        <v>2.22634508</v>
      </c>
      <c r="AF35" s="11"/>
      <c r="AG35" s="13">
        <v>2.09643606</v>
      </c>
      <c r="AH35" s="5">
        <v>316.14</v>
      </c>
      <c r="AI35" s="5">
        <v>4.39083878</v>
      </c>
      <c r="AJ35" s="5">
        <v>11.71</v>
      </c>
      <c r="AK35" s="5"/>
    </row>
    <row r="36">
      <c r="L36" s="11"/>
      <c r="S36" s="2" t="s">
        <v>49</v>
      </c>
      <c r="T36" s="2" t="s">
        <v>50</v>
      </c>
      <c r="U36" s="2" t="s">
        <v>27</v>
      </c>
      <c r="V36" s="2" t="s">
        <v>30</v>
      </c>
      <c r="W36" s="2" t="s">
        <v>51</v>
      </c>
      <c r="X36" s="2">
        <v>1579.0</v>
      </c>
      <c r="Y36" s="2">
        <v>2079.0</v>
      </c>
      <c r="Z36" s="2">
        <v>1.316656111</v>
      </c>
      <c r="AA36" s="2">
        <v>35.0</v>
      </c>
      <c r="AB36" s="2"/>
      <c r="AC36" s="2">
        <v>32.0</v>
      </c>
      <c r="AD36" s="2">
        <v>20.0</v>
      </c>
      <c r="AE36" s="11">
        <v>1.68350168</v>
      </c>
      <c r="AF36" s="11"/>
      <c r="AG36" s="13">
        <v>2.02659911</v>
      </c>
      <c r="AH36" s="5">
        <v>104.63</v>
      </c>
      <c r="AI36" s="5">
        <v>2.98942007</v>
      </c>
      <c r="AJ36" s="5">
        <v>5.23</v>
      </c>
      <c r="AK36" s="5"/>
    </row>
    <row r="37">
      <c r="L37" s="11"/>
      <c r="X37" s="15">
        <f>SUM(X34, X36, X35)</f>
        <v>7333</v>
      </c>
      <c r="Y37" s="15">
        <f>SUM(Y35,Y34, Y36)</f>
        <v>8660</v>
      </c>
      <c r="Z37" s="15">
        <f>SUM(Z35, Z34, Z36)</f>
        <v>3.603965714</v>
      </c>
      <c r="AA37" s="15">
        <f>SUM(AA34, AA35, AA36)</f>
        <v>242</v>
      </c>
      <c r="AB37" s="15"/>
      <c r="AC37" s="15">
        <f>SUM(AC35, AC34, AC36)</f>
        <v>194</v>
      </c>
      <c r="AD37" s="15">
        <f t="shared" ref="AD37:AE37" si="32">SUM(AD34, AD35, AD36)</f>
        <v>88</v>
      </c>
      <c r="AE37" s="12">
        <f t="shared" si="32"/>
        <v>7.94330956</v>
      </c>
      <c r="AF37" s="12"/>
      <c r="AG37" s="12">
        <f t="shared" ref="AG37:AH37" si="33">SUM(AG34, AG35, AG36)</f>
        <v>7.65000612</v>
      </c>
      <c r="AH37" s="18">
        <f t="shared" si="33"/>
        <v>876.26</v>
      </c>
      <c r="AI37" s="18">
        <f>SUM(AI35, AI34, AI36)</f>
        <v>10.75425815</v>
      </c>
      <c r="AJ37" s="18">
        <f>SUM(AJ34, AJ35, AJ36)</f>
        <v>28.05</v>
      </c>
      <c r="AK37" s="15"/>
    </row>
    <row r="38">
      <c r="L38" s="11"/>
      <c r="S38" s="2" t="s">
        <v>52</v>
      </c>
      <c r="T38" s="2" t="s">
        <v>53</v>
      </c>
      <c r="U38" s="2" t="s">
        <v>27</v>
      </c>
      <c r="V38" s="2" t="s">
        <v>30</v>
      </c>
      <c r="W38" s="2" t="s">
        <v>54</v>
      </c>
      <c r="X38" s="2">
        <v>2557.0</v>
      </c>
      <c r="Y38" s="2">
        <v>2941.0</v>
      </c>
      <c r="Z38" s="2">
        <v>1.150175987</v>
      </c>
      <c r="AA38" s="2">
        <v>69.0</v>
      </c>
      <c r="AB38" s="2"/>
      <c r="AC38" s="2">
        <v>60.0</v>
      </c>
      <c r="AD38" s="2">
        <v>33.0</v>
      </c>
      <c r="AE38" s="11">
        <v>2.34614077</v>
      </c>
      <c r="AF38" s="11"/>
      <c r="AG38" s="13">
        <v>2.3464998</v>
      </c>
      <c r="AH38" s="5">
        <v>487.52</v>
      </c>
      <c r="AI38" s="5">
        <v>7.06550725</v>
      </c>
      <c r="AJ38" s="5">
        <v>14.77</v>
      </c>
    </row>
    <row r="39">
      <c r="L39" s="11"/>
      <c r="S39" s="2" t="s">
        <v>52</v>
      </c>
      <c r="T39" s="2" t="s">
        <v>53</v>
      </c>
      <c r="U39" s="2" t="s">
        <v>27</v>
      </c>
      <c r="V39" s="2" t="s">
        <v>28</v>
      </c>
      <c r="W39" s="2" t="s">
        <v>54</v>
      </c>
      <c r="X39" s="2">
        <v>741.0</v>
      </c>
      <c r="Y39" s="2">
        <v>785.0</v>
      </c>
      <c r="Z39" s="2">
        <v>1.059379217</v>
      </c>
      <c r="AA39" s="2">
        <v>39.0</v>
      </c>
      <c r="AB39" s="2"/>
      <c r="AC39" s="2">
        <v>34.0</v>
      </c>
      <c r="AD39" s="2">
        <v>20.0</v>
      </c>
      <c r="AE39" s="11">
        <v>4.96815287</v>
      </c>
      <c r="AF39" s="11"/>
      <c r="AG39" s="13">
        <v>4.58839406</v>
      </c>
      <c r="AH39" s="5">
        <v>255.57</v>
      </c>
      <c r="AI39" s="5">
        <v>6.55307692</v>
      </c>
      <c r="AJ39" s="5">
        <v>12.78</v>
      </c>
    </row>
    <row r="40">
      <c r="L40" s="11"/>
      <c r="S40" s="2" t="s">
        <v>52</v>
      </c>
      <c r="T40" s="2" t="s">
        <v>53</v>
      </c>
      <c r="U40" s="2" t="s">
        <v>27</v>
      </c>
      <c r="V40" s="2" t="s">
        <v>20</v>
      </c>
      <c r="W40" s="2" t="s">
        <v>54</v>
      </c>
      <c r="X40" s="2">
        <v>338.0</v>
      </c>
      <c r="Y40" s="2">
        <v>365.0</v>
      </c>
      <c r="Z40" s="2">
        <v>1.079881657</v>
      </c>
      <c r="AA40" s="2">
        <v>13.0</v>
      </c>
      <c r="AB40" s="2"/>
      <c r="AC40" s="2">
        <v>11.0</v>
      </c>
      <c r="AD40" s="2">
        <v>4.0</v>
      </c>
      <c r="AE40" s="11">
        <v>3.56164384</v>
      </c>
      <c r="AF40" s="11"/>
      <c r="AG40" s="13">
        <v>3.25443787</v>
      </c>
      <c r="AH40" s="5">
        <v>113.58</v>
      </c>
      <c r="AI40" s="5">
        <v>8.73692308</v>
      </c>
      <c r="AJ40" s="5">
        <v>28.4</v>
      </c>
    </row>
    <row r="41">
      <c r="L41" s="11"/>
      <c r="X41" s="15">
        <f t="shared" ref="X41:Y41" si="34">SUM(X38, X39, X40)</f>
        <v>3636</v>
      </c>
      <c r="Y41" s="15">
        <f t="shared" si="34"/>
        <v>4091</v>
      </c>
      <c r="Z41" s="15">
        <f>SUM(Z39, Z38, Z40)</f>
        <v>3.289436861</v>
      </c>
      <c r="AA41" s="15">
        <f>SUM(AA38, AA39, AA40)</f>
        <v>121</v>
      </c>
      <c r="AB41" s="15"/>
      <c r="AC41" s="15">
        <f t="shared" ref="AC41:AE41" si="35">SUM(AC38, AC39, AC40)</f>
        <v>105</v>
      </c>
      <c r="AD41" s="15">
        <f t="shared" si="35"/>
        <v>57</v>
      </c>
      <c r="AE41" s="12">
        <f t="shared" si="35"/>
        <v>10.87593748</v>
      </c>
      <c r="AF41" s="12"/>
      <c r="AG41" s="12">
        <f t="shared" ref="AG41:AI41" si="36">SUM(AG38, AG39, AG40)</f>
        <v>10.18933173</v>
      </c>
      <c r="AH41" s="18">
        <f t="shared" si="36"/>
        <v>856.67</v>
      </c>
      <c r="AI41" s="18">
        <f t="shared" si="36"/>
        <v>22.35550725</v>
      </c>
      <c r="AJ41" s="18">
        <f>SUM(AJ39, AJ38, AJ40)</f>
        <v>55.95</v>
      </c>
    </row>
    <row r="42">
      <c r="L42" s="11"/>
      <c r="S42" s="2" t="s">
        <v>55</v>
      </c>
      <c r="T42" s="2" t="s">
        <v>56</v>
      </c>
      <c r="U42" s="2" t="s">
        <v>27</v>
      </c>
      <c r="V42" s="2" t="s">
        <v>30</v>
      </c>
      <c r="W42" s="2" t="s">
        <v>57</v>
      </c>
      <c r="X42" s="2">
        <v>2159.0</v>
      </c>
      <c r="Y42" s="2">
        <v>2465.0</v>
      </c>
      <c r="Z42" s="2">
        <v>1.141732283</v>
      </c>
      <c r="AA42" s="2">
        <v>126.0</v>
      </c>
      <c r="AB42" s="2"/>
      <c r="AC42" s="2">
        <v>111.0</v>
      </c>
      <c r="AD42" s="2">
        <v>95.0</v>
      </c>
      <c r="AE42" s="11">
        <v>5.11156187</v>
      </c>
      <c r="AF42" s="19">
        <f t="shared" ref="AF42:AF44" si="37">DIVIDE(AA42, Y42)</f>
        <v>0.05111561866</v>
      </c>
      <c r="AG42" s="13">
        <v>5.14126911</v>
      </c>
      <c r="AH42" s="5">
        <v>691.28</v>
      </c>
      <c r="AI42" s="5">
        <v>5.48635819</v>
      </c>
      <c r="AJ42" s="5">
        <v>7.28</v>
      </c>
    </row>
    <row r="43">
      <c r="L43" s="11"/>
      <c r="S43" s="2" t="s">
        <v>55</v>
      </c>
      <c r="T43" s="2" t="s">
        <v>56</v>
      </c>
      <c r="U43" s="2" t="s">
        <v>27</v>
      </c>
      <c r="V43" s="2" t="s">
        <v>28</v>
      </c>
      <c r="W43" s="2" t="s">
        <v>57</v>
      </c>
      <c r="X43" s="2">
        <v>305.0</v>
      </c>
      <c r="Y43" s="2">
        <v>332.0</v>
      </c>
      <c r="Z43" s="2">
        <v>1.08852459</v>
      </c>
      <c r="AA43" s="2">
        <v>43.0</v>
      </c>
      <c r="AB43" s="2"/>
      <c r="AC43" s="2">
        <v>37.0</v>
      </c>
      <c r="AD43" s="2">
        <v>28.0</v>
      </c>
      <c r="AE43" s="11">
        <v>12.95180723</v>
      </c>
      <c r="AF43" s="19">
        <f t="shared" si="37"/>
        <v>0.1295180723</v>
      </c>
      <c r="AG43" s="13">
        <v>12.13114754</v>
      </c>
      <c r="AH43" s="5">
        <v>159.14</v>
      </c>
      <c r="AI43" s="5">
        <v>3.70084252</v>
      </c>
      <c r="AJ43" s="5">
        <v>5.68</v>
      </c>
    </row>
    <row r="44">
      <c r="L44" s="11"/>
      <c r="S44" s="2" t="s">
        <v>55</v>
      </c>
      <c r="T44" s="2" t="s">
        <v>56</v>
      </c>
      <c r="U44" s="2" t="s">
        <v>27</v>
      </c>
      <c r="V44" s="2" t="s">
        <v>20</v>
      </c>
      <c r="W44" s="2" t="s">
        <v>57</v>
      </c>
      <c r="X44" s="2">
        <v>91.0</v>
      </c>
      <c r="Y44" s="2">
        <v>103.0</v>
      </c>
      <c r="Z44" s="2">
        <v>1.131868132</v>
      </c>
      <c r="AA44" s="2">
        <v>9.0</v>
      </c>
      <c r="AB44" s="2"/>
      <c r="AC44" s="2">
        <v>8.0</v>
      </c>
      <c r="AD44" s="2">
        <v>3.0</v>
      </c>
      <c r="AE44" s="11">
        <v>8.73786408</v>
      </c>
      <c r="AF44" s="19">
        <f t="shared" si="37"/>
        <v>0.08737864078</v>
      </c>
      <c r="AG44" s="13">
        <v>8.79120879</v>
      </c>
      <c r="AH44" s="5">
        <v>47.26</v>
      </c>
      <c r="AI44" s="5">
        <v>5.25140438</v>
      </c>
      <c r="AJ44" s="5">
        <v>15.75</v>
      </c>
    </row>
    <row r="45">
      <c r="L45" s="11"/>
      <c r="X45" s="15">
        <f t="shared" ref="X45:AA45" si="38">SUM(X42, X43, X44)</f>
        <v>2555</v>
      </c>
      <c r="Y45" s="15">
        <f t="shared" si="38"/>
        <v>2900</v>
      </c>
      <c r="Z45" s="15">
        <f t="shared" si="38"/>
        <v>3.362125005</v>
      </c>
      <c r="AA45" s="15">
        <f t="shared" si="38"/>
        <v>178</v>
      </c>
      <c r="AB45" s="15"/>
      <c r="AC45" s="15">
        <f t="shared" ref="AC45:AE45" si="39">SUM(AC42, AC43, AC44)</f>
        <v>156</v>
      </c>
      <c r="AD45" s="15">
        <f t="shared" si="39"/>
        <v>126</v>
      </c>
      <c r="AE45" s="12">
        <f t="shared" si="39"/>
        <v>26.80123318</v>
      </c>
      <c r="AF45" s="16">
        <f>SUM(AF42:AF44)</f>
        <v>0.2680123317</v>
      </c>
      <c r="AG45" s="12">
        <f t="shared" ref="AG45:AJ45" si="40">SUM(AG42, AG43, AG44)</f>
        <v>26.06362544</v>
      </c>
      <c r="AH45" s="18">
        <f t="shared" si="40"/>
        <v>897.68</v>
      </c>
      <c r="AI45" s="18">
        <f t="shared" si="40"/>
        <v>14.43860509</v>
      </c>
      <c r="AJ45" s="18">
        <f t="shared" si="40"/>
        <v>28.71</v>
      </c>
    </row>
    <row r="46">
      <c r="L46" s="11"/>
      <c r="AE46" s="11"/>
      <c r="AF46" s="11"/>
    </row>
    <row r="47">
      <c r="L47" s="11"/>
      <c r="Y47" s="1" t="s">
        <v>0</v>
      </c>
      <c r="Z47" s="12" t="s">
        <v>11</v>
      </c>
      <c r="AE47" s="11"/>
      <c r="AF47" s="11"/>
    </row>
    <row r="48">
      <c r="L48" s="11"/>
      <c r="Y48" s="2" t="s">
        <v>17</v>
      </c>
      <c r="Z48" s="11">
        <f>DIVIDE(AA7,Y6)</f>
        <v>0.05500753092</v>
      </c>
      <c r="AE48" s="11"/>
      <c r="AF48" s="11"/>
    </row>
    <row r="49">
      <c r="L49" s="11"/>
      <c r="Y49" s="14" t="s">
        <v>25</v>
      </c>
      <c r="Z49" s="11">
        <f>DIVIDE(AA10, Y10)</f>
        <v>0.05560590079</v>
      </c>
      <c r="AE49" s="11"/>
      <c r="AF49" s="11"/>
    </row>
    <row r="50">
      <c r="L50" s="11"/>
      <c r="Y50" s="2" t="s">
        <v>31</v>
      </c>
      <c r="Z50" s="11">
        <f>DIVIDE(AA14, Y14)</f>
        <v>0.03331466965</v>
      </c>
      <c r="AE50" s="11"/>
      <c r="AF50" s="11"/>
    </row>
    <row r="51">
      <c r="L51" s="11"/>
      <c r="Y51" s="2" t="s">
        <v>34</v>
      </c>
      <c r="Z51" s="11">
        <f>DIVIDE(AA18, Y18)</f>
        <v>0.04007499414</v>
      </c>
      <c r="AE51" s="11"/>
      <c r="AF51" s="11"/>
    </row>
    <row r="52">
      <c r="L52" s="11"/>
      <c r="Y52" s="2" t="s">
        <v>37</v>
      </c>
      <c r="Z52" s="11">
        <f>DIVIDE(AA22, Y22)</f>
        <v>0.03163599082</v>
      </c>
      <c r="AE52" s="11"/>
      <c r="AF52" s="11"/>
    </row>
    <row r="53">
      <c r="L53" s="11"/>
      <c r="Y53" s="2" t="s">
        <v>40</v>
      </c>
      <c r="Z53" s="11">
        <f>DIVIDE(AA25, Y25)</f>
        <v>0.03758792891</v>
      </c>
      <c r="AE53" s="11"/>
      <c r="AF53" s="11"/>
    </row>
    <row r="54">
      <c r="L54" s="11"/>
      <c r="Y54" s="2" t="s">
        <v>43</v>
      </c>
      <c r="Z54" s="11">
        <f>DIVIDE(AA29, Y29)</f>
        <v>0.02177413172</v>
      </c>
      <c r="AE54" s="11"/>
      <c r="AF54" s="11"/>
    </row>
    <row r="55">
      <c r="L55" s="11"/>
      <c r="Y55" s="2" t="s">
        <v>46</v>
      </c>
      <c r="Z55" s="11">
        <f>DIVIDE(AA33, Y33)</f>
        <v>0.09543038586</v>
      </c>
      <c r="AE55" s="11"/>
      <c r="AF55" s="11"/>
    </row>
    <row r="56">
      <c r="L56" s="11"/>
      <c r="Y56" s="2" t="s">
        <v>49</v>
      </c>
      <c r="Z56" s="11">
        <f>DIVIDE(AA37, Y37)</f>
        <v>0.02794457275</v>
      </c>
      <c r="AE56" s="11"/>
      <c r="AF56" s="11"/>
    </row>
    <row r="57">
      <c r="L57" s="11"/>
      <c r="Y57" s="2" t="s">
        <v>52</v>
      </c>
      <c r="Z57" s="11">
        <f>DIVIDE(AA41, Y41)</f>
        <v>0.02957712051</v>
      </c>
      <c r="AE57" s="11"/>
      <c r="AF57" s="11"/>
    </row>
    <row r="58">
      <c r="L58" s="11"/>
      <c r="Y58" s="2" t="s">
        <v>55</v>
      </c>
      <c r="Z58" s="11">
        <f>DIVIDE(AA45, Y45)</f>
        <v>0.06137931034</v>
      </c>
      <c r="AE58" s="11"/>
      <c r="AF58" s="11"/>
    </row>
    <row r="59">
      <c r="L59" s="11"/>
      <c r="AE59" s="11"/>
      <c r="AF59" s="11"/>
    </row>
    <row r="60">
      <c r="L60" s="11"/>
      <c r="AE60" s="11"/>
      <c r="AF60" s="11"/>
    </row>
    <row r="61">
      <c r="L61" s="11"/>
      <c r="AE61" s="11"/>
      <c r="AF61" s="11"/>
    </row>
    <row r="62">
      <c r="L62" s="11"/>
      <c r="AE62" s="11"/>
      <c r="AF62" s="11"/>
    </row>
    <row r="63">
      <c r="L63" s="11"/>
      <c r="AE63" s="11"/>
      <c r="AF63" s="11"/>
    </row>
    <row r="64">
      <c r="L64" s="11"/>
      <c r="AE64" s="11"/>
      <c r="AF64" s="11"/>
    </row>
    <row r="65">
      <c r="L65" s="11"/>
      <c r="AE65" s="11"/>
      <c r="AF65" s="11"/>
    </row>
    <row r="66">
      <c r="L66" s="11"/>
      <c r="AE66" s="11"/>
      <c r="AF66" s="11"/>
    </row>
    <row r="67">
      <c r="L67" s="11"/>
      <c r="AE67" s="11"/>
      <c r="AF67" s="11"/>
    </row>
    <row r="68">
      <c r="L68" s="11"/>
      <c r="AE68" s="11"/>
      <c r="AF68" s="11"/>
    </row>
    <row r="69">
      <c r="L69" s="11"/>
      <c r="AE69" s="11"/>
      <c r="AF69" s="11"/>
    </row>
    <row r="70">
      <c r="L70" s="11"/>
      <c r="AE70" s="11"/>
      <c r="AF70" s="11"/>
    </row>
    <row r="71">
      <c r="L71" s="11"/>
      <c r="AE71" s="11"/>
      <c r="AF71" s="11"/>
    </row>
    <row r="72">
      <c r="L72" s="11"/>
      <c r="AE72" s="11"/>
      <c r="AF72" s="11"/>
    </row>
    <row r="73">
      <c r="L73" s="11"/>
      <c r="AE73" s="11"/>
      <c r="AF73" s="11"/>
    </row>
    <row r="74">
      <c r="L74" s="11"/>
      <c r="AE74" s="11"/>
      <c r="AF74" s="11"/>
    </row>
    <row r="75">
      <c r="L75" s="11"/>
      <c r="AE75" s="11"/>
      <c r="AF75" s="11"/>
    </row>
    <row r="76">
      <c r="L76" s="11"/>
      <c r="AE76" s="11"/>
      <c r="AF76" s="11"/>
    </row>
    <row r="77">
      <c r="L77" s="11"/>
      <c r="AE77" s="11"/>
      <c r="AF77" s="11"/>
    </row>
    <row r="78">
      <c r="L78" s="11"/>
      <c r="AE78" s="11"/>
      <c r="AF78" s="11"/>
    </row>
    <row r="79">
      <c r="L79" s="11"/>
      <c r="AE79" s="11"/>
      <c r="AF79" s="11"/>
    </row>
    <row r="80">
      <c r="L80" s="11"/>
      <c r="AE80" s="11"/>
      <c r="AF80" s="11"/>
    </row>
    <row r="81">
      <c r="L81" s="11"/>
      <c r="AE81" s="11"/>
      <c r="AF81" s="11"/>
    </row>
    <row r="82">
      <c r="L82" s="11"/>
      <c r="AE82" s="11"/>
      <c r="AF82" s="11"/>
    </row>
    <row r="83">
      <c r="L83" s="11"/>
      <c r="AE83" s="11"/>
      <c r="AF83" s="11"/>
    </row>
    <row r="84">
      <c r="L84" s="11"/>
      <c r="AE84" s="11"/>
      <c r="AF84" s="11"/>
    </row>
    <row r="85">
      <c r="L85" s="11"/>
      <c r="AE85" s="11"/>
      <c r="AF85" s="11"/>
    </row>
    <row r="86">
      <c r="L86" s="11"/>
      <c r="AE86" s="11"/>
      <c r="AF86" s="11"/>
    </row>
    <row r="87">
      <c r="L87" s="11"/>
      <c r="AE87" s="11"/>
      <c r="AF87" s="11"/>
    </row>
    <row r="88">
      <c r="L88" s="11"/>
      <c r="AE88" s="11"/>
      <c r="AF88" s="11"/>
    </row>
    <row r="89">
      <c r="L89" s="11"/>
      <c r="AE89" s="11"/>
      <c r="AF89" s="11"/>
    </row>
    <row r="90">
      <c r="L90" s="11"/>
      <c r="AE90" s="11"/>
      <c r="AF90" s="11"/>
    </row>
    <row r="91">
      <c r="L91" s="11"/>
      <c r="AE91" s="11"/>
      <c r="AF91" s="11"/>
    </row>
    <row r="92">
      <c r="L92" s="11"/>
      <c r="AE92" s="11"/>
      <c r="AF92" s="11"/>
    </row>
    <row r="93">
      <c r="L93" s="11"/>
      <c r="AE93" s="11"/>
      <c r="AF93" s="11"/>
    </row>
    <row r="94">
      <c r="L94" s="11"/>
      <c r="AE94" s="11"/>
      <c r="AF94" s="11"/>
    </row>
    <row r="95">
      <c r="L95" s="11"/>
      <c r="AE95" s="11"/>
      <c r="AF95" s="11"/>
    </row>
    <row r="96">
      <c r="L96" s="11"/>
      <c r="AE96" s="11"/>
      <c r="AF96" s="11"/>
    </row>
    <row r="97">
      <c r="L97" s="11"/>
      <c r="AE97" s="11"/>
      <c r="AF97" s="11"/>
    </row>
    <row r="98">
      <c r="L98" s="11"/>
      <c r="AE98" s="11"/>
      <c r="AF98" s="11"/>
    </row>
    <row r="99">
      <c r="L99" s="11"/>
      <c r="AE99" s="11"/>
      <c r="AF99" s="11"/>
    </row>
    <row r="100">
      <c r="L100" s="11"/>
      <c r="AE100" s="11"/>
      <c r="AF100" s="11"/>
    </row>
    <row r="101">
      <c r="L101" s="11"/>
      <c r="AE101" s="11"/>
      <c r="AF101" s="11"/>
    </row>
    <row r="102">
      <c r="L102" s="11"/>
      <c r="AE102" s="11"/>
      <c r="AF102" s="11"/>
    </row>
    <row r="103">
      <c r="L103" s="11"/>
      <c r="AE103" s="11"/>
      <c r="AF103" s="11"/>
    </row>
    <row r="104">
      <c r="L104" s="11"/>
      <c r="AE104" s="11"/>
      <c r="AF104" s="11"/>
    </row>
    <row r="105">
      <c r="L105" s="11"/>
      <c r="AE105" s="11"/>
      <c r="AF105" s="11"/>
    </row>
    <row r="106">
      <c r="L106" s="11"/>
      <c r="AE106" s="11"/>
      <c r="AF106" s="11"/>
    </row>
    <row r="107">
      <c r="L107" s="11"/>
      <c r="AE107" s="11"/>
      <c r="AF107" s="11"/>
    </row>
    <row r="108">
      <c r="L108" s="11"/>
      <c r="AE108" s="11"/>
      <c r="AF108" s="11"/>
    </row>
    <row r="109">
      <c r="L109" s="11"/>
      <c r="AE109" s="11"/>
      <c r="AF109" s="11"/>
    </row>
    <row r="110">
      <c r="L110" s="11"/>
      <c r="AE110" s="11"/>
      <c r="AF110" s="11"/>
    </row>
    <row r="111">
      <c r="L111" s="11"/>
      <c r="AE111" s="11"/>
      <c r="AF111" s="11"/>
    </row>
    <row r="112">
      <c r="L112" s="11"/>
      <c r="AE112" s="11"/>
      <c r="AF112" s="11"/>
    </row>
    <row r="113">
      <c r="L113" s="11"/>
      <c r="AE113" s="11"/>
      <c r="AF113" s="11"/>
    </row>
    <row r="114">
      <c r="L114" s="11"/>
      <c r="AE114" s="11"/>
      <c r="AF114" s="11"/>
    </row>
    <row r="115">
      <c r="L115" s="11"/>
      <c r="AE115" s="11"/>
      <c r="AF115" s="11"/>
    </row>
    <row r="116">
      <c r="L116" s="11"/>
      <c r="AE116" s="11"/>
      <c r="AF116" s="11"/>
    </row>
    <row r="117">
      <c r="L117" s="11"/>
      <c r="AE117" s="11"/>
      <c r="AF117" s="11"/>
    </row>
    <row r="118">
      <c r="L118" s="11"/>
      <c r="AE118" s="11"/>
      <c r="AF118" s="11"/>
    </row>
    <row r="119">
      <c r="L119" s="11"/>
      <c r="AE119" s="11"/>
      <c r="AF119" s="11"/>
    </row>
    <row r="120">
      <c r="L120" s="11"/>
      <c r="AE120" s="11"/>
      <c r="AF120" s="11"/>
    </row>
    <row r="121">
      <c r="L121" s="11"/>
      <c r="AE121" s="11"/>
      <c r="AF121" s="11"/>
    </row>
    <row r="122">
      <c r="L122" s="11"/>
      <c r="AE122" s="11"/>
      <c r="AF122" s="11"/>
    </row>
    <row r="123">
      <c r="L123" s="11"/>
      <c r="AE123" s="11"/>
      <c r="AF123" s="11"/>
    </row>
    <row r="124">
      <c r="L124" s="11"/>
      <c r="AE124" s="11"/>
      <c r="AF124" s="11"/>
    </row>
    <row r="125">
      <c r="L125" s="11"/>
      <c r="AE125" s="11"/>
      <c r="AF125" s="11"/>
    </row>
    <row r="126">
      <c r="L126" s="11"/>
      <c r="AE126" s="11"/>
      <c r="AF126" s="11"/>
    </row>
    <row r="127">
      <c r="L127" s="11"/>
      <c r="AE127" s="11"/>
      <c r="AF127" s="11"/>
    </row>
    <row r="128">
      <c r="L128" s="11"/>
      <c r="AE128" s="11"/>
      <c r="AF128" s="11"/>
    </row>
    <row r="129">
      <c r="L129" s="11"/>
      <c r="AE129" s="11"/>
      <c r="AF129" s="11"/>
    </row>
    <row r="130">
      <c r="L130" s="11"/>
      <c r="AE130" s="11"/>
      <c r="AF130" s="11"/>
    </row>
    <row r="131">
      <c r="L131" s="11"/>
      <c r="AE131" s="11"/>
      <c r="AF131" s="11"/>
    </row>
    <row r="132">
      <c r="L132" s="11"/>
      <c r="AE132" s="11"/>
      <c r="AF132" s="11"/>
    </row>
    <row r="133">
      <c r="L133" s="11"/>
      <c r="AE133" s="11"/>
      <c r="AF133" s="11"/>
    </row>
    <row r="134">
      <c r="L134" s="11"/>
      <c r="AE134" s="11"/>
      <c r="AF134" s="11"/>
    </row>
    <row r="135">
      <c r="L135" s="11"/>
      <c r="AE135" s="11"/>
      <c r="AF135" s="11"/>
    </row>
    <row r="136">
      <c r="L136" s="11"/>
      <c r="AE136" s="11"/>
      <c r="AF136" s="11"/>
    </row>
    <row r="137">
      <c r="L137" s="11"/>
      <c r="AE137" s="11"/>
      <c r="AF137" s="11"/>
    </row>
    <row r="138">
      <c r="L138" s="11"/>
      <c r="AE138" s="11"/>
      <c r="AF138" s="11"/>
    </row>
    <row r="139">
      <c r="L139" s="11"/>
      <c r="AE139" s="11"/>
      <c r="AF139" s="11"/>
    </row>
    <row r="140">
      <c r="L140" s="11"/>
      <c r="AE140" s="11"/>
      <c r="AF140" s="11"/>
    </row>
    <row r="141">
      <c r="L141" s="11"/>
      <c r="AE141" s="11"/>
      <c r="AF141" s="11"/>
    </row>
    <row r="142">
      <c r="L142" s="11"/>
      <c r="AE142" s="11"/>
      <c r="AF142" s="11"/>
    </row>
    <row r="143">
      <c r="L143" s="11"/>
      <c r="AE143" s="11"/>
      <c r="AF143" s="11"/>
    </row>
    <row r="144">
      <c r="L144" s="11"/>
      <c r="AE144" s="11"/>
      <c r="AF144" s="11"/>
    </row>
    <row r="145">
      <c r="L145" s="11"/>
      <c r="AE145" s="11"/>
      <c r="AF145" s="11"/>
    </row>
    <row r="146">
      <c r="L146" s="11"/>
      <c r="AE146" s="11"/>
      <c r="AF146" s="11"/>
    </row>
    <row r="147">
      <c r="L147" s="11"/>
      <c r="AE147" s="11"/>
      <c r="AF147" s="11"/>
    </row>
    <row r="148">
      <c r="L148" s="11"/>
      <c r="AE148" s="11"/>
      <c r="AF148" s="11"/>
    </row>
    <row r="149">
      <c r="L149" s="11"/>
      <c r="AE149" s="11"/>
      <c r="AF149" s="11"/>
    </row>
    <row r="150">
      <c r="L150" s="11"/>
      <c r="AE150" s="11"/>
      <c r="AF150" s="11"/>
    </row>
    <row r="151">
      <c r="L151" s="11"/>
      <c r="AE151" s="11"/>
      <c r="AF151" s="11"/>
    </row>
    <row r="152">
      <c r="L152" s="11"/>
      <c r="AE152" s="11"/>
      <c r="AF152" s="11"/>
    </row>
    <row r="153">
      <c r="L153" s="11"/>
      <c r="AE153" s="11"/>
      <c r="AF153" s="11"/>
    </row>
    <row r="154">
      <c r="L154" s="11"/>
      <c r="AE154" s="11"/>
      <c r="AF154" s="11"/>
    </row>
    <row r="155">
      <c r="L155" s="11"/>
      <c r="AE155" s="11"/>
      <c r="AF155" s="11"/>
    </row>
    <row r="156">
      <c r="L156" s="11"/>
      <c r="AE156" s="11"/>
      <c r="AF156" s="11"/>
    </row>
    <row r="157">
      <c r="L157" s="11"/>
      <c r="AE157" s="11"/>
      <c r="AF157" s="11"/>
    </row>
    <row r="158">
      <c r="L158" s="11"/>
      <c r="AE158" s="11"/>
      <c r="AF158" s="11"/>
    </row>
    <row r="159">
      <c r="L159" s="11"/>
      <c r="AE159" s="11"/>
      <c r="AF159" s="11"/>
    </row>
    <row r="160">
      <c r="L160" s="11"/>
      <c r="AE160" s="11"/>
      <c r="AF160" s="11"/>
    </row>
    <row r="161">
      <c r="L161" s="11"/>
      <c r="AE161" s="11"/>
      <c r="AF161" s="11"/>
    </row>
    <row r="162">
      <c r="L162" s="11"/>
      <c r="AE162" s="11"/>
      <c r="AF162" s="11"/>
    </row>
    <row r="163">
      <c r="L163" s="11"/>
      <c r="AE163" s="11"/>
      <c r="AF163" s="11"/>
    </row>
    <row r="164">
      <c r="L164" s="11"/>
      <c r="AE164" s="11"/>
      <c r="AF164" s="11"/>
    </row>
    <row r="165">
      <c r="L165" s="11"/>
      <c r="AE165" s="11"/>
      <c r="AF165" s="11"/>
    </row>
    <row r="166">
      <c r="L166" s="11"/>
      <c r="AE166" s="11"/>
      <c r="AF166" s="11"/>
    </row>
    <row r="167">
      <c r="L167" s="11"/>
      <c r="AE167" s="11"/>
      <c r="AF167" s="11"/>
    </row>
    <row r="168">
      <c r="L168" s="11"/>
      <c r="AE168" s="11"/>
      <c r="AF168" s="11"/>
    </row>
    <row r="169">
      <c r="L169" s="11"/>
      <c r="AE169" s="11"/>
      <c r="AF169" s="11"/>
    </row>
    <row r="170">
      <c r="L170" s="11"/>
      <c r="AE170" s="11"/>
      <c r="AF170" s="11"/>
    </row>
    <row r="171">
      <c r="L171" s="11"/>
      <c r="AE171" s="11"/>
      <c r="AF171" s="11"/>
    </row>
    <row r="172">
      <c r="L172" s="11"/>
      <c r="AE172" s="11"/>
      <c r="AF172" s="11"/>
    </row>
    <row r="173">
      <c r="L173" s="11"/>
      <c r="AE173" s="11"/>
      <c r="AF173" s="11"/>
    </row>
    <row r="174">
      <c r="L174" s="11"/>
      <c r="AE174" s="11"/>
      <c r="AF174" s="11"/>
    </row>
    <row r="175">
      <c r="L175" s="11"/>
      <c r="AE175" s="11"/>
      <c r="AF175" s="11"/>
    </row>
    <row r="176">
      <c r="L176" s="11"/>
      <c r="AE176" s="11"/>
      <c r="AF176" s="11"/>
    </row>
    <row r="177">
      <c r="L177" s="11"/>
      <c r="AE177" s="11"/>
      <c r="AF177" s="11"/>
    </row>
    <row r="178">
      <c r="L178" s="11"/>
      <c r="AE178" s="11"/>
      <c r="AF178" s="11"/>
    </row>
    <row r="179">
      <c r="L179" s="11"/>
      <c r="AE179" s="11"/>
      <c r="AF179" s="11"/>
    </row>
    <row r="180">
      <c r="L180" s="11"/>
      <c r="AE180" s="11"/>
      <c r="AF180" s="11"/>
    </row>
    <row r="181">
      <c r="L181" s="11"/>
      <c r="AE181" s="11"/>
      <c r="AF181" s="11"/>
    </row>
    <row r="182">
      <c r="L182" s="11"/>
      <c r="AE182" s="11"/>
      <c r="AF182" s="11"/>
    </row>
    <row r="183">
      <c r="L183" s="11"/>
      <c r="AE183" s="11"/>
      <c r="AF183" s="11"/>
    </row>
    <row r="184">
      <c r="L184" s="11"/>
      <c r="AE184" s="11"/>
      <c r="AF184" s="11"/>
    </row>
    <row r="185">
      <c r="L185" s="11"/>
      <c r="AE185" s="11"/>
      <c r="AF185" s="11"/>
    </row>
    <row r="186">
      <c r="L186" s="11"/>
      <c r="AE186" s="11"/>
      <c r="AF186" s="11"/>
    </row>
    <row r="187">
      <c r="L187" s="11"/>
      <c r="AE187" s="11"/>
      <c r="AF187" s="11"/>
    </row>
    <row r="188">
      <c r="L188" s="11"/>
      <c r="AE188" s="11"/>
      <c r="AF188" s="11"/>
    </row>
    <row r="189">
      <c r="L189" s="11"/>
      <c r="AE189" s="11"/>
      <c r="AF189" s="11"/>
    </row>
    <row r="190">
      <c r="L190" s="11"/>
      <c r="AE190" s="11"/>
      <c r="AF190" s="11"/>
    </row>
    <row r="191">
      <c r="L191" s="11"/>
      <c r="AE191" s="11"/>
      <c r="AF191" s="11"/>
    </row>
    <row r="192">
      <c r="L192" s="11"/>
      <c r="AE192" s="11"/>
      <c r="AF192" s="11"/>
    </row>
    <row r="193">
      <c r="L193" s="11"/>
      <c r="AE193" s="11"/>
      <c r="AF193" s="11"/>
    </row>
    <row r="194">
      <c r="L194" s="11"/>
      <c r="AE194" s="11"/>
      <c r="AF194" s="11"/>
    </row>
    <row r="195">
      <c r="L195" s="11"/>
      <c r="AE195" s="11"/>
      <c r="AF195" s="11"/>
    </row>
    <row r="196">
      <c r="L196" s="11"/>
      <c r="AE196" s="11"/>
      <c r="AF196" s="11"/>
    </row>
    <row r="197">
      <c r="L197" s="11"/>
      <c r="AE197" s="11"/>
      <c r="AF197" s="11"/>
    </row>
    <row r="198">
      <c r="L198" s="11"/>
      <c r="AE198" s="11"/>
      <c r="AF198" s="11"/>
    </row>
    <row r="199">
      <c r="L199" s="11"/>
      <c r="AE199" s="11"/>
      <c r="AF199" s="11"/>
    </row>
    <row r="200">
      <c r="L200" s="11"/>
      <c r="AE200" s="11"/>
      <c r="AF200" s="11"/>
    </row>
    <row r="201">
      <c r="L201" s="11"/>
      <c r="AE201" s="11"/>
      <c r="AF201" s="11"/>
    </row>
    <row r="202">
      <c r="L202" s="11"/>
      <c r="AE202" s="11"/>
      <c r="AF202" s="11"/>
    </row>
    <row r="203">
      <c r="L203" s="11"/>
      <c r="AE203" s="11"/>
      <c r="AF203" s="11"/>
    </row>
    <row r="204">
      <c r="L204" s="11"/>
      <c r="AE204" s="11"/>
      <c r="AF204" s="11"/>
    </row>
    <row r="205">
      <c r="L205" s="11"/>
      <c r="AE205" s="11"/>
      <c r="AF205" s="11"/>
    </row>
    <row r="206">
      <c r="L206" s="11"/>
      <c r="AE206" s="11"/>
      <c r="AF206" s="11"/>
    </row>
    <row r="207">
      <c r="L207" s="11"/>
      <c r="AE207" s="11"/>
      <c r="AF207" s="11"/>
    </row>
    <row r="208">
      <c r="L208" s="11"/>
      <c r="AE208" s="11"/>
      <c r="AF208" s="11"/>
    </row>
    <row r="209">
      <c r="L209" s="11"/>
      <c r="AE209" s="11"/>
      <c r="AF209" s="11"/>
    </row>
    <row r="210">
      <c r="L210" s="11"/>
      <c r="AE210" s="11"/>
      <c r="AF210" s="11"/>
    </row>
    <row r="211">
      <c r="L211" s="11"/>
      <c r="AE211" s="11"/>
      <c r="AF211" s="11"/>
    </row>
    <row r="212">
      <c r="L212" s="11"/>
      <c r="AE212" s="11"/>
      <c r="AF212" s="11"/>
    </row>
    <row r="213">
      <c r="L213" s="11"/>
      <c r="AE213" s="11"/>
      <c r="AF213" s="11"/>
    </row>
    <row r="214">
      <c r="L214" s="11"/>
      <c r="AE214" s="11"/>
      <c r="AF214" s="11"/>
    </row>
    <row r="215">
      <c r="L215" s="11"/>
      <c r="AE215" s="11"/>
      <c r="AF215" s="11"/>
    </row>
    <row r="216">
      <c r="L216" s="11"/>
      <c r="AE216" s="11"/>
      <c r="AF216" s="11"/>
    </row>
    <row r="217">
      <c r="L217" s="11"/>
      <c r="AE217" s="11"/>
      <c r="AF217" s="11"/>
    </row>
    <row r="218">
      <c r="L218" s="11"/>
      <c r="AE218" s="11"/>
      <c r="AF218" s="11"/>
    </row>
    <row r="219">
      <c r="L219" s="11"/>
      <c r="AE219" s="11"/>
      <c r="AF219" s="11"/>
    </row>
    <row r="220">
      <c r="L220" s="11"/>
      <c r="AE220" s="11"/>
      <c r="AF220" s="11"/>
    </row>
    <row r="221">
      <c r="L221" s="11"/>
      <c r="AE221" s="11"/>
      <c r="AF221" s="11"/>
    </row>
    <row r="222">
      <c r="L222" s="11"/>
      <c r="AE222" s="11"/>
      <c r="AF222" s="11"/>
    </row>
    <row r="223">
      <c r="L223" s="11"/>
      <c r="AE223" s="11"/>
      <c r="AF223" s="11"/>
    </row>
    <row r="224">
      <c r="L224" s="11"/>
      <c r="AE224" s="11"/>
      <c r="AF224" s="11"/>
    </row>
    <row r="225">
      <c r="L225" s="11"/>
      <c r="AE225" s="11"/>
      <c r="AF225" s="11"/>
    </row>
    <row r="226">
      <c r="L226" s="11"/>
      <c r="AE226" s="11"/>
      <c r="AF226" s="11"/>
    </row>
    <row r="227">
      <c r="L227" s="11"/>
      <c r="AE227" s="11"/>
      <c r="AF227" s="11"/>
    </row>
    <row r="228">
      <c r="L228" s="11"/>
      <c r="AE228" s="11"/>
      <c r="AF228" s="11"/>
    </row>
    <row r="229">
      <c r="L229" s="11"/>
      <c r="AE229" s="11"/>
      <c r="AF229" s="11"/>
    </row>
    <row r="230">
      <c r="L230" s="11"/>
      <c r="AE230" s="11"/>
      <c r="AF230" s="11"/>
    </row>
    <row r="231">
      <c r="L231" s="11"/>
      <c r="AE231" s="11"/>
      <c r="AF231" s="11"/>
    </row>
    <row r="232">
      <c r="L232" s="11"/>
      <c r="AE232" s="11"/>
      <c r="AF232" s="11"/>
    </row>
    <row r="233">
      <c r="L233" s="11"/>
      <c r="AE233" s="11"/>
      <c r="AF233" s="11"/>
    </row>
    <row r="234">
      <c r="L234" s="11"/>
      <c r="AE234" s="11"/>
      <c r="AF234" s="11"/>
    </row>
    <row r="235">
      <c r="L235" s="11"/>
      <c r="AE235" s="11"/>
      <c r="AF235" s="11"/>
    </row>
    <row r="236">
      <c r="L236" s="11"/>
      <c r="AE236" s="11"/>
      <c r="AF236" s="11"/>
    </row>
    <row r="237">
      <c r="L237" s="11"/>
      <c r="AE237" s="11"/>
      <c r="AF237" s="11"/>
    </row>
    <row r="238">
      <c r="L238" s="11"/>
      <c r="AE238" s="11"/>
      <c r="AF238" s="11"/>
    </row>
    <row r="239">
      <c r="L239" s="11"/>
      <c r="AE239" s="11"/>
      <c r="AF239" s="11"/>
    </row>
    <row r="240">
      <c r="L240" s="11"/>
      <c r="AE240" s="11"/>
      <c r="AF240" s="11"/>
    </row>
    <row r="241">
      <c r="L241" s="11"/>
      <c r="AE241" s="11"/>
      <c r="AF241" s="11"/>
    </row>
    <row r="242">
      <c r="L242" s="11"/>
      <c r="AE242" s="11"/>
      <c r="AF242" s="11"/>
    </row>
    <row r="243">
      <c r="L243" s="11"/>
      <c r="AE243" s="11"/>
      <c r="AF243" s="11"/>
    </row>
    <row r="244">
      <c r="L244" s="11"/>
      <c r="AE244" s="11"/>
      <c r="AF244" s="11"/>
    </row>
    <row r="245">
      <c r="L245" s="11"/>
      <c r="AE245" s="11"/>
      <c r="AF245" s="11"/>
    </row>
    <row r="246">
      <c r="L246" s="11"/>
      <c r="AE246" s="11"/>
      <c r="AF246" s="11"/>
    </row>
    <row r="247">
      <c r="L247" s="11"/>
      <c r="AE247" s="11"/>
      <c r="AF247" s="11"/>
    </row>
    <row r="248">
      <c r="L248" s="11"/>
      <c r="AE248" s="11"/>
      <c r="AF248" s="11"/>
    </row>
    <row r="249">
      <c r="L249" s="11"/>
      <c r="AE249" s="11"/>
      <c r="AF249" s="11"/>
    </row>
    <row r="250">
      <c r="L250" s="11"/>
      <c r="AE250" s="11"/>
      <c r="AF250" s="11"/>
    </row>
    <row r="251">
      <c r="L251" s="11"/>
      <c r="AE251" s="11"/>
      <c r="AF251" s="11"/>
    </row>
    <row r="252">
      <c r="L252" s="11"/>
      <c r="AE252" s="11"/>
      <c r="AF252" s="11"/>
    </row>
    <row r="253">
      <c r="L253" s="11"/>
      <c r="AE253" s="11"/>
      <c r="AF253" s="11"/>
    </row>
    <row r="254">
      <c r="L254" s="11"/>
      <c r="AE254" s="11"/>
      <c r="AF254" s="11"/>
    </row>
    <row r="255">
      <c r="L255" s="11"/>
      <c r="AE255" s="11"/>
      <c r="AF255" s="11"/>
    </row>
    <row r="256">
      <c r="L256" s="11"/>
      <c r="AE256" s="11"/>
      <c r="AF256" s="11"/>
    </row>
    <row r="257">
      <c r="L257" s="11"/>
      <c r="AE257" s="11"/>
      <c r="AF257" s="11"/>
    </row>
    <row r="258">
      <c r="L258" s="11"/>
      <c r="AE258" s="11"/>
      <c r="AF258" s="11"/>
    </row>
    <row r="259">
      <c r="L259" s="11"/>
      <c r="AE259" s="11"/>
      <c r="AF259" s="11"/>
    </row>
    <row r="260">
      <c r="L260" s="11"/>
      <c r="AE260" s="11"/>
      <c r="AF260" s="11"/>
    </row>
    <row r="261">
      <c r="L261" s="11"/>
      <c r="AE261" s="11"/>
      <c r="AF261" s="11"/>
    </row>
    <row r="262">
      <c r="L262" s="11"/>
      <c r="AE262" s="11"/>
      <c r="AF262" s="11"/>
    </row>
    <row r="263">
      <c r="L263" s="11"/>
      <c r="AE263" s="11"/>
      <c r="AF263" s="11"/>
    </row>
    <row r="264">
      <c r="L264" s="11"/>
      <c r="AE264" s="11"/>
      <c r="AF264" s="11"/>
    </row>
    <row r="265">
      <c r="L265" s="11"/>
      <c r="AE265" s="11"/>
      <c r="AF265" s="11"/>
    </row>
    <row r="266">
      <c r="L266" s="11"/>
      <c r="AE266" s="11"/>
      <c r="AF266" s="11"/>
    </row>
    <row r="267">
      <c r="L267" s="11"/>
      <c r="AE267" s="11"/>
      <c r="AF267" s="11"/>
    </row>
    <row r="268">
      <c r="L268" s="11"/>
      <c r="AE268" s="11"/>
      <c r="AF268" s="11"/>
    </row>
    <row r="269">
      <c r="L269" s="11"/>
      <c r="AE269" s="11"/>
      <c r="AF269" s="11"/>
    </row>
    <row r="270">
      <c r="L270" s="11"/>
      <c r="AE270" s="11"/>
      <c r="AF270" s="11"/>
    </row>
    <row r="271">
      <c r="L271" s="11"/>
      <c r="AE271" s="11"/>
      <c r="AF271" s="11"/>
    </row>
    <row r="272">
      <c r="L272" s="11"/>
      <c r="AE272" s="11"/>
      <c r="AF272" s="11"/>
    </row>
    <row r="273">
      <c r="L273" s="11"/>
      <c r="AE273" s="11"/>
      <c r="AF273" s="11"/>
    </row>
    <row r="274">
      <c r="L274" s="11"/>
      <c r="AE274" s="11"/>
      <c r="AF274" s="11"/>
    </row>
    <row r="275">
      <c r="L275" s="11"/>
      <c r="AE275" s="11"/>
      <c r="AF275" s="11"/>
    </row>
    <row r="276">
      <c r="L276" s="11"/>
      <c r="AE276" s="11"/>
      <c r="AF276" s="11"/>
    </row>
    <row r="277">
      <c r="L277" s="11"/>
      <c r="AE277" s="11"/>
      <c r="AF277" s="11"/>
    </row>
    <row r="278">
      <c r="L278" s="11"/>
      <c r="AE278" s="11"/>
      <c r="AF278" s="11"/>
    </row>
    <row r="279">
      <c r="L279" s="11"/>
      <c r="AE279" s="11"/>
      <c r="AF279" s="11"/>
    </row>
    <row r="280">
      <c r="L280" s="11"/>
      <c r="AE280" s="11"/>
      <c r="AF280" s="11"/>
    </row>
    <row r="281">
      <c r="L281" s="11"/>
      <c r="AE281" s="11"/>
      <c r="AF281" s="11"/>
    </row>
    <row r="282">
      <c r="L282" s="11"/>
      <c r="AE282" s="11"/>
      <c r="AF282" s="11"/>
    </row>
    <row r="283">
      <c r="L283" s="11"/>
      <c r="AE283" s="11"/>
      <c r="AF283" s="11"/>
    </row>
    <row r="284">
      <c r="L284" s="11"/>
      <c r="AE284" s="11"/>
      <c r="AF284" s="11"/>
    </row>
    <row r="285">
      <c r="L285" s="11"/>
      <c r="AE285" s="11"/>
      <c r="AF285" s="11"/>
    </row>
    <row r="286">
      <c r="L286" s="11"/>
      <c r="AE286" s="11"/>
      <c r="AF286" s="11"/>
    </row>
    <row r="287">
      <c r="L287" s="11"/>
      <c r="AE287" s="11"/>
      <c r="AF287" s="11"/>
    </row>
    <row r="288">
      <c r="L288" s="11"/>
      <c r="AE288" s="11"/>
      <c r="AF288" s="11"/>
    </row>
    <row r="289">
      <c r="L289" s="11"/>
      <c r="AE289" s="11"/>
      <c r="AF289" s="11"/>
    </row>
    <row r="290">
      <c r="L290" s="11"/>
      <c r="AE290" s="11"/>
      <c r="AF290" s="11"/>
    </row>
    <row r="291">
      <c r="L291" s="11"/>
      <c r="AE291" s="11"/>
      <c r="AF291" s="11"/>
    </row>
    <row r="292">
      <c r="L292" s="11"/>
      <c r="AE292" s="11"/>
      <c r="AF292" s="11"/>
    </row>
    <row r="293">
      <c r="L293" s="11"/>
      <c r="AE293" s="11"/>
      <c r="AF293" s="11"/>
    </row>
    <row r="294">
      <c r="L294" s="11"/>
      <c r="AE294" s="11"/>
      <c r="AF294" s="11"/>
    </row>
    <row r="295">
      <c r="L295" s="11"/>
      <c r="AE295" s="11"/>
      <c r="AF295" s="11"/>
    </row>
    <row r="296">
      <c r="L296" s="11"/>
      <c r="AE296" s="11"/>
      <c r="AF296" s="11"/>
    </row>
    <row r="297">
      <c r="L297" s="11"/>
      <c r="AE297" s="11"/>
      <c r="AF297" s="11"/>
    </row>
    <row r="298">
      <c r="L298" s="11"/>
      <c r="AE298" s="11"/>
      <c r="AF298" s="11"/>
    </row>
    <row r="299">
      <c r="L299" s="11"/>
      <c r="AE299" s="11"/>
      <c r="AF299" s="11"/>
    </row>
    <row r="300">
      <c r="L300" s="11"/>
      <c r="AE300" s="11"/>
      <c r="AF300" s="11"/>
    </row>
    <row r="301">
      <c r="L301" s="11"/>
      <c r="AE301" s="11"/>
      <c r="AF301" s="11"/>
    </row>
    <row r="302">
      <c r="L302" s="11"/>
      <c r="AE302" s="11"/>
      <c r="AF302" s="11"/>
    </row>
    <row r="303">
      <c r="L303" s="11"/>
      <c r="AE303" s="11"/>
      <c r="AF303" s="11"/>
    </row>
    <row r="304">
      <c r="L304" s="11"/>
      <c r="AE304" s="11"/>
      <c r="AF304" s="11"/>
    </row>
    <row r="305">
      <c r="L305" s="11"/>
      <c r="AE305" s="11"/>
      <c r="AF305" s="11"/>
    </row>
    <row r="306">
      <c r="L306" s="11"/>
      <c r="AE306" s="11"/>
      <c r="AF306" s="11"/>
    </row>
    <row r="307">
      <c r="L307" s="11"/>
      <c r="AE307" s="11"/>
      <c r="AF307" s="11"/>
    </row>
    <row r="308">
      <c r="L308" s="11"/>
      <c r="AE308" s="11"/>
      <c r="AF308" s="11"/>
    </row>
    <row r="309">
      <c r="L309" s="11"/>
      <c r="AE309" s="11"/>
      <c r="AF309" s="11"/>
    </row>
    <row r="310">
      <c r="L310" s="11"/>
      <c r="AE310" s="11"/>
      <c r="AF310" s="11"/>
    </row>
    <row r="311">
      <c r="L311" s="11"/>
      <c r="AE311" s="11"/>
      <c r="AF311" s="11"/>
    </row>
    <row r="312">
      <c r="L312" s="11"/>
      <c r="AE312" s="11"/>
      <c r="AF312" s="11"/>
    </row>
    <row r="313">
      <c r="L313" s="11"/>
      <c r="AE313" s="11"/>
      <c r="AF313" s="11"/>
    </row>
    <row r="314">
      <c r="L314" s="11"/>
      <c r="AE314" s="11"/>
      <c r="AF314" s="11"/>
    </row>
    <row r="315">
      <c r="L315" s="11"/>
      <c r="AE315" s="11"/>
      <c r="AF315" s="11"/>
    </row>
    <row r="316">
      <c r="L316" s="11"/>
      <c r="AE316" s="11"/>
      <c r="AF316" s="11"/>
    </row>
    <row r="317">
      <c r="L317" s="11"/>
      <c r="AE317" s="11"/>
      <c r="AF317" s="11"/>
    </row>
    <row r="318">
      <c r="L318" s="11"/>
      <c r="AE318" s="11"/>
      <c r="AF318" s="11"/>
    </row>
    <row r="319">
      <c r="L319" s="11"/>
      <c r="AE319" s="11"/>
      <c r="AF319" s="11"/>
    </row>
    <row r="320">
      <c r="L320" s="11"/>
      <c r="AE320" s="11"/>
      <c r="AF320" s="11"/>
    </row>
    <row r="321">
      <c r="L321" s="11"/>
      <c r="AE321" s="11"/>
      <c r="AF321" s="11"/>
    </row>
    <row r="322">
      <c r="L322" s="11"/>
      <c r="AE322" s="11"/>
      <c r="AF322" s="11"/>
    </row>
    <row r="323">
      <c r="L323" s="11"/>
      <c r="AE323" s="11"/>
      <c r="AF323" s="11"/>
    </row>
    <row r="324">
      <c r="L324" s="11"/>
      <c r="AE324" s="11"/>
      <c r="AF324" s="11"/>
    </row>
    <row r="325">
      <c r="L325" s="11"/>
      <c r="AE325" s="11"/>
      <c r="AF325" s="11"/>
    </row>
    <row r="326">
      <c r="L326" s="11"/>
      <c r="AE326" s="11"/>
      <c r="AF326" s="11"/>
    </row>
    <row r="327">
      <c r="L327" s="11"/>
      <c r="AE327" s="11"/>
      <c r="AF327" s="11"/>
    </row>
    <row r="328">
      <c r="L328" s="11"/>
      <c r="AE328" s="11"/>
      <c r="AF328" s="11"/>
    </row>
    <row r="329">
      <c r="L329" s="11"/>
      <c r="AE329" s="11"/>
      <c r="AF329" s="11"/>
    </row>
    <row r="330">
      <c r="L330" s="11"/>
      <c r="AE330" s="11"/>
      <c r="AF330" s="11"/>
    </row>
    <row r="331">
      <c r="L331" s="11"/>
      <c r="AE331" s="11"/>
      <c r="AF331" s="11"/>
    </row>
    <row r="332">
      <c r="L332" s="11"/>
      <c r="AE332" s="11"/>
      <c r="AF332" s="11"/>
    </row>
    <row r="333">
      <c r="L333" s="11"/>
      <c r="AE333" s="11"/>
      <c r="AF333" s="11"/>
    </row>
    <row r="334">
      <c r="L334" s="11"/>
      <c r="AE334" s="11"/>
      <c r="AF334" s="11"/>
    </row>
    <row r="335">
      <c r="L335" s="11"/>
      <c r="AE335" s="11"/>
      <c r="AF335" s="11"/>
    </row>
    <row r="336">
      <c r="L336" s="11"/>
      <c r="AE336" s="11"/>
      <c r="AF336" s="11"/>
    </row>
    <row r="337">
      <c r="L337" s="11"/>
      <c r="AE337" s="11"/>
      <c r="AF337" s="11"/>
    </row>
    <row r="338">
      <c r="L338" s="11"/>
      <c r="AE338" s="11"/>
      <c r="AF338" s="11"/>
    </row>
    <row r="339">
      <c r="L339" s="11"/>
      <c r="AE339" s="11"/>
      <c r="AF339" s="11"/>
    </row>
    <row r="340">
      <c r="L340" s="11"/>
      <c r="AE340" s="11"/>
      <c r="AF340" s="11"/>
    </row>
    <row r="341">
      <c r="L341" s="11"/>
      <c r="AE341" s="11"/>
      <c r="AF341" s="11"/>
    </row>
    <row r="342">
      <c r="L342" s="11"/>
      <c r="AE342" s="11"/>
      <c r="AF342" s="11"/>
    </row>
    <row r="343">
      <c r="L343" s="11"/>
      <c r="AE343" s="11"/>
      <c r="AF343" s="11"/>
    </row>
    <row r="344">
      <c r="L344" s="11"/>
      <c r="AE344" s="11"/>
      <c r="AF344" s="11"/>
    </row>
    <row r="345">
      <c r="L345" s="11"/>
      <c r="AE345" s="11"/>
      <c r="AF345" s="11"/>
    </row>
    <row r="346">
      <c r="L346" s="11"/>
      <c r="AE346" s="11"/>
      <c r="AF346" s="11"/>
    </row>
    <row r="347">
      <c r="L347" s="11"/>
      <c r="AE347" s="11"/>
      <c r="AF347" s="11"/>
    </row>
    <row r="348">
      <c r="L348" s="11"/>
      <c r="AE348" s="11"/>
      <c r="AF348" s="11"/>
    </row>
    <row r="349">
      <c r="L349" s="11"/>
      <c r="AE349" s="11"/>
      <c r="AF349" s="11"/>
    </row>
    <row r="350">
      <c r="L350" s="11"/>
      <c r="AE350" s="11"/>
      <c r="AF350" s="11"/>
    </row>
    <row r="351">
      <c r="L351" s="11"/>
      <c r="AE351" s="11"/>
      <c r="AF351" s="11"/>
    </row>
    <row r="352">
      <c r="L352" s="11"/>
      <c r="AE352" s="11"/>
      <c r="AF352" s="11"/>
    </row>
    <row r="353">
      <c r="L353" s="11"/>
      <c r="AE353" s="11"/>
      <c r="AF353" s="11"/>
    </row>
    <row r="354">
      <c r="L354" s="11"/>
      <c r="AE354" s="11"/>
      <c r="AF354" s="11"/>
    </row>
    <row r="355">
      <c r="L355" s="11"/>
      <c r="AE355" s="11"/>
      <c r="AF355" s="11"/>
    </row>
    <row r="356">
      <c r="L356" s="11"/>
      <c r="AE356" s="11"/>
      <c r="AF356" s="11"/>
    </row>
    <row r="357">
      <c r="L357" s="11"/>
      <c r="AE357" s="11"/>
      <c r="AF357" s="11"/>
    </row>
    <row r="358">
      <c r="L358" s="11"/>
      <c r="AE358" s="11"/>
      <c r="AF358" s="11"/>
    </row>
    <row r="359">
      <c r="L359" s="11"/>
      <c r="AE359" s="11"/>
      <c r="AF359" s="11"/>
    </row>
    <row r="360">
      <c r="L360" s="11"/>
      <c r="AE360" s="11"/>
      <c r="AF360" s="11"/>
    </row>
    <row r="361">
      <c r="L361" s="11"/>
      <c r="AE361" s="11"/>
      <c r="AF361" s="11"/>
    </row>
    <row r="362">
      <c r="L362" s="11"/>
      <c r="AE362" s="11"/>
      <c r="AF362" s="11"/>
    </row>
    <row r="363">
      <c r="L363" s="11"/>
      <c r="AE363" s="11"/>
      <c r="AF363" s="11"/>
    </row>
    <row r="364">
      <c r="L364" s="11"/>
      <c r="AE364" s="11"/>
      <c r="AF364" s="11"/>
    </row>
    <row r="365">
      <c r="L365" s="11"/>
      <c r="AE365" s="11"/>
      <c r="AF365" s="11"/>
    </row>
    <row r="366">
      <c r="L366" s="11"/>
      <c r="AE366" s="11"/>
      <c r="AF366" s="11"/>
    </row>
    <row r="367">
      <c r="L367" s="11"/>
      <c r="AE367" s="11"/>
      <c r="AF367" s="11"/>
    </row>
    <row r="368">
      <c r="L368" s="11"/>
      <c r="AE368" s="11"/>
      <c r="AF368" s="11"/>
    </row>
    <row r="369">
      <c r="L369" s="11"/>
      <c r="AE369" s="11"/>
      <c r="AF369" s="11"/>
    </row>
    <row r="370">
      <c r="L370" s="11"/>
      <c r="AE370" s="11"/>
      <c r="AF370" s="11"/>
    </row>
    <row r="371">
      <c r="L371" s="11"/>
      <c r="AE371" s="11"/>
      <c r="AF371" s="11"/>
    </row>
    <row r="372">
      <c r="L372" s="11"/>
      <c r="AE372" s="11"/>
      <c r="AF372" s="11"/>
    </row>
    <row r="373">
      <c r="L373" s="11"/>
      <c r="AE373" s="11"/>
      <c r="AF373" s="11"/>
    </row>
    <row r="374">
      <c r="L374" s="11"/>
      <c r="AE374" s="11"/>
      <c r="AF374" s="11"/>
    </row>
    <row r="375">
      <c r="L375" s="11"/>
      <c r="AE375" s="11"/>
      <c r="AF375" s="11"/>
    </row>
    <row r="376">
      <c r="L376" s="11"/>
      <c r="AE376" s="11"/>
      <c r="AF376" s="11"/>
    </row>
    <row r="377">
      <c r="L377" s="11"/>
      <c r="AE377" s="11"/>
      <c r="AF377" s="11"/>
    </row>
    <row r="378">
      <c r="L378" s="11"/>
      <c r="AE378" s="11"/>
      <c r="AF378" s="11"/>
    </row>
    <row r="379">
      <c r="L379" s="11"/>
      <c r="AE379" s="11"/>
      <c r="AF379" s="11"/>
    </row>
    <row r="380">
      <c r="L380" s="11"/>
      <c r="AE380" s="11"/>
      <c r="AF380" s="11"/>
    </row>
    <row r="381">
      <c r="L381" s="11"/>
      <c r="AE381" s="11"/>
      <c r="AF381" s="11"/>
    </row>
    <row r="382">
      <c r="L382" s="11"/>
      <c r="AE382" s="11"/>
      <c r="AF382" s="11"/>
    </row>
    <row r="383">
      <c r="L383" s="11"/>
      <c r="AE383" s="11"/>
      <c r="AF383" s="11"/>
    </row>
    <row r="384">
      <c r="L384" s="11"/>
      <c r="AE384" s="11"/>
      <c r="AF384" s="11"/>
    </row>
    <row r="385">
      <c r="L385" s="11"/>
      <c r="AE385" s="11"/>
      <c r="AF385" s="11"/>
    </row>
    <row r="386">
      <c r="L386" s="11"/>
      <c r="AE386" s="11"/>
      <c r="AF386" s="11"/>
    </row>
    <row r="387">
      <c r="L387" s="11"/>
      <c r="AE387" s="11"/>
      <c r="AF387" s="11"/>
    </row>
    <row r="388">
      <c r="L388" s="11"/>
      <c r="AE388" s="11"/>
      <c r="AF388" s="11"/>
    </row>
    <row r="389">
      <c r="L389" s="11"/>
      <c r="AE389" s="11"/>
      <c r="AF389" s="11"/>
    </row>
    <row r="390">
      <c r="L390" s="11"/>
      <c r="AE390" s="11"/>
      <c r="AF390" s="11"/>
    </row>
    <row r="391">
      <c r="L391" s="11"/>
      <c r="AE391" s="11"/>
      <c r="AF391" s="11"/>
    </row>
    <row r="392">
      <c r="L392" s="11"/>
      <c r="AE392" s="11"/>
      <c r="AF392" s="11"/>
    </row>
    <row r="393">
      <c r="L393" s="11"/>
      <c r="AE393" s="11"/>
      <c r="AF393" s="11"/>
    </row>
    <row r="394">
      <c r="L394" s="11"/>
      <c r="AE394" s="11"/>
      <c r="AF394" s="11"/>
    </row>
    <row r="395">
      <c r="L395" s="11"/>
      <c r="AE395" s="11"/>
      <c r="AF395" s="11"/>
    </row>
    <row r="396">
      <c r="L396" s="11"/>
      <c r="AE396" s="11"/>
      <c r="AF396" s="11"/>
    </row>
    <row r="397">
      <c r="L397" s="11"/>
      <c r="AE397" s="11"/>
      <c r="AF397" s="11"/>
    </row>
    <row r="398">
      <c r="L398" s="11"/>
      <c r="AE398" s="11"/>
      <c r="AF398" s="11"/>
    </row>
    <row r="399">
      <c r="L399" s="11"/>
      <c r="AE399" s="11"/>
      <c r="AF399" s="11"/>
    </row>
    <row r="400">
      <c r="L400" s="11"/>
      <c r="AE400" s="11"/>
      <c r="AF400" s="11"/>
    </row>
    <row r="401">
      <c r="L401" s="11"/>
      <c r="AE401" s="11"/>
      <c r="AF401" s="11"/>
    </row>
    <row r="402">
      <c r="L402" s="11"/>
      <c r="AE402" s="11"/>
      <c r="AF402" s="11"/>
    </row>
    <row r="403">
      <c r="L403" s="11"/>
      <c r="AE403" s="11"/>
      <c r="AF403" s="11"/>
    </row>
    <row r="404">
      <c r="L404" s="11"/>
      <c r="AE404" s="11"/>
      <c r="AF404" s="11"/>
    </row>
    <row r="405">
      <c r="L405" s="11"/>
      <c r="AE405" s="11"/>
      <c r="AF405" s="11"/>
    </row>
    <row r="406">
      <c r="L406" s="11"/>
      <c r="AE406" s="11"/>
      <c r="AF406" s="11"/>
    </row>
    <row r="407">
      <c r="L407" s="11"/>
      <c r="AE407" s="11"/>
      <c r="AF407" s="11"/>
    </row>
    <row r="408">
      <c r="L408" s="11"/>
      <c r="AE408" s="11"/>
      <c r="AF408" s="11"/>
    </row>
    <row r="409">
      <c r="L409" s="11"/>
      <c r="AE409" s="11"/>
      <c r="AF409" s="11"/>
    </row>
    <row r="410">
      <c r="L410" s="11"/>
      <c r="AE410" s="11"/>
      <c r="AF410" s="11"/>
    </row>
    <row r="411">
      <c r="L411" s="11"/>
      <c r="AE411" s="11"/>
      <c r="AF411" s="11"/>
    </row>
    <row r="412">
      <c r="L412" s="11"/>
      <c r="AE412" s="11"/>
      <c r="AF412" s="11"/>
    </row>
    <row r="413">
      <c r="L413" s="11"/>
      <c r="AE413" s="11"/>
      <c r="AF413" s="11"/>
    </row>
    <row r="414">
      <c r="L414" s="11"/>
      <c r="AE414" s="11"/>
      <c r="AF414" s="11"/>
    </row>
    <row r="415">
      <c r="L415" s="11"/>
      <c r="AE415" s="11"/>
      <c r="AF415" s="11"/>
    </row>
    <row r="416">
      <c r="L416" s="11"/>
      <c r="AE416" s="11"/>
      <c r="AF416" s="11"/>
    </row>
    <row r="417">
      <c r="L417" s="11"/>
      <c r="AE417" s="11"/>
      <c r="AF417" s="11"/>
    </row>
    <row r="418">
      <c r="L418" s="11"/>
      <c r="AE418" s="11"/>
      <c r="AF418" s="11"/>
    </row>
    <row r="419">
      <c r="L419" s="11"/>
      <c r="AE419" s="11"/>
      <c r="AF419" s="11"/>
    </row>
    <row r="420">
      <c r="L420" s="11"/>
      <c r="AE420" s="11"/>
      <c r="AF420" s="11"/>
    </row>
    <row r="421">
      <c r="L421" s="11"/>
      <c r="AE421" s="11"/>
      <c r="AF421" s="11"/>
    </row>
    <row r="422">
      <c r="L422" s="11"/>
      <c r="AE422" s="11"/>
      <c r="AF422" s="11"/>
    </row>
    <row r="423">
      <c r="L423" s="11"/>
      <c r="AE423" s="11"/>
      <c r="AF423" s="11"/>
    </row>
    <row r="424">
      <c r="L424" s="11"/>
      <c r="AE424" s="11"/>
      <c r="AF424" s="11"/>
    </row>
    <row r="425">
      <c r="L425" s="11"/>
      <c r="AE425" s="11"/>
      <c r="AF425" s="11"/>
    </row>
    <row r="426">
      <c r="L426" s="11"/>
      <c r="AE426" s="11"/>
      <c r="AF426" s="11"/>
    </row>
    <row r="427">
      <c r="L427" s="11"/>
      <c r="AE427" s="11"/>
      <c r="AF427" s="11"/>
    </row>
    <row r="428">
      <c r="L428" s="11"/>
      <c r="AE428" s="11"/>
      <c r="AF428" s="11"/>
    </row>
    <row r="429">
      <c r="L429" s="11"/>
      <c r="AE429" s="11"/>
      <c r="AF429" s="11"/>
    </row>
    <row r="430">
      <c r="L430" s="11"/>
      <c r="AE430" s="11"/>
      <c r="AF430" s="11"/>
    </row>
    <row r="431">
      <c r="L431" s="11"/>
      <c r="AE431" s="11"/>
      <c r="AF431" s="11"/>
    </row>
    <row r="432">
      <c r="L432" s="11"/>
      <c r="AE432" s="11"/>
      <c r="AF432" s="11"/>
    </row>
    <row r="433">
      <c r="L433" s="11"/>
      <c r="AE433" s="11"/>
      <c r="AF433" s="11"/>
    </row>
    <row r="434">
      <c r="L434" s="11"/>
      <c r="AE434" s="11"/>
      <c r="AF434" s="11"/>
    </row>
    <row r="435">
      <c r="L435" s="11"/>
      <c r="AE435" s="11"/>
      <c r="AF435" s="11"/>
    </row>
    <row r="436">
      <c r="L436" s="11"/>
      <c r="AE436" s="11"/>
      <c r="AF436" s="11"/>
    </row>
    <row r="437">
      <c r="L437" s="11"/>
      <c r="AE437" s="11"/>
      <c r="AF437" s="11"/>
    </row>
    <row r="438">
      <c r="L438" s="11"/>
      <c r="AE438" s="11"/>
      <c r="AF438" s="11"/>
    </row>
    <row r="439">
      <c r="L439" s="11"/>
      <c r="AE439" s="11"/>
      <c r="AF439" s="11"/>
    </row>
    <row r="440">
      <c r="L440" s="11"/>
      <c r="AE440" s="11"/>
      <c r="AF440" s="11"/>
    </row>
    <row r="441">
      <c r="L441" s="11"/>
      <c r="AE441" s="11"/>
      <c r="AF441" s="11"/>
    </row>
    <row r="442">
      <c r="L442" s="11"/>
      <c r="AE442" s="11"/>
      <c r="AF442" s="11"/>
    </row>
    <row r="443">
      <c r="L443" s="11"/>
      <c r="AE443" s="11"/>
      <c r="AF443" s="11"/>
    </row>
    <row r="444">
      <c r="L444" s="11"/>
      <c r="AE444" s="11"/>
      <c r="AF444" s="11"/>
    </row>
    <row r="445">
      <c r="L445" s="11"/>
      <c r="AE445" s="11"/>
      <c r="AF445" s="11"/>
    </row>
    <row r="446">
      <c r="L446" s="11"/>
      <c r="AE446" s="11"/>
      <c r="AF446" s="11"/>
    </row>
    <row r="447">
      <c r="L447" s="11"/>
      <c r="AE447" s="11"/>
      <c r="AF447" s="11"/>
    </row>
    <row r="448">
      <c r="L448" s="11"/>
      <c r="AE448" s="11"/>
      <c r="AF448" s="11"/>
    </row>
    <row r="449">
      <c r="L449" s="11"/>
      <c r="AE449" s="11"/>
      <c r="AF449" s="11"/>
    </row>
    <row r="450">
      <c r="L450" s="11"/>
      <c r="AE450" s="11"/>
      <c r="AF450" s="11"/>
    </row>
    <row r="451">
      <c r="L451" s="11"/>
      <c r="AE451" s="11"/>
      <c r="AF451" s="11"/>
    </row>
    <row r="452">
      <c r="L452" s="11"/>
      <c r="AE452" s="11"/>
      <c r="AF452" s="11"/>
    </row>
    <row r="453">
      <c r="L453" s="11"/>
      <c r="AE453" s="11"/>
      <c r="AF453" s="11"/>
    </row>
    <row r="454">
      <c r="L454" s="11"/>
      <c r="AE454" s="11"/>
      <c r="AF454" s="11"/>
    </row>
    <row r="455">
      <c r="L455" s="11"/>
      <c r="AE455" s="11"/>
      <c r="AF455" s="11"/>
    </row>
    <row r="456">
      <c r="L456" s="11"/>
      <c r="AE456" s="11"/>
      <c r="AF456" s="11"/>
    </row>
    <row r="457">
      <c r="L457" s="11"/>
      <c r="AE457" s="11"/>
      <c r="AF457" s="11"/>
    </row>
    <row r="458">
      <c r="L458" s="11"/>
      <c r="AE458" s="11"/>
      <c r="AF458" s="11"/>
    </row>
    <row r="459">
      <c r="L459" s="11"/>
      <c r="AE459" s="11"/>
      <c r="AF459" s="11"/>
    </row>
    <row r="460">
      <c r="L460" s="11"/>
      <c r="AE460" s="11"/>
      <c r="AF460" s="11"/>
    </row>
    <row r="461">
      <c r="L461" s="11"/>
      <c r="AE461" s="11"/>
      <c r="AF461" s="11"/>
    </row>
    <row r="462">
      <c r="L462" s="11"/>
      <c r="AE462" s="11"/>
      <c r="AF462" s="11"/>
    </row>
    <row r="463">
      <c r="L463" s="11"/>
      <c r="AE463" s="11"/>
      <c r="AF463" s="11"/>
    </row>
    <row r="464">
      <c r="L464" s="11"/>
      <c r="AE464" s="11"/>
      <c r="AF464" s="11"/>
    </row>
    <row r="465">
      <c r="L465" s="11"/>
      <c r="AE465" s="11"/>
      <c r="AF465" s="11"/>
    </row>
    <row r="466">
      <c r="L466" s="11"/>
      <c r="AE466" s="11"/>
      <c r="AF466" s="11"/>
    </row>
    <row r="467">
      <c r="L467" s="11"/>
      <c r="AE467" s="11"/>
      <c r="AF467" s="11"/>
    </row>
    <row r="468">
      <c r="L468" s="11"/>
      <c r="AE468" s="11"/>
      <c r="AF468" s="11"/>
    </row>
    <row r="469">
      <c r="L469" s="11"/>
      <c r="AE469" s="11"/>
      <c r="AF469" s="11"/>
    </row>
    <row r="470">
      <c r="L470" s="11"/>
      <c r="AE470" s="11"/>
      <c r="AF470" s="11"/>
    </row>
    <row r="471">
      <c r="L471" s="11"/>
      <c r="AE471" s="11"/>
      <c r="AF471" s="11"/>
    </row>
    <row r="472">
      <c r="L472" s="11"/>
      <c r="AE472" s="11"/>
      <c r="AF472" s="11"/>
    </row>
    <row r="473">
      <c r="L473" s="11"/>
      <c r="AE473" s="11"/>
      <c r="AF473" s="11"/>
    </row>
    <row r="474">
      <c r="L474" s="11"/>
      <c r="AE474" s="11"/>
      <c r="AF474" s="11"/>
    </row>
    <row r="475">
      <c r="L475" s="11"/>
      <c r="AE475" s="11"/>
      <c r="AF475" s="11"/>
    </row>
    <row r="476">
      <c r="L476" s="11"/>
      <c r="AE476" s="11"/>
      <c r="AF476" s="11"/>
    </row>
    <row r="477">
      <c r="L477" s="11"/>
      <c r="AE477" s="11"/>
      <c r="AF477" s="11"/>
    </row>
    <row r="478">
      <c r="L478" s="11"/>
      <c r="AE478" s="11"/>
      <c r="AF478" s="11"/>
    </row>
    <row r="479">
      <c r="L479" s="11"/>
      <c r="AE479" s="11"/>
      <c r="AF479" s="11"/>
    </row>
    <row r="480">
      <c r="L480" s="11"/>
      <c r="AE480" s="11"/>
      <c r="AF480" s="11"/>
    </row>
    <row r="481">
      <c r="L481" s="11"/>
      <c r="AE481" s="11"/>
      <c r="AF481" s="11"/>
    </row>
    <row r="482">
      <c r="L482" s="11"/>
      <c r="AE482" s="11"/>
      <c r="AF482" s="11"/>
    </row>
    <row r="483">
      <c r="L483" s="11"/>
      <c r="AE483" s="11"/>
      <c r="AF483" s="11"/>
    </row>
    <row r="484">
      <c r="L484" s="11"/>
      <c r="AE484" s="11"/>
      <c r="AF484" s="11"/>
    </row>
    <row r="485">
      <c r="L485" s="11"/>
      <c r="AE485" s="11"/>
      <c r="AF485" s="11"/>
    </row>
    <row r="486">
      <c r="L486" s="11"/>
      <c r="AE486" s="11"/>
      <c r="AF486" s="11"/>
    </row>
    <row r="487">
      <c r="L487" s="11"/>
      <c r="AE487" s="11"/>
      <c r="AF487" s="11"/>
    </row>
    <row r="488">
      <c r="L488" s="11"/>
      <c r="AE488" s="11"/>
      <c r="AF488" s="11"/>
    </row>
    <row r="489">
      <c r="L489" s="11"/>
      <c r="AE489" s="11"/>
      <c r="AF489" s="11"/>
    </row>
    <row r="490">
      <c r="L490" s="11"/>
      <c r="AE490" s="11"/>
      <c r="AF490" s="11"/>
    </row>
    <row r="491">
      <c r="L491" s="11"/>
      <c r="AE491" s="11"/>
      <c r="AF491" s="11"/>
    </row>
    <row r="492">
      <c r="L492" s="11"/>
      <c r="AE492" s="11"/>
      <c r="AF492" s="11"/>
    </row>
    <row r="493">
      <c r="L493" s="11"/>
      <c r="AE493" s="11"/>
      <c r="AF493" s="11"/>
    </row>
    <row r="494">
      <c r="L494" s="11"/>
      <c r="AE494" s="11"/>
      <c r="AF494" s="11"/>
    </row>
    <row r="495">
      <c r="L495" s="11"/>
      <c r="AE495" s="11"/>
      <c r="AF495" s="11"/>
    </row>
    <row r="496">
      <c r="L496" s="11"/>
      <c r="AE496" s="11"/>
      <c r="AF496" s="11"/>
    </row>
    <row r="497">
      <c r="L497" s="11"/>
      <c r="AE497" s="11"/>
      <c r="AF497" s="11"/>
    </row>
    <row r="498">
      <c r="L498" s="11"/>
      <c r="AE498" s="11"/>
      <c r="AF498" s="11"/>
    </row>
    <row r="499">
      <c r="L499" s="11"/>
      <c r="AE499" s="11"/>
      <c r="AF499" s="11"/>
    </row>
    <row r="500">
      <c r="L500" s="11"/>
      <c r="AE500" s="11"/>
      <c r="AF500" s="11"/>
    </row>
    <row r="501">
      <c r="L501" s="11"/>
      <c r="AE501" s="11"/>
      <c r="AF501" s="11"/>
    </row>
    <row r="502">
      <c r="L502" s="11"/>
      <c r="AE502" s="11"/>
      <c r="AF502" s="11"/>
    </row>
    <row r="503">
      <c r="L503" s="11"/>
      <c r="AE503" s="11"/>
      <c r="AF503" s="11"/>
    </row>
    <row r="504">
      <c r="L504" s="11"/>
      <c r="AE504" s="11"/>
      <c r="AF504" s="11"/>
    </row>
    <row r="505">
      <c r="L505" s="11"/>
      <c r="AE505" s="11"/>
      <c r="AF505" s="11"/>
    </row>
    <row r="506">
      <c r="L506" s="11"/>
      <c r="AE506" s="11"/>
      <c r="AF506" s="11"/>
    </row>
    <row r="507">
      <c r="L507" s="11"/>
      <c r="AE507" s="11"/>
      <c r="AF507" s="11"/>
    </row>
    <row r="508">
      <c r="L508" s="11"/>
      <c r="AE508" s="11"/>
      <c r="AF508" s="11"/>
    </row>
    <row r="509">
      <c r="L509" s="11"/>
      <c r="AE509" s="11"/>
      <c r="AF509" s="11"/>
    </row>
    <row r="510">
      <c r="L510" s="11"/>
      <c r="AE510" s="11"/>
      <c r="AF510" s="11"/>
    </row>
    <row r="511">
      <c r="L511" s="11"/>
      <c r="AE511" s="11"/>
      <c r="AF511" s="11"/>
    </row>
    <row r="512">
      <c r="L512" s="11"/>
      <c r="AE512" s="11"/>
      <c r="AF512" s="11"/>
    </row>
    <row r="513">
      <c r="L513" s="11"/>
      <c r="AE513" s="11"/>
      <c r="AF513" s="11"/>
    </row>
    <row r="514">
      <c r="L514" s="11"/>
      <c r="AE514" s="11"/>
      <c r="AF514" s="11"/>
    </row>
    <row r="515">
      <c r="L515" s="11"/>
      <c r="AE515" s="11"/>
      <c r="AF515" s="11"/>
    </row>
    <row r="516">
      <c r="L516" s="11"/>
      <c r="AE516" s="11"/>
      <c r="AF516" s="11"/>
    </row>
    <row r="517">
      <c r="L517" s="11"/>
      <c r="AE517" s="11"/>
      <c r="AF517" s="11"/>
    </row>
    <row r="518">
      <c r="L518" s="11"/>
      <c r="AE518" s="11"/>
      <c r="AF518" s="11"/>
    </row>
    <row r="519">
      <c r="L519" s="11"/>
      <c r="AE519" s="11"/>
      <c r="AF519" s="11"/>
    </row>
    <row r="520">
      <c r="L520" s="11"/>
      <c r="AE520" s="11"/>
      <c r="AF520" s="11"/>
    </row>
    <row r="521">
      <c r="L521" s="11"/>
      <c r="AE521" s="11"/>
      <c r="AF521" s="11"/>
    </row>
    <row r="522">
      <c r="L522" s="11"/>
      <c r="AE522" s="11"/>
      <c r="AF522" s="11"/>
    </row>
    <row r="523">
      <c r="L523" s="11"/>
      <c r="AE523" s="11"/>
      <c r="AF523" s="11"/>
    </row>
    <row r="524">
      <c r="L524" s="11"/>
      <c r="AE524" s="11"/>
      <c r="AF524" s="11"/>
    </row>
    <row r="525">
      <c r="L525" s="11"/>
      <c r="AE525" s="11"/>
      <c r="AF525" s="11"/>
    </row>
    <row r="526">
      <c r="L526" s="11"/>
      <c r="AE526" s="11"/>
      <c r="AF526" s="11"/>
    </row>
    <row r="527">
      <c r="L527" s="11"/>
      <c r="AE527" s="11"/>
      <c r="AF527" s="11"/>
    </row>
    <row r="528">
      <c r="L528" s="11"/>
      <c r="AE528" s="11"/>
      <c r="AF528" s="11"/>
    </row>
    <row r="529">
      <c r="L529" s="11"/>
      <c r="AE529" s="11"/>
      <c r="AF529" s="11"/>
    </row>
    <row r="530">
      <c r="L530" s="11"/>
      <c r="AE530" s="11"/>
      <c r="AF530" s="11"/>
    </row>
    <row r="531">
      <c r="L531" s="11"/>
      <c r="AE531" s="11"/>
      <c r="AF531" s="11"/>
    </row>
    <row r="532">
      <c r="L532" s="11"/>
      <c r="AE532" s="11"/>
      <c r="AF532" s="11"/>
    </row>
    <row r="533">
      <c r="L533" s="11"/>
      <c r="AE533" s="11"/>
      <c r="AF533" s="11"/>
    </row>
    <row r="534">
      <c r="L534" s="11"/>
      <c r="AE534" s="11"/>
      <c r="AF534" s="11"/>
    </row>
    <row r="535">
      <c r="L535" s="11"/>
      <c r="AE535" s="11"/>
      <c r="AF535" s="11"/>
    </row>
    <row r="536">
      <c r="L536" s="11"/>
      <c r="AE536" s="11"/>
      <c r="AF536" s="11"/>
    </row>
    <row r="537">
      <c r="L537" s="11"/>
      <c r="AE537" s="11"/>
      <c r="AF537" s="11"/>
    </row>
    <row r="538">
      <c r="L538" s="11"/>
      <c r="AE538" s="11"/>
      <c r="AF538" s="11"/>
    </row>
    <row r="539">
      <c r="L539" s="11"/>
      <c r="AE539" s="11"/>
      <c r="AF539" s="11"/>
    </row>
    <row r="540">
      <c r="L540" s="11"/>
      <c r="AE540" s="11"/>
      <c r="AF540" s="11"/>
    </row>
    <row r="541">
      <c r="L541" s="11"/>
      <c r="AE541" s="11"/>
      <c r="AF541" s="11"/>
    </row>
    <row r="542">
      <c r="L542" s="11"/>
      <c r="AE542" s="11"/>
      <c r="AF542" s="11"/>
    </row>
    <row r="543">
      <c r="L543" s="11"/>
      <c r="AE543" s="11"/>
      <c r="AF543" s="11"/>
    </row>
    <row r="544">
      <c r="L544" s="11"/>
      <c r="AE544" s="11"/>
      <c r="AF544" s="11"/>
    </row>
    <row r="545">
      <c r="L545" s="11"/>
      <c r="AE545" s="11"/>
      <c r="AF545" s="11"/>
    </row>
    <row r="546">
      <c r="L546" s="11"/>
      <c r="AE546" s="11"/>
      <c r="AF546" s="11"/>
    </row>
    <row r="547">
      <c r="L547" s="11"/>
      <c r="AE547" s="11"/>
      <c r="AF547" s="11"/>
    </row>
    <row r="548">
      <c r="L548" s="11"/>
      <c r="AE548" s="11"/>
      <c r="AF548" s="11"/>
    </row>
    <row r="549">
      <c r="L549" s="11"/>
      <c r="AE549" s="11"/>
      <c r="AF549" s="11"/>
    </row>
    <row r="550">
      <c r="L550" s="11"/>
      <c r="AE550" s="11"/>
      <c r="AF550" s="11"/>
    </row>
    <row r="551">
      <c r="L551" s="11"/>
      <c r="AE551" s="11"/>
      <c r="AF551" s="11"/>
    </row>
    <row r="552">
      <c r="L552" s="11"/>
      <c r="AE552" s="11"/>
      <c r="AF552" s="11"/>
    </row>
    <row r="553">
      <c r="L553" s="11"/>
      <c r="AE553" s="11"/>
      <c r="AF553" s="11"/>
    </row>
    <row r="554">
      <c r="L554" s="11"/>
      <c r="AE554" s="11"/>
      <c r="AF554" s="11"/>
    </row>
    <row r="555">
      <c r="L555" s="11"/>
      <c r="AE555" s="11"/>
      <c r="AF555" s="11"/>
    </row>
    <row r="556">
      <c r="L556" s="11"/>
      <c r="AE556" s="11"/>
      <c r="AF556" s="11"/>
    </row>
    <row r="557">
      <c r="L557" s="11"/>
      <c r="AE557" s="11"/>
      <c r="AF557" s="11"/>
    </row>
    <row r="558">
      <c r="L558" s="11"/>
      <c r="AE558" s="11"/>
      <c r="AF558" s="11"/>
    </row>
    <row r="559">
      <c r="L559" s="11"/>
      <c r="AE559" s="11"/>
      <c r="AF559" s="11"/>
    </row>
    <row r="560">
      <c r="L560" s="11"/>
      <c r="AE560" s="11"/>
      <c r="AF560" s="11"/>
    </row>
    <row r="561">
      <c r="L561" s="11"/>
      <c r="AE561" s="11"/>
      <c r="AF561" s="11"/>
    </row>
    <row r="562">
      <c r="L562" s="11"/>
      <c r="AE562" s="11"/>
      <c r="AF562" s="11"/>
    </row>
    <row r="563">
      <c r="L563" s="11"/>
      <c r="AE563" s="11"/>
      <c r="AF563" s="11"/>
    </row>
    <row r="564">
      <c r="L564" s="11"/>
      <c r="AE564" s="11"/>
      <c r="AF564" s="11"/>
    </row>
    <row r="565">
      <c r="L565" s="11"/>
      <c r="AE565" s="11"/>
      <c r="AF565" s="11"/>
    </row>
    <row r="566">
      <c r="L566" s="11"/>
      <c r="AE566" s="11"/>
      <c r="AF566" s="11"/>
    </row>
    <row r="567">
      <c r="L567" s="11"/>
      <c r="AE567" s="11"/>
      <c r="AF567" s="11"/>
    </row>
    <row r="568">
      <c r="L568" s="11"/>
      <c r="AE568" s="11"/>
      <c r="AF568" s="11"/>
    </row>
    <row r="569">
      <c r="L569" s="11"/>
      <c r="AE569" s="11"/>
      <c r="AF569" s="11"/>
    </row>
    <row r="570">
      <c r="L570" s="11"/>
      <c r="AE570" s="11"/>
      <c r="AF570" s="11"/>
    </row>
    <row r="571">
      <c r="L571" s="11"/>
      <c r="AE571" s="11"/>
      <c r="AF571" s="11"/>
    </row>
    <row r="572">
      <c r="L572" s="11"/>
      <c r="AE572" s="11"/>
      <c r="AF572" s="11"/>
    </row>
    <row r="573">
      <c r="L573" s="11"/>
      <c r="AE573" s="11"/>
      <c r="AF573" s="11"/>
    </row>
    <row r="574">
      <c r="L574" s="11"/>
      <c r="AE574" s="11"/>
      <c r="AF574" s="11"/>
    </row>
    <row r="575">
      <c r="L575" s="11"/>
      <c r="AE575" s="11"/>
      <c r="AF575" s="11"/>
    </row>
    <row r="576">
      <c r="L576" s="11"/>
      <c r="AE576" s="11"/>
      <c r="AF576" s="11"/>
    </row>
    <row r="577">
      <c r="L577" s="11"/>
      <c r="AE577" s="11"/>
      <c r="AF577" s="11"/>
    </row>
    <row r="578">
      <c r="L578" s="11"/>
      <c r="AE578" s="11"/>
      <c r="AF578" s="11"/>
    </row>
    <row r="579">
      <c r="L579" s="11"/>
      <c r="AE579" s="11"/>
      <c r="AF579" s="11"/>
    </row>
    <row r="580">
      <c r="L580" s="11"/>
      <c r="AE580" s="11"/>
      <c r="AF580" s="11"/>
    </row>
    <row r="581">
      <c r="L581" s="11"/>
      <c r="AE581" s="11"/>
      <c r="AF581" s="11"/>
    </row>
    <row r="582">
      <c r="L582" s="11"/>
      <c r="AE582" s="11"/>
      <c r="AF582" s="11"/>
    </row>
    <row r="583">
      <c r="L583" s="11"/>
      <c r="AE583" s="11"/>
      <c r="AF583" s="11"/>
    </row>
    <row r="584">
      <c r="L584" s="11"/>
      <c r="AE584" s="11"/>
      <c r="AF584" s="11"/>
    </row>
    <row r="585">
      <c r="L585" s="11"/>
      <c r="AE585" s="11"/>
      <c r="AF585" s="11"/>
    </row>
    <row r="586">
      <c r="L586" s="11"/>
      <c r="AE586" s="11"/>
      <c r="AF586" s="11"/>
    </row>
    <row r="587">
      <c r="L587" s="11"/>
      <c r="AE587" s="11"/>
      <c r="AF587" s="11"/>
    </row>
    <row r="588">
      <c r="L588" s="11"/>
      <c r="AE588" s="11"/>
      <c r="AF588" s="11"/>
    </row>
    <row r="589">
      <c r="L589" s="11"/>
      <c r="AE589" s="11"/>
      <c r="AF589" s="11"/>
    </row>
    <row r="590">
      <c r="L590" s="11"/>
      <c r="AE590" s="11"/>
      <c r="AF590" s="11"/>
    </row>
    <row r="591">
      <c r="L591" s="11"/>
      <c r="AE591" s="11"/>
      <c r="AF591" s="11"/>
    </row>
    <row r="592">
      <c r="L592" s="11"/>
      <c r="AE592" s="11"/>
      <c r="AF592" s="11"/>
    </row>
    <row r="593">
      <c r="L593" s="11"/>
      <c r="AE593" s="11"/>
      <c r="AF593" s="11"/>
    </row>
    <row r="594">
      <c r="L594" s="11"/>
      <c r="AE594" s="11"/>
      <c r="AF594" s="11"/>
    </row>
    <row r="595">
      <c r="L595" s="11"/>
      <c r="AE595" s="11"/>
      <c r="AF595" s="11"/>
    </row>
    <row r="596">
      <c r="L596" s="11"/>
      <c r="AE596" s="11"/>
      <c r="AF596" s="11"/>
    </row>
    <row r="597">
      <c r="L597" s="11"/>
      <c r="AE597" s="11"/>
      <c r="AF597" s="11"/>
    </row>
    <row r="598">
      <c r="L598" s="11"/>
      <c r="AE598" s="11"/>
      <c r="AF598" s="11"/>
    </row>
    <row r="599">
      <c r="L599" s="11"/>
      <c r="AE599" s="11"/>
      <c r="AF599" s="11"/>
    </row>
    <row r="600">
      <c r="L600" s="11"/>
      <c r="AE600" s="11"/>
      <c r="AF600" s="11"/>
    </row>
    <row r="601">
      <c r="L601" s="11"/>
      <c r="AE601" s="11"/>
      <c r="AF601" s="11"/>
    </row>
    <row r="602">
      <c r="L602" s="11"/>
      <c r="AE602" s="11"/>
      <c r="AF602" s="11"/>
    </row>
    <row r="603">
      <c r="L603" s="11"/>
      <c r="AE603" s="11"/>
      <c r="AF603" s="11"/>
    </row>
    <row r="604">
      <c r="L604" s="11"/>
      <c r="AE604" s="11"/>
      <c r="AF604" s="11"/>
    </row>
    <row r="605">
      <c r="L605" s="11"/>
      <c r="AE605" s="11"/>
      <c r="AF605" s="11"/>
    </row>
    <row r="606">
      <c r="L606" s="11"/>
      <c r="AE606" s="11"/>
      <c r="AF606" s="11"/>
    </row>
    <row r="607">
      <c r="L607" s="11"/>
      <c r="AE607" s="11"/>
      <c r="AF607" s="11"/>
    </row>
    <row r="608">
      <c r="L608" s="11"/>
      <c r="AE608" s="11"/>
      <c r="AF608" s="11"/>
    </row>
    <row r="609">
      <c r="L609" s="11"/>
      <c r="AE609" s="11"/>
      <c r="AF609" s="11"/>
    </row>
    <row r="610">
      <c r="L610" s="11"/>
      <c r="AE610" s="11"/>
      <c r="AF610" s="11"/>
    </row>
    <row r="611">
      <c r="L611" s="11"/>
      <c r="AE611" s="11"/>
      <c r="AF611" s="11"/>
    </row>
    <row r="612">
      <c r="L612" s="11"/>
      <c r="AE612" s="11"/>
      <c r="AF612" s="11"/>
    </row>
    <row r="613">
      <c r="L613" s="11"/>
      <c r="AE613" s="11"/>
      <c r="AF613" s="11"/>
    </row>
    <row r="614">
      <c r="L614" s="11"/>
      <c r="AE614" s="11"/>
      <c r="AF614" s="11"/>
    </row>
    <row r="615">
      <c r="L615" s="11"/>
      <c r="AE615" s="11"/>
      <c r="AF615" s="11"/>
    </row>
    <row r="616">
      <c r="L616" s="11"/>
      <c r="AE616" s="11"/>
      <c r="AF616" s="11"/>
    </row>
    <row r="617">
      <c r="L617" s="11"/>
      <c r="AE617" s="11"/>
      <c r="AF617" s="11"/>
    </row>
    <row r="618">
      <c r="L618" s="11"/>
      <c r="AE618" s="11"/>
      <c r="AF618" s="11"/>
    </row>
    <row r="619">
      <c r="L619" s="11"/>
      <c r="AE619" s="11"/>
      <c r="AF619" s="11"/>
    </row>
    <row r="620">
      <c r="L620" s="11"/>
      <c r="AE620" s="11"/>
      <c r="AF620" s="11"/>
    </row>
    <row r="621">
      <c r="L621" s="11"/>
      <c r="AE621" s="11"/>
      <c r="AF621" s="11"/>
    </row>
    <row r="622">
      <c r="L622" s="11"/>
      <c r="AE622" s="11"/>
      <c r="AF622" s="11"/>
    </row>
    <row r="623">
      <c r="L623" s="11"/>
      <c r="AE623" s="11"/>
      <c r="AF623" s="11"/>
    </row>
    <row r="624">
      <c r="L624" s="11"/>
      <c r="AE624" s="11"/>
      <c r="AF624" s="11"/>
    </row>
    <row r="625">
      <c r="L625" s="11"/>
      <c r="AE625" s="11"/>
      <c r="AF625" s="11"/>
    </row>
    <row r="626">
      <c r="L626" s="11"/>
      <c r="AE626" s="11"/>
      <c r="AF626" s="11"/>
    </row>
    <row r="627">
      <c r="L627" s="11"/>
      <c r="AE627" s="11"/>
      <c r="AF627" s="11"/>
    </row>
    <row r="628">
      <c r="L628" s="11"/>
      <c r="AE628" s="11"/>
      <c r="AF628" s="11"/>
    </row>
    <row r="629">
      <c r="L629" s="11"/>
      <c r="AE629" s="11"/>
      <c r="AF629" s="11"/>
    </row>
    <row r="630">
      <c r="L630" s="11"/>
      <c r="AE630" s="11"/>
      <c r="AF630" s="11"/>
    </row>
    <row r="631">
      <c r="L631" s="11"/>
      <c r="AE631" s="11"/>
      <c r="AF631" s="11"/>
    </row>
    <row r="632">
      <c r="L632" s="11"/>
      <c r="AE632" s="11"/>
      <c r="AF632" s="11"/>
    </row>
    <row r="633">
      <c r="L633" s="11"/>
      <c r="AE633" s="11"/>
      <c r="AF633" s="11"/>
    </row>
    <row r="634">
      <c r="L634" s="11"/>
      <c r="AE634" s="11"/>
      <c r="AF634" s="11"/>
    </row>
    <row r="635">
      <c r="L635" s="11"/>
      <c r="AE635" s="11"/>
      <c r="AF635" s="11"/>
    </row>
    <row r="636">
      <c r="L636" s="11"/>
      <c r="AE636" s="11"/>
      <c r="AF636" s="11"/>
    </row>
    <row r="637">
      <c r="L637" s="11"/>
      <c r="AE637" s="11"/>
      <c r="AF637" s="11"/>
    </row>
    <row r="638">
      <c r="L638" s="11"/>
      <c r="AE638" s="11"/>
      <c r="AF638" s="11"/>
    </row>
    <row r="639">
      <c r="L639" s="11"/>
      <c r="AE639" s="11"/>
      <c r="AF639" s="11"/>
    </row>
    <row r="640">
      <c r="L640" s="11"/>
      <c r="AE640" s="11"/>
      <c r="AF640" s="11"/>
    </row>
    <row r="641">
      <c r="L641" s="11"/>
      <c r="AE641" s="11"/>
      <c r="AF641" s="11"/>
    </row>
    <row r="642">
      <c r="L642" s="11"/>
      <c r="AE642" s="11"/>
      <c r="AF642" s="11"/>
    </row>
    <row r="643">
      <c r="L643" s="11"/>
      <c r="AE643" s="11"/>
      <c r="AF643" s="11"/>
    </row>
    <row r="644">
      <c r="L644" s="11"/>
      <c r="AE644" s="11"/>
      <c r="AF644" s="11"/>
    </row>
    <row r="645">
      <c r="L645" s="11"/>
      <c r="AE645" s="11"/>
      <c r="AF645" s="11"/>
    </row>
    <row r="646">
      <c r="L646" s="11"/>
      <c r="AE646" s="11"/>
      <c r="AF646" s="11"/>
    </row>
    <row r="647">
      <c r="L647" s="11"/>
      <c r="AE647" s="11"/>
      <c r="AF647" s="11"/>
    </row>
    <row r="648">
      <c r="L648" s="11"/>
      <c r="AE648" s="11"/>
      <c r="AF648" s="11"/>
    </row>
    <row r="649">
      <c r="L649" s="11"/>
      <c r="AE649" s="11"/>
      <c r="AF649" s="11"/>
    </row>
    <row r="650">
      <c r="L650" s="11"/>
      <c r="AE650" s="11"/>
      <c r="AF650" s="11"/>
    </row>
    <row r="651">
      <c r="L651" s="11"/>
      <c r="AE651" s="11"/>
      <c r="AF651" s="11"/>
    </row>
    <row r="652">
      <c r="L652" s="11"/>
      <c r="AE652" s="11"/>
      <c r="AF652" s="11"/>
    </row>
    <row r="653">
      <c r="L653" s="11"/>
      <c r="AE653" s="11"/>
      <c r="AF653" s="11"/>
    </row>
    <row r="654">
      <c r="L654" s="11"/>
      <c r="AE654" s="11"/>
      <c r="AF654" s="11"/>
    </row>
    <row r="655">
      <c r="L655" s="11"/>
      <c r="AE655" s="11"/>
      <c r="AF655" s="11"/>
    </row>
    <row r="656">
      <c r="L656" s="11"/>
      <c r="AE656" s="11"/>
      <c r="AF656" s="11"/>
    </row>
    <row r="657">
      <c r="L657" s="11"/>
      <c r="AE657" s="11"/>
      <c r="AF657" s="11"/>
    </row>
    <row r="658">
      <c r="L658" s="11"/>
      <c r="AE658" s="11"/>
      <c r="AF658" s="11"/>
    </row>
    <row r="659">
      <c r="L659" s="11"/>
      <c r="AE659" s="11"/>
      <c r="AF659" s="11"/>
    </row>
    <row r="660">
      <c r="L660" s="11"/>
      <c r="AE660" s="11"/>
      <c r="AF660" s="11"/>
    </row>
    <row r="661">
      <c r="L661" s="11"/>
      <c r="AE661" s="11"/>
      <c r="AF661" s="11"/>
    </row>
    <row r="662">
      <c r="L662" s="11"/>
      <c r="AE662" s="11"/>
      <c r="AF662" s="11"/>
    </row>
    <row r="663">
      <c r="L663" s="11"/>
      <c r="AE663" s="11"/>
      <c r="AF663" s="11"/>
    </row>
    <row r="664">
      <c r="L664" s="11"/>
      <c r="AE664" s="11"/>
      <c r="AF664" s="11"/>
    </row>
    <row r="665">
      <c r="L665" s="11"/>
      <c r="AE665" s="11"/>
      <c r="AF665" s="11"/>
    </row>
    <row r="666">
      <c r="L666" s="11"/>
      <c r="AE666" s="11"/>
      <c r="AF666" s="11"/>
    </row>
    <row r="667">
      <c r="L667" s="11"/>
      <c r="AE667" s="11"/>
      <c r="AF667" s="11"/>
    </row>
    <row r="668">
      <c r="L668" s="11"/>
      <c r="AE668" s="11"/>
      <c r="AF668" s="11"/>
    </row>
    <row r="669">
      <c r="L669" s="11"/>
      <c r="AE669" s="11"/>
      <c r="AF669" s="11"/>
    </row>
    <row r="670">
      <c r="L670" s="11"/>
      <c r="AE670" s="11"/>
      <c r="AF670" s="11"/>
    </row>
    <row r="671">
      <c r="L671" s="11"/>
      <c r="AE671" s="11"/>
      <c r="AF671" s="11"/>
    </row>
    <row r="672">
      <c r="L672" s="11"/>
      <c r="AE672" s="11"/>
      <c r="AF672" s="11"/>
    </row>
    <row r="673">
      <c r="L673" s="11"/>
      <c r="AE673" s="11"/>
      <c r="AF673" s="11"/>
    </row>
    <row r="674">
      <c r="L674" s="11"/>
      <c r="AE674" s="11"/>
      <c r="AF674" s="11"/>
    </row>
    <row r="675">
      <c r="L675" s="11"/>
      <c r="AE675" s="11"/>
      <c r="AF675" s="11"/>
    </row>
    <row r="676">
      <c r="L676" s="11"/>
      <c r="AE676" s="11"/>
      <c r="AF676" s="11"/>
    </row>
    <row r="677">
      <c r="L677" s="11"/>
      <c r="AE677" s="11"/>
      <c r="AF677" s="11"/>
    </row>
    <row r="678">
      <c r="L678" s="11"/>
      <c r="AE678" s="11"/>
      <c r="AF678" s="11"/>
    </row>
    <row r="679">
      <c r="L679" s="11"/>
      <c r="AE679" s="11"/>
      <c r="AF679" s="11"/>
    </row>
    <row r="680">
      <c r="L680" s="11"/>
      <c r="AE680" s="11"/>
      <c r="AF680" s="11"/>
    </row>
    <row r="681">
      <c r="L681" s="11"/>
      <c r="AE681" s="11"/>
      <c r="AF681" s="11"/>
    </row>
    <row r="682">
      <c r="L682" s="11"/>
      <c r="AE682" s="11"/>
      <c r="AF682" s="11"/>
    </row>
    <row r="683">
      <c r="L683" s="11"/>
      <c r="AE683" s="11"/>
      <c r="AF683" s="11"/>
    </row>
    <row r="684">
      <c r="L684" s="11"/>
      <c r="AE684" s="11"/>
      <c r="AF684" s="11"/>
    </row>
    <row r="685">
      <c r="L685" s="11"/>
      <c r="AE685" s="11"/>
      <c r="AF685" s="11"/>
    </row>
    <row r="686">
      <c r="L686" s="11"/>
      <c r="AE686" s="11"/>
      <c r="AF686" s="11"/>
    </row>
    <row r="687">
      <c r="L687" s="11"/>
      <c r="AE687" s="11"/>
      <c r="AF687" s="11"/>
    </row>
    <row r="688">
      <c r="L688" s="11"/>
      <c r="AE688" s="11"/>
      <c r="AF688" s="11"/>
    </row>
    <row r="689">
      <c r="L689" s="11"/>
      <c r="AE689" s="11"/>
      <c r="AF689" s="11"/>
    </row>
    <row r="690">
      <c r="L690" s="11"/>
      <c r="AE690" s="11"/>
      <c r="AF690" s="11"/>
    </row>
    <row r="691">
      <c r="L691" s="11"/>
      <c r="AE691" s="11"/>
      <c r="AF691" s="11"/>
    </row>
    <row r="692">
      <c r="L692" s="11"/>
      <c r="AE692" s="11"/>
      <c r="AF692" s="11"/>
    </row>
    <row r="693">
      <c r="L693" s="11"/>
      <c r="AE693" s="11"/>
      <c r="AF693" s="11"/>
    </row>
    <row r="694">
      <c r="L694" s="11"/>
      <c r="AE694" s="11"/>
      <c r="AF694" s="11"/>
    </row>
    <row r="695">
      <c r="L695" s="11"/>
      <c r="AE695" s="11"/>
      <c r="AF695" s="11"/>
    </row>
    <row r="696">
      <c r="L696" s="11"/>
      <c r="AE696" s="11"/>
      <c r="AF696" s="11"/>
    </row>
    <row r="697">
      <c r="L697" s="11"/>
      <c r="AE697" s="11"/>
      <c r="AF697" s="11"/>
    </row>
    <row r="698">
      <c r="L698" s="11"/>
      <c r="AE698" s="11"/>
      <c r="AF698" s="11"/>
    </row>
    <row r="699">
      <c r="L699" s="11"/>
      <c r="AE699" s="11"/>
      <c r="AF699" s="11"/>
    </row>
    <row r="700">
      <c r="L700" s="11"/>
      <c r="AE700" s="11"/>
      <c r="AF700" s="11"/>
    </row>
    <row r="701">
      <c r="L701" s="11"/>
      <c r="AE701" s="11"/>
      <c r="AF701" s="11"/>
    </row>
    <row r="702">
      <c r="L702" s="11"/>
      <c r="AE702" s="11"/>
      <c r="AF702" s="11"/>
    </row>
    <row r="703">
      <c r="L703" s="11"/>
      <c r="AE703" s="11"/>
      <c r="AF703" s="11"/>
    </row>
    <row r="704">
      <c r="L704" s="11"/>
      <c r="AE704" s="11"/>
      <c r="AF704" s="11"/>
    </row>
    <row r="705">
      <c r="L705" s="11"/>
      <c r="AE705" s="11"/>
      <c r="AF705" s="11"/>
    </row>
    <row r="706">
      <c r="L706" s="11"/>
      <c r="AE706" s="11"/>
      <c r="AF706" s="11"/>
    </row>
    <row r="707">
      <c r="L707" s="11"/>
      <c r="AE707" s="11"/>
      <c r="AF707" s="11"/>
    </row>
    <row r="708">
      <c r="L708" s="11"/>
      <c r="AE708" s="11"/>
      <c r="AF708" s="11"/>
    </row>
    <row r="709">
      <c r="L709" s="11"/>
      <c r="AE709" s="11"/>
      <c r="AF709" s="11"/>
    </row>
    <row r="710">
      <c r="L710" s="11"/>
      <c r="AE710" s="11"/>
      <c r="AF710" s="11"/>
    </row>
    <row r="711">
      <c r="L711" s="11"/>
      <c r="AE711" s="11"/>
      <c r="AF711" s="11"/>
    </row>
    <row r="712">
      <c r="L712" s="11"/>
      <c r="AE712" s="11"/>
      <c r="AF712" s="11"/>
    </row>
    <row r="713">
      <c r="L713" s="11"/>
      <c r="AE713" s="11"/>
      <c r="AF713" s="11"/>
    </row>
    <row r="714">
      <c r="L714" s="11"/>
      <c r="AE714" s="11"/>
      <c r="AF714" s="11"/>
    </row>
    <row r="715">
      <c r="L715" s="11"/>
      <c r="AE715" s="11"/>
      <c r="AF715" s="11"/>
    </row>
    <row r="716">
      <c r="L716" s="11"/>
      <c r="AE716" s="11"/>
      <c r="AF716" s="11"/>
    </row>
    <row r="717">
      <c r="L717" s="11"/>
      <c r="AE717" s="11"/>
      <c r="AF717" s="11"/>
    </row>
    <row r="718">
      <c r="L718" s="11"/>
      <c r="AE718" s="11"/>
      <c r="AF718" s="11"/>
    </row>
    <row r="719">
      <c r="L719" s="11"/>
      <c r="AE719" s="11"/>
      <c r="AF719" s="11"/>
    </row>
    <row r="720">
      <c r="L720" s="11"/>
      <c r="AE720" s="11"/>
      <c r="AF720" s="11"/>
    </row>
    <row r="721">
      <c r="L721" s="11"/>
      <c r="AE721" s="11"/>
      <c r="AF721" s="11"/>
    </row>
    <row r="722">
      <c r="L722" s="11"/>
      <c r="AE722" s="11"/>
      <c r="AF722" s="11"/>
    </row>
    <row r="723">
      <c r="L723" s="11"/>
      <c r="AE723" s="11"/>
      <c r="AF723" s="11"/>
    </row>
    <row r="724">
      <c r="L724" s="11"/>
      <c r="AE724" s="11"/>
      <c r="AF724" s="11"/>
    </row>
    <row r="725">
      <c r="L725" s="11"/>
      <c r="AE725" s="11"/>
      <c r="AF725" s="11"/>
    </row>
    <row r="726">
      <c r="L726" s="11"/>
      <c r="AE726" s="11"/>
      <c r="AF726" s="11"/>
    </row>
    <row r="727">
      <c r="L727" s="11"/>
      <c r="AE727" s="11"/>
      <c r="AF727" s="11"/>
    </row>
    <row r="728">
      <c r="L728" s="11"/>
      <c r="AE728" s="11"/>
      <c r="AF728" s="11"/>
    </row>
    <row r="729">
      <c r="L729" s="11"/>
      <c r="AE729" s="11"/>
      <c r="AF729" s="11"/>
    </row>
    <row r="730">
      <c r="L730" s="11"/>
      <c r="AE730" s="11"/>
      <c r="AF730" s="11"/>
    </row>
    <row r="731">
      <c r="L731" s="11"/>
      <c r="AE731" s="11"/>
      <c r="AF731" s="11"/>
    </row>
    <row r="732">
      <c r="L732" s="11"/>
      <c r="AE732" s="11"/>
      <c r="AF732" s="11"/>
    </row>
    <row r="733">
      <c r="L733" s="11"/>
      <c r="AE733" s="11"/>
      <c r="AF733" s="11"/>
    </row>
    <row r="734">
      <c r="L734" s="11"/>
      <c r="AE734" s="11"/>
      <c r="AF734" s="11"/>
    </row>
    <row r="735">
      <c r="L735" s="11"/>
      <c r="AE735" s="11"/>
      <c r="AF735" s="11"/>
    </row>
    <row r="736">
      <c r="L736" s="11"/>
      <c r="AE736" s="11"/>
      <c r="AF736" s="11"/>
    </row>
    <row r="737">
      <c r="L737" s="11"/>
      <c r="AE737" s="11"/>
      <c r="AF737" s="11"/>
    </row>
    <row r="738">
      <c r="L738" s="11"/>
      <c r="AE738" s="11"/>
      <c r="AF738" s="11"/>
    </row>
    <row r="739">
      <c r="L739" s="11"/>
      <c r="AE739" s="11"/>
      <c r="AF739" s="11"/>
    </row>
    <row r="740">
      <c r="L740" s="11"/>
      <c r="AE740" s="11"/>
      <c r="AF740" s="11"/>
    </row>
    <row r="741">
      <c r="L741" s="11"/>
      <c r="AE741" s="11"/>
      <c r="AF741" s="11"/>
    </row>
    <row r="742">
      <c r="L742" s="11"/>
      <c r="AE742" s="11"/>
      <c r="AF742" s="11"/>
    </row>
    <row r="743">
      <c r="L743" s="11"/>
      <c r="AE743" s="11"/>
      <c r="AF743" s="11"/>
    </row>
    <row r="744">
      <c r="L744" s="11"/>
      <c r="AE744" s="11"/>
      <c r="AF744" s="11"/>
    </row>
    <row r="745">
      <c r="L745" s="11"/>
      <c r="AE745" s="11"/>
      <c r="AF745" s="11"/>
    </row>
    <row r="746">
      <c r="L746" s="11"/>
      <c r="AE746" s="11"/>
      <c r="AF746" s="11"/>
    </row>
    <row r="747">
      <c r="L747" s="11"/>
      <c r="AE747" s="11"/>
      <c r="AF747" s="11"/>
    </row>
    <row r="748">
      <c r="L748" s="11"/>
      <c r="AE748" s="11"/>
      <c r="AF748" s="11"/>
    </row>
    <row r="749">
      <c r="L749" s="11"/>
      <c r="AE749" s="11"/>
      <c r="AF749" s="11"/>
    </row>
    <row r="750">
      <c r="L750" s="11"/>
      <c r="AE750" s="11"/>
      <c r="AF750" s="11"/>
    </row>
    <row r="751">
      <c r="L751" s="11"/>
      <c r="AE751" s="11"/>
      <c r="AF751" s="11"/>
    </row>
    <row r="752">
      <c r="L752" s="11"/>
      <c r="AE752" s="11"/>
      <c r="AF752" s="11"/>
    </row>
    <row r="753">
      <c r="L753" s="11"/>
      <c r="AE753" s="11"/>
      <c r="AF753" s="11"/>
    </row>
    <row r="754">
      <c r="L754" s="11"/>
      <c r="AE754" s="11"/>
      <c r="AF754" s="11"/>
    </row>
    <row r="755">
      <c r="L755" s="11"/>
      <c r="AE755" s="11"/>
      <c r="AF755" s="11"/>
    </row>
    <row r="756">
      <c r="L756" s="11"/>
      <c r="AE756" s="11"/>
      <c r="AF756" s="11"/>
    </row>
    <row r="757">
      <c r="L757" s="11"/>
      <c r="AE757" s="11"/>
      <c r="AF757" s="11"/>
    </row>
    <row r="758">
      <c r="L758" s="11"/>
      <c r="AE758" s="11"/>
      <c r="AF758" s="11"/>
    </row>
    <row r="759">
      <c r="L759" s="11"/>
      <c r="AE759" s="11"/>
      <c r="AF759" s="11"/>
    </row>
    <row r="760">
      <c r="L760" s="11"/>
      <c r="AE760" s="11"/>
      <c r="AF760" s="11"/>
    </row>
    <row r="761">
      <c r="L761" s="11"/>
      <c r="AE761" s="11"/>
      <c r="AF761" s="11"/>
    </row>
    <row r="762">
      <c r="L762" s="11"/>
      <c r="AE762" s="11"/>
      <c r="AF762" s="11"/>
    </row>
    <row r="763">
      <c r="L763" s="11"/>
      <c r="AE763" s="11"/>
      <c r="AF763" s="11"/>
    </row>
    <row r="764">
      <c r="L764" s="11"/>
      <c r="AE764" s="11"/>
      <c r="AF764" s="11"/>
    </row>
    <row r="765">
      <c r="L765" s="11"/>
      <c r="AE765" s="11"/>
      <c r="AF765" s="11"/>
    </row>
    <row r="766">
      <c r="L766" s="11"/>
      <c r="AE766" s="11"/>
      <c r="AF766" s="11"/>
    </row>
    <row r="767">
      <c r="L767" s="11"/>
      <c r="AE767" s="11"/>
      <c r="AF767" s="11"/>
    </row>
    <row r="768">
      <c r="L768" s="11"/>
      <c r="AE768" s="11"/>
      <c r="AF768" s="11"/>
    </row>
    <row r="769">
      <c r="L769" s="11"/>
      <c r="AE769" s="11"/>
      <c r="AF769" s="11"/>
    </row>
    <row r="770">
      <c r="L770" s="11"/>
      <c r="AE770" s="11"/>
      <c r="AF770" s="11"/>
    </row>
    <row r="771">
      <c r="L771" s="11"/>
      <c r="AE771" s="11"/>
      <c r="AF771" s="11"/>
    </row>
    <row r="772">
      <c r="L772" s="11"/>
      <c r="AE772" s="11"/>
      <c r="AF772" s="11"/>
    </row>
    <row r="773">
      <c r="L773" s="11"/>
      <c r="AE773" s="11"/>
      <c r="AF773" s="11"/>
    </row>
    <row r="774">
      <c r="L774" s="11"/>
      <c r="AE774" s="11"/>
      <c r="AF774" s="11"/>
    </row>
    <row r="775">
      <c r="L775" s="11"/>
      <c r="AE775" s="11"/>
      <c r="AF775" s="11"/>
    </row>
    <row r="776">
      <c r="L776" s="11"/>
      <c r="AE776" s="11"/>
      <c r="AF776" s="11"/>
    </row>
    <row r="777">
      <c r="L777" s="11"/>
      <c r="AE777" s="11"/>
      <c r="AF777" s="11"/>
    </row>
    <row r="778">
      <c r="L778" s="11"/>
      <c r="AE778" s="11"/>
      <c r="AF778" s="11"/>
    </row>
    <row r="779">
      <c r="L779" s="11"/>
      <c r="AE779" s="11"/>
      <c r="AF779" s="11"/>
    </row>
    <row r="780">
      <c r="L780" s="11"/>
      <c r="AE780" s="11"/>
      <c r="AF780" s="11"/>
    </row>
    <row r="781">
      <c r="L781" s="11"/>
      <c r="AE781" s="11"/>
      <c r="AF781" s="11"/>
    </row>
    <row r="782">
      <c r="L782" s="11"/>
      <c r="AE782" s="11"/>
      <c r="AF782" s="11"/>
    </row>
    <row r="783">
      <c r="L783" s="11"/>
      <c r="AE783" s="11"/>
      <c r="AF783" s="11"/>
    </row>
    <row r="784">
      <c r="L784" s="11"/>
      <c r="AE784" s="11"/>
      <c r="AF784" s="11"/>
    </row>
    <row r="785">
      <c r="L785" s="11"/>
      <c r="AE785" s="11"/>
      <c r="AF785" s="11"/>
    </row>
    <row r="786">
      <c r="L786" s="11"/>
      <c r="AE786" s="11"/>
      <c r="AF786" s="11"/>
    </row>
    <row r="787">
      <c r="L787" s="11"/>
      <c r="AE787" s="11"/>
      <c r="AF787" s="11"/>
    </row>
    <row r="788">
      <c r="L788" s="11"/>
      <c r="AE788" s="11"/>
      <c r="AF788" s="11"/>
    </row>
    <row r="789">
      <c r="L789" s="11"/>
      <c r="AE789" s="11"/>
      <c r="AF789" s="11"/>
    </row>
    <row r="790">
      <c r="L790" s="11"/>
      <c r="AE790" s="11"/>
      <c r="AF790" s="11"/>
    </row>
    <row r="791">
      <c r="L791" s="11"/>
      <c r="AE791" s="11"/>
      <c r="AF791" s="11"/>
    </row>
    <row r="792">
      <c r="L792" s="11"/>
      <c r="AE792" s="11"/>
      <c r="AF792" s="11"/>
    </row>
    <row r="793">
      <c r="L793" s="11"/>
      <c r="AE793" s="11"/>
      <c r="AF793" s="11"/>
    </row>
    <row r="794">
      <c r="L794" s="11"/>
      <c r="AE794" s="11"/>
      <c r="AF794" s="11"/>
    </row>
    <row r="795">
      <c r="L795" s="11"/>
      <c r="AE795" s="11"/>
      <c r="AF795" s="11"/>
    </row>
    <row r="796">
      <c r="L796" s="11"/>
      <c r="AE796" s="11"/>
      <c r="AF796" s="11"/>
    </row>
    <row r="797">
      <c r="L797" s="11"/>
      <c r="AE797" s="11"/>
      <c r="AF797" s="11"/>
    </row>
    <row r="798">
      <c r="L798" s="11"/>
      <c r="AE798" s="11"/>
      <c r="AF798" s="11"/>
    </row>
    <row r="799">
      <c r="L799" s="11"/>
      <c r="AE799" s="11"/>
      <c r="AF799" s="11"/>
    </row>
    <row r="800">
      <c r="L800" s="11"/>
      <c r="AE800" s="11"/>
      <c r="AF800" s="11"/>
    </row>
    <row r="801">
      <c r="L801" s="11"/>
      <c r="AE801" s="11"/>
      <c r="AF801" s="11"/>
    </row>
    <row r="802">
      <c r="L802" s="11"/>
      <c r="AE802" s="11"/>
      <c r="AF802" s="11"/>
    </row>
    <row r="803">
      <c r="L803" s="11"/>
      <c r="AE803" s="11"/>
      <c r="AF803" s="11"/>
    </row>
    <row r="804">
      <c r="L804" s="11"/>
      <c r="AE804" s="11"/>
      <c r="AF804" s="11"/>
    </row>
    <row r="805">
      <c r="L805" s="11"/>
      <c r="AE805" s="11"/>
      <c r="AF805" s="11"/>
    </row>
    <row r="806">
      <c r="L806" s="11"/>
      <c r="AE806" s="11"/>
      <c r="AF806" s="11"/>
    </row>
    <row r="807">
      <c r="L807" s="11"/>
      <c r="AE807" s="11"/>
      <c r="AF807" s="11"/>
    </row>
    <row r="808">
      <c r="L808" s="11"/>
      <c r="AE808" s="11"/>
      <c r="AF808" s="11"/>
    </row>
    <row r="809">
      <c r="L809" s="11"/>
      <c r="AE809" s="11"/>
      <c r="AF809" s="11"/>
    </row>
    <row r="810">
      <c r="L810" s="11"/>
      <c r="AE810" s="11"/>
      <c r="AF810" s="11"/>
    </row>
    <row r="811">
      <c r="L811" s="11"/>
      <c r="AE811" s="11"/>
      <c r="AF811" s="11"/>
    </row>
    <row r="812">
      <c r="L812" s="11"/>
      <c r="AE812" s="11"/>
      <c r="AF812" s="11"/>
    </row>
    <row r="813">
      <c r="L813" s="11"/>
      <c r="AE813" s="11"/>
      <c r="AF813" s="11"/>
    </row>
    <row r="814">
      <c r="L814" s="11"/>
      <c r="AE814" s="11"/>
      <c r="AF814" s="11"/>
    </row>
    <row r="815">
      <c r="L815" s="11"/>
      <c r="AE815" s="11"/>
      <c r="AF815" s="11"/>
    </row>
    <row r="816">
      <c r="L816" s="11"/>
      <c r="AE816" s="11"/>
      <c r="AF816" s="11"/>
    </row>
    <row r="817">
      <c r="L817" s="11"/>
      <c r="AE817" s="11"/>
      <c r="AF817" s="11"/>
    </row>
    <row r="818">
      <c r="L818" s="11"/>
      <c r="AE818" s="11"/>
      <c r="AF818" s="11"/>
    </row>
    <row r="819">
      <c r="L819" s="11"/>
      <c r="AE819" s="11"/>
      <c r="AF819" s="11"/>
    </row>
    <row r="820">
      <c r="L820" s="11"/>
      <c r="AE820" s="11"/>
      <c r="AF820" s="11"/>
    </row>
    <row r="821">
      <c r="L821" s="11"/>
      <c r="AE821" s="11"/>
      <c r="AF821" s="11"/>
    </row>
    <row r="822">
      <c r="L822" s="11"/>
      <c r="AE822" s="11"/>
      <c r="AF822" s="11"/>
    </row>
    <row r="823">
      <c r="L823" s="11"/>
      <c r="AE823" s="11"/>
      <c r="AF823" s="11"/>
    </row>
    <row r="824">
      <c r="L824" s="11"/>
      <c r="AE824" s="11"/>
      <c r="AF824" s="11"/>
    </row>
    <row r="825">
      <c r="L825" s="11"/>
      <c r="AE825" s="11"/>
      <c r="AF825" s="11"/>
    </row>
    <row r="826">
      <c r="L826" s="11"/>
      <c r="AE826" s="11"/>
      <c r="AF826" s="11"/>
    </row>
    <row r="827">
      <c r="L827" s="11"/>
      <c r="AE827" s="11"/>
      <c r="AF827" s="11"/>
    </row>
    <row r="828">
      <c r="L828" s="11"/>
      <c r="AE828" s="11"/>
      <c r="AF828" s="11"/>
    </row>
    <row r="829">
      <c r="L829" s="11"/>
      <c r="AE829" s="11"/>
      <c r="AF829" s="11"/>
    </row>
    <row r="830">
      <c r="L830" s="11"/>
      <c r="AE830" s="11"/>
      <c r="AF830" s="11"/>
    </row>
    <row r="831">
      <c r="L831" s="11"/>
      <c r="AE831" s="11"/>
      <c r="AF831" s="11"/>
    </row>
    <row r="832">
      <c r="L832" s="11"/>
      <c r="AE832" s="11"/>
      <c r="AF832" s="11"/>
    </row>
    <row r="833">
      <c r="L833" s="11"/>
      <c r="AE833" s="11"/>
      <c r="AF833" s="11"/>
    </row>
    <row r="834">
      <c r="L834" s="11"/>
      <c r="AE834" s="11"/>
      <c r="AF834" s="11"/>
    </row>
    <row r="835">
      <c r="L835" s="11"/>
      <c r="AE835" s="11"/>
      <c r="AF835" s="11"/>
    </row>
    <row r="836">
      <c r="L836" s="11"/>
      <c r="AE836" s="11"/>
      <c r="AF836" s="11"/>
    </row>
    <row r="837">
      <c r="L837" s="11"/>
      <c r="AE837" s="11"/>
      <c r="AF837" s="11"/>
    </row>
    <row r="838">
      <c r="L838" s="11"/>
      <c r="AE838" s="11"/>
      <c r="AF838" s="11"/>
    </row>
    <row r="839">
      <c r="L839" s="11"/>
      <c r="AE839" s="11"/>
      <c r="AF839" s="11"/>
    </row>
    <row r="840">
      <c r="L840" s="11"/>
      <c r="AE840" s="11"/>
      <c r="AF840" s="11"/>
    </row>
    <row r="841">
      <c r="L841" s="11"/>
      <c r="AE841" s="11"/>
      <c r="AF841" s="11"/>
    </row>
    <row r="842">
      <c r="L842" s="11"/>
      <c r="AE842" s="11"/>
      <c r="AF842" s="11"/>
    </row>
    <row r="843">
      <c r="L843" s="11"/>
      <c r="AE843" s="11"/>
      <c r="AF843" s="11"/>
    </row>
    <row r="844">
      <c r="L844" s="11"/>
      <c r="AE844" s="11"/>
      <c r="AF844" s="11"/>
    </row>
    <row r="845">
      <c r="L845" s="11"/>
      <c r="AE845" s="11"/>
      <c r="AF845" s="11"/>
    </row>
    <row r="846">
      <c r="L846" s="11"/>
      <c r="AE846" s="11"/>
      <c r="AF846" s="11"/>
    </row>
    <row r="847">
      <c r="L847" s="11"/>
      <c r="AE847" s="11"/>
      <c r="AF847" s="11"/>
    </row>
    <row r="848">
      <c r="L848" s="11"/>
      <c r="AE848" s="11"/>
      <c r="AF848" s="11"/>
    </row>
    <row r="849">
      <c r="L849" s="11"/>
      <c r="AE849" s="11"/>
      <c r="AF849" s="11"/>
    </row>
    <row r="850">
      <c r="L850" s="11"/>
      <c r="AE850" s="11"/>
      <c r="AF850" s="11"/>
    </row>
    <row r="851">
      <c r="L851" s="11"/>
      <c r="AE851" s="11"/>
      <c r="AF851" s="11"/>
    </row>
    <row r="852">
      <c r="L852" s="11"/>
      <c r="AE852" s="11"/>
      <c r="AF852" s="11"/>
    </row>
    <row r="853">
      <c r="L853" s="11"/>
      <c r="AE853" s="11"/>
      <c r="AF853" s="11"/>
    </row>
    <row r="854">
      <c r="L854" s="11"/>
      <c r="AE854" s="11"/>
      <c r="AF854" s="11"/>
    </row>
    <row r="855">
      <c r="L855" s="11"/>
      <c r="AE855" s="11"/>
      <c r="AF855" s="11"/>
    </row>
    <row r="856">
      <c r="L856" s="11"/>
      <c r="AE856" s="11"/>
      <c r="AF856" s="11"/>
    </row>
    <row r="857">
      <c r="L857" s="11"/>
      <c r="AE857" s="11"/>
      <c r="AF857" s="11"/>
    </row>
    <row r="858">
      <c r="L858" s="11"/>
      <c r="AE858" s="11"/>
      <c r="AF858" s="11"/>
    </row>
    <row r="859">
      <c r="L859" s="11"/>
      <c r="AE859" s="11"/>
      <c r="AF859" s="11"/>
    </row>
    <row r="860">
      <c r="L860" s="11"/>
      <c r="AE860" s="11"/>
      <c r="AF860" s="11"/>
    </row>
    <row r="861">
      <c r="L861" s="11"/>
      <c r="AE861" s="11"/>
      <c r="AF861" s="11"/>
    </row>
    <row r="862">
      <c r="L862" s="11"/>
      <c r="AE862" s="11"/>
      <c r="AF862" s="11"/>
    </row>
    <row r="863">
      <c r="L863" s="11"/>
      <c r="AE863" s="11"/>
      <c r="AF863" s="11"/>
    </row>
    <row r="864">
      <c r="L864" s="11"/>
      <c r="AE864" s="11"/>
      <c r="AF864" s="11"/>
    </row>
    <row r="865">
      <c r="L865" s="11"/>
      <c r="AE865" s="11"/>
      <c r="AF865" s="11"/>
    </row>
    <row r="866">
      <c r="L866" s="11"/>
      <c r="AE866" s="11"/>
      <c r="AF866" s="11"/>
    </row>
    <row r="867">
      <c r="L867" s="11"/>
      <c r="AE867" s="11"/>
      <c r="AF867" s="11"/>
    </row>
    <row r="868">
      <c r="L868" s="11"/>
      <c r="AE868" s="11"/>
      <c r="AF868" s="11"/>
    </row>
    <row r="869">
      <c r="L869" s="11"/>
      <c r="AE869" s="11"/>
      <c r="AF869" s="11"/>
    </row>
    <row r="870">
      <c r="L870" s="11"/>
      <c r="AE870" s="11"/>
      <c r="AF870" s="11"/>
    </row>
    <row r="871">
      <c r="L871" s="11"/>
      <c r="AE871" s="11"/>
      <c r="AF871" s="11"/>
    </row>
    <row r="872">
      <c r="L872" s="11"/>
      <c r="AE872" s="11"/>
      <c r="AF872" s="11"/>
    </row>
    <row r="873">
      <c r="L873" s="11"/>
      <c r="AE873" s="11"/>
      <c r="AF873" s="11"/>
    </row>
    <row r="874">
      <c r="L874" s="11"/>
      <c r="AE874" s="11"/>
      <c r="AF874" s="11"/>
    </row>
    <row r="875">
      <c r="L875" s="11"/>
      <c r="AE875" s="11"/>
      <c r="AF875" s="11"/>
    </row>
    <row r="876">
      <c r="L876" s="11"/>
      <c r="AE876" s="11"/>
      <c r="AF876" s="11"/>
    </row>
    <row r="877">
      <c r="L877" s="11"/>
      <c r="AE877" s="11"/>
      <c r="AF877" s="11"/>
    </row>
    <row r="878">
      <c r="L878" s="11"/>
      <c r="AE878" s="11"/>
      <c r="AF878" s="11"/>
    </row>
    <row r="879">
      <c r="L879" s="11"/>
      <c r="AE879" s="11"/>
      <c r="AF879" s="11"/>
    </row>
    <row r="880">
      <c r="L880" s="11"/>
      <c r="AE880" s="11"/>
      <c r="AF880" s="11"/>
    </row>
    <row r="881">
      <c r="L881" s="11"/>
      <c r="AE881" s="11"/>
      <c r="AF881" s="11"/>
    </row>
    <row r="882">
      <c r="L882" s="11"/>
      <c r="AE882" s="11"/>
      <c r="AF882" s="11"/>
    </row>
    <row r="883">
      <c r="L883" s="11"/>
      <c r="AE883" s="11"/>
      <c r="AF883" s="11"/>
    </row>
    <row r="884">
      <c r="L884" s="11"/>
      <c r="AE884" s="11"/>
      <c r="AF884" s="11"/>
    </row>
    <row r="885">
      <c r="L885" s="11"/>
      <c r="AE885" s="11"/>
      <c r="AF885" s="11"/>
    </row>
    <row r="886">
      <c r="L886" s="11"/>
      <c r="AE886" s="11"/>
      <c r="AF886" s="11"/>
    </row>
    <row r="887">
      <c r="L887" s="11"/>
      <c r="AE887" s="11"/>
      <c r="AF887" s="11"/>
    </row>
    <row r="888">
      <c r="L888" s="11"/>
      <c r="AE888" s="11"/>
      <c r="AF888" s="11"/>
    </row>
    <row r="889">
      <c r="L889" s="11"/>
      <c r="AE889" s="11"/>
      <c r="AF889" s="11"/>
    </row>
    <row r="890">
      <c r="L890" s="11"/>
      <c r="AE890" s="11"/>
      <c r="AF890" s="11"/>
    </row>
    <row r="891">
      <c r="L891" s="11"/>
      <c r="AE891" s="11"/>
      <c r="AF891" s="11"/>
    </row>
    <row r="892">
      <c r="L892" s="11"/>
      <c r="AE892" s="11"/>
      <c r="AF892" s="11"/>
    </row>
    <row r="893">
      <c r="L893" s="11"/>
      <c r="AE893" s="11"/>
      <c r="AF893" s="11"/>
    </row>
    <row r="894">
      <c r="L894" s="11"/>
      <c r="AE894" s="11"/>
      <c r="AF894" s="11"/>
    </row>
    <row r="895">
      <c r="L895" s="11"/>
      <c r="AE895" s="11"/>
      <c r="AF895" s="11"/>
    </row>
    <row r="896">
      <c r="L896" s="11"/>
      <c r="AE896" s="11"/>
      <c r="AF896" s="11"/>
    </row>
    <row r="897">
      <c r="L897" s="11"/>
      <c r="AE897" s="11"/>
      <c r="AF897" s="11"/>
    </row>
    <row r="898">
      <c r="L898" s="11"/>
      <c r="AE898" s="11"/>
      <c r="AF898" s="11"/>
    </row>
    <row r="899">
      <c r="L899" s="11"/>
      <c r="AE899" s="11"/>
      <c r="AF899" s="11"/>
    </row>
    <row r="900">
      <c r="L900" s="11"/>
      <c r="AE900" s="11"/>
      <c r="AF900" s="11"/>
    </row>
    <row r="901">
      <c r="L901" s="11"/>
      <c r="AE901" s="11"/>
      <c r="AF901" s="11"/>
    </row>
    <row r="902">
      <c r="L902" s="11"/>
      <c r="AE902" s="11"/>
      <c r="AF902" s="11"/>
    </row>
    <row r="903">
      <c r="L903" s="11"/>
      <c r="AE903" s="11"/>
      <c r="AF903" s="11"/>
    </row>
    <row r="904">
      <c r="L904" s="11"/>
      <c r="AE904" s="11"/>
      <c r="AF904" s="11"/>
    </row>
    <row r="905">
      <c r="L905" s="11"/>
      <c r="AE905" s="11"/>
      <c r="AF905" s="11"/>
    </row>
    <row r="906">
      <c r="L906" s="11"/>
      <c r="AE906" s="11"/>
      <c r="AF906" s="11"/>
    </row>
    <row r="907">
      <c r="L907" s="11"/>
      <c r="AE907" s="11"/>
      <c r="AF907" s="11"/>
    </row>
    <row r="908">
      <c r="L908" s="11"/>
      <c r="AE908" s="11"/>
      <c r="AF908" s="11"/>
    </row>
    <row r="909">
      <c r="L909" s="11"/>
      <c r="AE909" s="11"/>
      <c r="AF909" s="11"/>
    </row>
    <row r="910">
      <c r="L910" s="11"/>
      <c r="AE910" s="11"/>
      <c r="AF910" s="11"/>
    </row>
    <row r="911">
      <c r="L911" s="11"/>
      <c r="AE911" s="11"/>
      <c r="AF911" s="11"/>
    </row>
    <row r="912">
      <c r="L912" s="11"/>
      <c r="AE912" s="11"/>
      <c r="AF912" s="11"/>
    </row>
    <row r="913">
      <c r="L913" s="11"/>
      <c r="AE913" s="11"/>
      <c r="AF913" s="11"/>
    </row>
    <row r="914">
      <c r="L914" s="11"/>
      <c r="AE914" s="11"/>
      <c r="AF914" s="11"/>
    </row>
    <row r="915">
      <c r="L915" s="11"/>
      <c r="AE915" s="11"/>
      <c r="AF915" s="11"/>
    </row>
    <row r="916">
      <c r="L916" s="11"/>
      <c r="AE916" s="11"/>
      <c r="AF916" s="11"/>
    </row>
    <row r="917">
      <c r="L917" s="11"/>
      <c r="AE917" s="11"/>
      <c r="AF917" s="11"/>
    </row>
    <row r="918">
      <c r="L918" s="11"/>
      <c r="AE918" s="11"/>
      <c r="AF918" s="11"/>
    </row>
    <row r="919">
      <c r="L919" s="11"/>
      <c r="AE919" s="11"/>
      <c r="AF919" s="11"/>
    </row>
    <row r="920">
      <c r="L920" s="11"/>
      <c r="AE920" s="11"/>
      <c r="AF920" s="11"/>
    </row>
    <row r="921">
      <c r="L921" s="11"/>
      <c r="AE921" s="11"/>
      <c r="AF921" s="11"/>
    </row>
    <row r="922">
      <c r="L922" s="11"/>
      <c r="AE922" s="11"/>
      <c r="AF922" s="11"/>
    </row>
    <row r="923">
      <c r="L923" s="11"/>
      <c r="AE923" s="11"/>
      <c r="AF923" s="11"/>
    </row>
    <row r="924">
      <c r="L924" s="11"/>
      <c r="AE924" s="11"/>
      <c r="AF924" s="11"/>
    </row>
    <row r="925">
      <c r="L925" s="11"/>
      <c r="AE925" s="11"/>
      <c r="AF925" s="11"/>
    </row>
    <row r="926">
      <c r="L926" s="11"/>
      <c r="AE926" s="11"/>
      <c r="AF926" s="11"/>
    </row>
    <row r="927">
      <c r="L927" s="11"/>
      <c r="AE927" s="11"/>
      <c r="AF927" s="11"/>
    </row>
    <row r="928">
      <c r="L928" s="11"/>
      <c r="AE928" s="11"/>
      <c r="AF928" s="11"/>
    </row>
    <row r="929">
      <c r="L929" s="11"/>
      <c r="AE929" s="11"/>
      <c r="AF929" s="11"/>
    </row>
    <row r="930">
      <c r="L930" s="11"/>
      <c r="AE930" s="11"/>
      <c r="AF930" s="11"/>
    </row>
    <row r="931">
      <c r="L931" s="11"/>
      <c r="AE931" s="11"/>
      <c r="AF931" s="11"/>
    </row>
    <row r="932">
      <c r="L932" s="11"/>
      <c r="AE932" s="11"/>
      <c r="AF932" s="11"/>
    </row>
    <row r="933">
      <c r="L933" s="11"/>
      <c r="AE933" s="11"/>
      <c r="AF933" s="11"/>
    </row>
    <row r="934">
      <c r="L934" s="11"/>
      <c r="AE934" s="11"/>
      <c r="AF934" s="11"/>
    </row>
    <row r="935">
      <c r="L935" s="11"/>
      <c r="AE935" s="11"/>
      <c r="AF935" s="11"/>
    </row>
    <row r="936">
      <c r="L936" s="11"/>
      <c r="AE936" s="11"/>
      <c r="AF936" s="11"/>
    </row>
    <row r="937">
      <c r="L937" s="11"/>
      <c r="AE937" s="11"/>
      <c r="AF937" s="11"/>
    </row>
    <row r="938">
      <c r="L938" s="11"/>
      <c r="AE938" s="11"/>
      <c r="AF938" s="11"/>
    </row>
    <row r="939">
      <c r="L939" s="11"/>
      <c r="AE939" s="11"/>
      <c r="AF939" s="11"/>
    </row>
    <row r="940">
      <c r="L940" s="11"/>
      <c r="AE940" s="11"/>
      <c r="AF940" s="11"/>
    </row>
    <row r="941">
      <c r="L941" s="11"/>
      <c r="AE941" s="11"/>
      <c r="AF941" s="11"/>
    </row>
    <row r="942">
      <c r="L942" s="11"/>
      <c r="AE942" s="11"/>
      <c r="AF942" s="11"/>
    </row>
    <row r="943">
      <c r="L943" s="11"/>
      <c r="AE943" s="11"/>
      <c r="AF943" s="11"/>
    </row>
    <row r="944">
      <c r="L944" s="11"/>
      <c r="AE944" s="11"/>
      <c r="AF944" s="11"/>
    </row>
    <row r="945">
      <c r="L945" s="11"/>
      <c r="AE945" s="11"/>
      <c r="AF945" s="11"/>
    </row>
    <row r="946">
      <c r="L946" s="11"/>
      <c r="AE946" s="11"/>
      <c r="AF946" s="11"/>
    </row>
    <row r="947">
      <c r="L947" s="11"/>
      <c r="AE947" s="11"/>
      <c r="AF947" s="11"/>
    </row>
    <row r="948">
      <c r="L948" s="11"/>
      <c r="AE948" s="11"/>
      <c r="AF948" s="11"/>
    </row>
    <row r="949">
      <c r="L949" s="11"/>
      <c r="AE949" s="11"/>
      <c r="AF949" s="11"/>
    </row>
    <row r="950">
      <c r="L950" s="11"/>
      <c r="AE950" s="11"/>
      <c r="AF950" s="11"/>
    </row>
    <row r="951">
      <c r="L951" s="11"/>
      <c r="AE951" s="11"/>
      <c r="AF951" s="11"/>
    </row>
    <row r="952">
      <c r="L952" s="11"/>
      <c r="AE952" s="11"/>
      <c r="AF952" s="11"/>
    </row>
    <row r="953">
      <c r="L953" s="11"/>
      <c r="AE953" s="11"/>
      <c r="AF953" s="11"/>
    </row>
    <row r="954">
      <c r="L954" s="11"/>
      <c r="AE954" s="11"/>
      <c r="AF954" s="11"/>
    </row>
    <row r="955">
      <c r="L955" s="11"/>
      <c r="AE955" s="11"/>
      <c r="AF955" s="11"/>
    </row>
    <row r="956">
      <c r="L956" s="11"/>
      <c r="AE956" s="11"/>
      <c r="AF956" s="11"/>
    </row>
    <row r="957">
      <c r="L957" s="11"/>
      <c r="AE957" s="11"/>
      <c r="AF957" s="11"/>
    </row>
    <row r="958">
      <c r="L958" s="11"/>
      <c r="AE958" s="11"/>
      <c r="AF958" s="11"/>
    </row>
    <row r="959">
      <c r="L959" s="11"/>
      <c r="AE959" s="11"/>
      <c r="AF959" s="11"/>
    </row>
    <row r="960">
      <c r="L960" s="11"/>
      <c r="AE960" s="11"/>
      <c r="AF960" s="11"/>
    </row>
    <row r="961">
      <c r="L961" s="11"/>
      <c r="AE961" s="11"/>
      <c r="AF961" s="11"/>
    </row>
    <row r="962">
      <c r="L962" s="11"/>
      <c r="AE962" s="11"/>
      <c r="AF962" s="11"/>
    </row>
    <row r="963">
      <c r="L963" s="11"/>
      <c r="AE963" s="11"/>
      <c r="AF963" s="11"/>
    </row>
    <row r="964">
      <c r="L964" s="11"/>
      <c r="AE964" s="11"/>
      <c r="AF964" s="11"/>
    </row>
    <row r="965">
      <c r="L965" s="11"/>
      <c r="AE965" s="11"/>
      <c r="AF965" s="11"/>
    </row>
    <row r="966">
      <c r="L966" s="11"/>
      <c r="AE966" s="11"/>
      <c r="AF966" s="11"/>
    </row>
    <row r="967">
      <c r="L967" s="11"/>
      <c r="AE967" s="11"/>
      <c r="AF967" s="11"/>
    </row>
    <row r="968">
      <c r="L968" s="11"/>
      <c r="AE968" s="11"/>
      <c r="AF968" s="11"/>
    </row>
    <row r="969">
      <c r="L969" s="11"/>
      <c r="AE969" s="11"/>
      <c r="AF969" s="11"/>
    </row>
    <row r="970">
      <c r="L970" s="11"/>
      <c r="AE970" s="11"/>
      <c r="AF970" s="11"/>
    </row>
    <row r="971">
      <c r="L971" s="11"/>
      <c r="AE971" s="11"/>
      <c r="AF971" s="11"/>
    </row>
    <row r="972">
      <c r="L972" s="11"/>
      <c r="AE972" s="11"/>
      <c r="AF972" s="11"/>
    </row>
    <row r="973">
      <c r="L973" s="11"/>
      <c r="AE973" s="11"/>
      <c r="AF973" s="11"/>
    </row>
    <row r="974">
      <c r="L974" s="11"/>
      <c r="AE974" s="11"/>
      <c r="AF974" s="11"/>
    </row>
    <row r="975">
      <c r="L975" s="11"/>
      <c r="AE975" s="11"/>
      <c r="AF975" s="11"/>
    </row>
    <row r="976">
      <c r="L976" s="11"/>
      <c r="AE976" s="11"/>
      <c r="AF976" s="11"/>
    </row>
    <row r="977">
      <c r="L977" s="11"/>
      <c r="AE977" s="11"/>
      <c r="AF977" s="11"/>
    </row>
    <row r="978">
      <c r="L978" s="11"/>
      <c r="AE978" s="11"/>
      <c r="AF978" s="11"/>
    </row>
    <row r="979">
      <c r="L979" s="11"/>
      <c r="AE979" s="11"/>
      <c r="AF979" s="11"/>
    </row>
    <row r="980">
      <c r="L980" s="11"/>
      <c r="AE980" s="11"/>
      <c r="AF980" s="11"/>
    </row>
    <row r="981">
      <c r="L981" s="11"/>
      <c r="AE981" s="11"/>
      <c r="AF981" s="11"/>
    </row>
    <row r="982">
      <c r="L982" s="11"/>
      <c r="AE982" s="11"/>
      <c r="AF982" s="11"/>
    </row>
    <row r="983">
      <c r="L983" s="11"/>
      <c r="AE983" s="11"/>
      <c r="AF983" s="11"/>
    </row>
    <row r="984">
      <c r="L984" s="11"/>
      <c r="AE984" s="11"/>
      <c r="AF984" s="11"/>
    </row>
    <row r="985">
      <c r="L985" s="11"/>
      <c r="AE985" s="11"/>
      <c r="AF985" s="11"/>
    </row>
    <row r="986">
      <c r="L986" s="11"/>
      <c r="AE986" s="11"/>
      <c r="AF986" s="11"/>
    </row>
    <row r="987">
      <c r="L987" s="11"/>
      <c r="AE987" s="11"/>
      <c r="AF987" s="11"/>
    </row>
    <row r="988">
      <c r="L988" s="11"/>
      <c r="AE988" s="11"/>
      <c r="AF988" s="11"/>
    </row>
    <row r="989">
      <c r="L989" s="11"/>
      <c r="AE989" s="11"/>
      <c r="AF989" s="11"/>
    </row>
    <row r="990">
      <c r="L990" s="11"/>
      <c r="AE990" s="11"/>
      <c r="AF990" s="11"/>
    </row>
    <row r="991">
      <c r="L991" s="11"/>
      <c r="AE991" s="11"/>
      <c r="AF991" s="11"/>
    </row>
    <row r="992">
      <c r="L992" s="11"/>
      <c r="AE992" s="11"/>
      <c r="AF992" s="11"/>
    </row>
    <row r="993">
      <c r="L993" s="11"/>
      <c r="AE993" s="11"/>
      <c r="AF993" s="11"/>
    </row>
    <row r="994">
      <c r="L994" s="11"/>
      <c r="AE994" s="11"/>
      <c r="AF994" s="11"/>
    </row>
    <row r="995">
      <c r="L995" s="11"/>
      <c r="AE995" s="11"/>
      <c r="AF995" s="11"/>
    </row>
    <row r="996">
      <c r="L996" s="11"/>
      <c r="AE996" s="11"/>
      <c r="AF996" s="11"/>
    </row>
    <row r="997">
      <c r="L997" s="11"/>
      <c r="AE997" s="11"/>
      <c r="AF997" s="11"/>
    </row>
    <row r="998">
      <c r="L998" s="11"/>
      <c r="AE998" s="11"/>
      <c r="AF998" s="11"/>
    </row>
    <row r="999">
      <c r="L999" s="11"/>
      <c r="AE999" s="11"/>
      <c r="AF999" s="11"/>
    </row>
    <row r="1000">
      <c r="L1000" s="11"/>
      <c r="AE1000" s="11"/>
      <c r="AF1000" s="1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17.63"/>
    <col customWidth="1" min="16" max="16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16</v>
      </c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>
        <v>11387.0</v>
      </c>
      <c r="G2" s="2">
        <v>23283.0</v>
      </c>
      <c r="H2" s="2">
        <v>2.044700097</v>
      </c>
      <c r="I2" s="2">
        <v>487.0</v>
      </c>
      <c r="J2" s="2">
        <v>406.0</v>
      </c>
      <c r="K2" s="2">
        <v>180.0</v>
      </c>
      <c r="L2" s="4">
        <v>2.09165486</v>
      </c>
      <c r="M2" s="2">
        <v>3.56546939</v>
      </c>
      <c r="N2" s="5">
        <v>1092.24</v>
      </c>
      <c r="O2" s="5">
        <v>2.24279009</v>
      </c>
      <c r="P2" s="5">
        <v>6.07</v>
      </c>
    </row>
    <row r="3">
      <c r="A3" s="2" t="s">
        <v>17</v>
      </c>
      <c r="B3" s="2" t="s">
        <v>18</v>
      </c>
      <c r="C3" s="2" t="s">
        <v>19</v>
      </c>
      <c r="D3" s="2" t="s">
        <v>22</v>
      </c>
      <c r="E3" s="2" t="s">
        <v>21</v>
      </c>
      <c r="F3" s="2">
        <v>8761.0</v>
      </c>
      <c r="G3" s="2">
        <v>15683.0</v>
      </c>
      <c r="H3" s="2">
        <v>1.790092455</v>
      </c>
      <c r="I3" s="2">
        <v>484.0</v>
      </c>
      <c r="J3" s="2">
        <v>376.0</v>
      </c>
      <c r="K3" s="2">
        <v>154.0</v>
      </c>
      <c r="L3" s="4">
        <v>3.08614423</v>
      </c>
      <c r="M3" s="2">
        <v>4.29174752</v>
      </c>
      <c r="N3" s="5">
        <v>835.46</v>
      </c>
      <c r="O3" s="5">
        <v>1.72616538</v>
      </c>
      <c r="P3" s="5">
        <v>5.43</v>
      </c>
    </row>
    <row r="4">
      <c r="A4" s="2" t="s">
        <v>17</v>
      </c>
      <c r="B4" s="2" t="s">
        <v>18</v>
      </c>
      <c r="C4" s="2" t="s">
        <v>19</v>
      </c>
      <c r="D4" s="2" t="s">
        <v>23</v>
      </c>
      <c r="E4" s="2" t="s">
        <v>21</v>
      </c>
      <c r="F4" s="2">
        <v>2867.0</v>
      </c>
      <c r="G4" s="2">
        <v>6283.0</v>
      </c>
      <c r="H4" s="2">
        <v>2.191489362</v>
      </c>
      <c r="I4" s="2">
        <v>198.0</v>
      </c>
      <c r="J4" s="2">
        <v>145.0</v>
      </c>
      <c r="K4" s="2">
        <v>65.0</v>
      </c>
      <c r="L4" s="4">
        <v>3.15136081</v>
      </c>
      <c r="M4" s="2">
        <v>5.05755145</v>
      </c>
      <c r="N4" s="5">
        <v>319.38</v>
      </c>
      <c r="O4" s="5">
        <v>1.61303773</v>
      </c>
      <c r="P4" s="5">
        <v>4.91</v>
      </c>
    </row>
    <row r="5">
      <c r="A5" s="2" t="s">
        <v>17</v>
      </c>
      <c r="B5" s="2" t="s">
        <v>18</v>
      </c>
      <c r="C5" s="2" t="s">
        <v>19</v>
      </c>
      <c r="D5" s="2" t="s">
        <v>24</v>
      </c>
      <c r="E5" s="2" t="s">
        <v>21</v>
      </c>
      <c r="F5" s="2">
        <v>889.0</v>
      </c>
      <c r="G5" s="2">
        <v>1890.0</v>
      </c>
      <c r="H5" s="2">
        <v>2.125984252</v>
      </c>
      <c r="I5" s="2">
        <v>49.0</v>
      </c>
      <c r="J5" s="2">
        <v>40.0</v>
      </c>
      <c r="K5" s="2">
        <v>21.0</v>
      </c>
      <c r="L5" s="4">
        <v>2.59259259</v>
      </c>
      <c r="M5" s="2">
        <v>4.49943757</v>
      </c>
      <c r="N5" s="5">
        <v>86.25</v>
      </c>
      <c r="O5" s="5">
        <v>1.76011659</v>
      </c>
      <c r="P5" s="5">
        <v>4.11</v>
      </c>
    </row>
    <row r="6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>
        <v>29675.0</v>
      </c>
      <c r="G6" s="2">
        <v>39161.0</v>
      </c>
      <c r="H6" s="2">
        <v>1.319663016</v>
      </c>
      <c r="I6" s="2">
        <v>2593.0</v>
      </c>
      <c r="J6" s="2">
        <v>1994.0</v>
      </c>
      <c r="K6" s="2">
        <v>1095.0</v>
      </c>
      <c r="L6" s="4">
        <v>6.62138352</v>
      </c>
      <c r="M6" s="2">
        <v>6.71946083</v>
      </c>
      <c r="N6" s="5">
        <v>1193.94</v>
      </c>
      <c r="O6" s="5">
        <v>0.46044803</v>
      </c>
      <c r="P6" s="5">
        <v>1.09</v>
      </c>
    </row>
    <row r="7">
      <c r="A7" s="2" t="s">
        <v>25</v>
      </c>
      <c r="B7" s="2" t="s">
        <v>26</v>
      </c>
      <c r="C7" s="2" t="s">
        <v>27</v>
      </c>
      <c r="D7" s="2" t="s">
        <v>30</v>
      </c>
      <c r="E7" s="2" t="s">
        <v>29</v>
      </c>
      <c r="F7" s="2">
        <v>14753.0</v>
      </c>
      <c r="G7" s="2">
        <v>25705.0</v>
      </c>
      <c r="H7" s="2">
        <v>1.742357487</v>
      </c>
      <c r="I7" s="2">
        <v>969.0</v>
      </c>
      <c r="J7" s="2">
        <v>698.0</v>
      </c>
      <c r="K7" s="2">
        <v>435.0</v>
      </c>
      <c r="L7" s="4">
        <v>3.76969461</v>
      </c>
      <c r="M7" s="2">
        <v>4.7312411</v>
      </c>
      <c r="N7" s="5">
        <v>299.51</v>
      </c>
      <c r="O7" s="5">
        <v>0.30908815</v>
      </c>
      <c r="P7" s="5">
        <v>0.69</v>
      </c>
    </row>
    <row r="8">
      <c r="A8" s="2" t="s">
        <v>25</v>
      </c>
      <c r="B8" s="2" t="s">
        <v>26</v>
      </c>
      <c r="C8" s="2" t="s">
        <v>27</v>
      </c>
      <c r="D8" s="2" t="s">
        <v>20</v>
      </c>
      <c r="E8" s="2" t="s">
        <v>29</v>
      </c>
      <c r="F8" s="2">
        <v>2066.0</v>
      </c>
      <c r="G8" s="2">
        <v>2447.0</v>
      </c>
      <c r="H8" s="2">
        <v>1.184414327</v>
      </c>
      <c r="I8" s="2">
        <v>181.0</v>
      </c>
      <c r="J8" s="2">
        <v>141.0</v>
      </c>
      <c r="K8" s="2">
        <v>65.0</v>
      </c>
      <c r="L8" s="4">
        <v>7.39681242</v>
      </c>
      <c r="M8" s="2">
        <v>6.82478219</v>
      </c>
      <c r="N8" s="5">
        <v>85.57</v>
      </c>
      <c r="O8" s="5">
        <v>0.47277255</v>
      </c>
      <c r="P8" s="5">
        <v>1.32</v>
      </c>
    </row>
    <row r="9">
      <c r="A9" s="2" t="s">
        <v>31</v>
      </c>
      <c r="B9" s="2" t="s">
        <v>32</v>
      </c>
      <c r="C9" s="2" t="s">
        <v>27</v>
      </c>
      <c r="D9" s="2" t="s">
        <v>30</v>
      </c>
      <c r="E9" s="2" t="s">
        <v>33</v>
      </c>
      <c r="F9" s="2">
        <v>2271.0</v>
      </c>
      <c r="G9" s="2">
        <v>2616.0</v>
      </c>
      <c r="H9" s="2">
        <v>1.151915456</v>
      </c>
      <c r="I9" s="2">
        <v>61.0</v>
      </c>
      <c r="J9" s="2">
        <v>55.0</v>
      </c>
      <c r="K9" s="2">
        <v>28.0</v>
      </c>
      <c r="L9" s="4">
        <v>2.33180428</v>
      </c>
      <c r="M9" s="2">
        <v>2.4218406</v>
      </c>
      <c r="N9" s="5">
        <v>475.85</v>
      </c>
      <c r="O9" s="5">
        <v>7.80079301</v>
      </c>
      <c r="P9" s="5">
        <v>16.99</v>
      </c>
    </row>
    <row r="10">
      <c r="A10" s="2" t="s">
        <v>31</v>
      </c>
      <c r="B10" s="2" t="s">
        <v>32</v>
      </c>
      <c r="C10" s="2" t="s">
        <v>27</v>
      </c>
      <c r="D10" s="2" t="s">
        <v>28</v>
      </c>
      <c r="E10" s="2" t="s">
        <v>33</v>
      </c>
      <c r="F10" s="2">
        <v>704.0</v>
      </c>
      <c r="G10" s="2">
        <v>734.0</v>
      </c>
      <c r="H10" s="2">
        <v>1.042613636</v>
      </c>
      <c r="I10" s="2">
        <v>49.0</v>
      </c>
      <c r="J10" s="2">
        <v>46.0</v>
      </c>
      <c r="K10" s="2">
        <v>13.0</v>
      </c>
      <c r="L10" s="4">
        <v>6.67574932</v>
      </c>
      <c r="M10" s="2">
        <v>6.53409091</v>
      </c>
      <c r="N10" s="5">
        <v>283.17</v>
      </c>
      <c r="O10" s="5">
        <v>5.77896722</v>
      </c>
      <c r="P10" s="5">
        <v>21.78</v>
      </c>
    </row>
    <row r="11">
      <c r="A11" s="2" t="s">
        <v>31</v>
      </c>
      <c r="B11" s="2" t="s">
        <v>32</v>
      </c>
      <c r="C11" s="2" t="s">
        <v>27</v>
      </c>
      <c r="D11" s="2" t="s">
        <v>20</v>
      </c>
      <c r="E11" s="2" t="s">
        <v>33</v>
      </c>
      <c r="F11" s="2">
        <v>212.0</v>
      </c>
      <c r="G11" s="2">
        <v>222.0</v>
      </c>
      <c r="H11" s="2">
        <v>1.047169811</v>
      </c>
      <c r="I11" s="2">
        <v>9.0</v>
      </c>
      <c r="J11" s="2">
        <v>8.0</v>
      </c>
      <c r="K11" s="2">
        <v>3.0</v>
      </c>
      <c r="L11" s="4">
        <v>4.05405405</v>
      </c>
      <c r="M11" s="2">
        <v>3.77358491</v>
      </c>
      <c r="N11" s="5">
        <v>91.66</v>
      </c>
      <c r="O11" s="5">
        <v>10.18469247</v>
      </c>
      <c r="P11" s="5">
        <v>30.55</v>
      </c>
    </row>
    <row r="12">
      <c r="A12" s="2" t="s">
        <v>34</v>
      </c>
      <c r="B12" s="2" t="s">
        <v>35</v>
      </c>
      <c r="C12" s="2" t="s">
        <v>27</v>
      </c>
      <c r="D12" s="2" t="s">
        <v>30</v>
      </c>
      <c r="E12" s="2" t="s">
        <v>36</v>
      </c>
      <c r="F12" s="2">
        <v>2330.0</v>
      </c>
      <c r="G12" s="2">
        <v>3146.0</v>
      </c>
      <c r="H12" s="2">
        <v>1.350214592</v>
      </c>
      <c r="I12" s="2">
        <v>101.0</v>
      </c>
      <c r="J12" s="2">
        <v>84.0</v>
      </c>
      <c r="K12" s="2">
        <v>63.0</v>
      </c>
      <c r="L12" s="4">
        <v>3.21042594</v>
      </c>
      <c r="M12" s="2">
        <v>3.60515021</v>
      </c>
      <c r="N12" s="5">
        <v>528.08</v>
      </c>
      <c r="O12" s="5">
        <v>5.22848787</v>
      </c>
      <c r="P12" s="5">
        <v>8.38</v>
      </c>
    </row>
    <row r="13">
      <c r="A13" s="2" t="s">
        <v>34</v>
      </c>
      <c r="B13" s="2" t="s">
        <v>35</v>
      </c>
      <c r="C13" s="2" t="s">
        <v>27</v>
      </c>
      <c r="D13" s="2" t="s">
        <v>28</v>
      </c>
      <c r="E13" s="2" t="s">
        <v>36</v>
      </c>
      <c r="F13" s="2">
        <v>759.0</v>
      </c>
      <c r="G13" s="2">
        <v>878.0</v>
      </c>
      <c r="H13" s="2">
        <v>1.156785244</v>
      </c>
      <c r="I13" s="2">
        <v>52.0</v>
      </c>
      <c r="J13" s="2">
        <v>44.0</v>
      </c>
      <c r="K13" s="2">
        <v>34.0</v>
      </c>
      <c r="L13" s="4">
        <v>5.92255125</v>
      </c>
      <c r="M13" s="2">
        <v>5.79710145</v>
      </c>
      <c r="N13" s="5">
        <v>294.82</v>
      </c>
      <c r="O13" s="5">
        <v>5.66960155</v>
      </c>
      <c r="P13" s="5">
        <v>8.67</v>
      </c>
    </row>
    <row r="14">
      <c r="A14" s="2" t="s">
        <v>34</v>
      </c>
      <c r="B14" s="2" t="s">
        <v>35</v>
      </c>
      <c r="C14" s="2" t="s">
        <v>27</v>
      </c>
      <c r="D14" s="2" t="s">
        <v>20</v>
      </c>
      <c r="E14" s="2" t="s">
        <v>36</v>
      </c>
      <c r="F14" s="2">
        <v>218.0</v>
      </c>
      <c r="G14" s="2">
        <v>243.0</v>
      </c>
      <c r="H14" s="2">
        <v>1.114678899</v>
      </c>
      <c r="I14" s="2">
        <v>18.0</v>
      </c>
      <c r="J14" s="2">
        <v>18.0</v>
      </c>
      <c r="K14" s="2">
        <v>15.0</v>
      </c>
      <c r="L14" s="4">
        <v>7.40740741</v>
      </c>
      <c r="M14" s="2">
        <v>8.25688073</v>
      </c>
      <c r="N14" s="5">
        <v>101.06</v>
      </c>
      <c r="O14" s="5">
        <v>5.61463581</v>
      </c>
      <c r="P14" s="5">
        <v>6.74</v>
      </c>
    </row>
    <row r="15">
      <c r="A15" s="2" t="s">
        <v>37</v>
      </c>
      <c r="B15" s="2" t="s">
        <v>38</v>
      </c>
      <c r="C15" s="2" t="s">
        <v>27</v>
      </c>
      <c r="D15" s="2" t="s">
        <v>28</v>
      </c>
      <c r="E15" s="2" t="s">
        <v>39</v>
      </c>
      <c r="F15" s="2">
        <v>5952.0</v>
      </c>
      <c r="G15" s="2">
        <v>6943.0</v>
      </c>
      <c r="H15" s="2">
        <v>1.166498656</v>
      </c>
      <c r="I15" s="2">
        <v>284.0</v>
      </c>
      <c r="J15" s="2">
        <v>238.0</v>
      </c>
      <c r="K15" s="2">
        <v>98.0</v>
      </c>
      <c r="L15" s="4">
        <v>4.09045081</v>
      </c>
      <c r="M15" s="2">
        <v>3.99865591</v>
      </c>
      <c r="N15" s="5">
        <v>378.1</v>
      </c>
      <c r="O15" s="5">
        <v>1.33135077</v>
      </c>
      <c r="P15" s="5">
        <v>3.86</v>
      </c>
    </row>
    <row r="16">
      <c r="A16" s="2" t="s">
        <v>37</v>
      </c>
      <c r="B16" s="2" t="s">
        <v>38</v>
      </c>
      <c r="C16" s="2" t="s">
        <v>27</v>
      </c>
      <c r="D16" s="2" t="s">
        <v>20</v>
      </c>
      <c r="E16" s="2" t="s">
        <v>39</v>
      </c>
      <c r="F16" s="2">
        <v>3717.0</v>
      </c>
      <c r="G16" s="2">
        <v>4620.0</v>
      </c>
      <c r="H16" s="2">
        <v>1.242937853</v>
      </c>
      <c r="I16" s="2">
        <v>184.0</v>
      </c>
      <c r="J16" s="2">
        <v>160.0</v>
      </c>
      <c r="K16" s="2">
        <v>46.0</v>
      </c>
      <c r="L16" s="4">
        <v>3.98268398</v>
      </c>
      <c r="M16" s="2">
        <v>4.30454668</v>
      </c>
      <c r="N16" s="5">
        <v>282.22</v>
      </c>
      <c r="O16" s="5">
        <v>1.53378442</v>
      </c>
      <c r="P16" s="5">
        <v>6.14</v>
      </c>
    </row>
    <row r="17">
      <c r="A17" s="2" t="s">
        <v>37</v>
      </c>
      <c r="B17" s="2" t="s">
        <v>38</v>
      </c>
      <c r="C17" s="2" t="s">
        <v>27</v>
      </c>
      <c r="D17" s="2" t="s">
        <v>30</v>
      </c>
      <c r="E17" s="2" t="s">
        <v>39</v>
      </c>
      <c r="F17" s="2">
        <v>5355.0</v>
      </c>
      <c r="G17" s="2">
        <v>8920.0</v>
      </c>
      <c r="H17" s="2">
        <v>1.66573296</v>
      </c>
      <c r="I17" s="2">
        <v>180.0</v>
      </c>
      <c r="J17" s="2">
        <v>154.0</v>
      </c>
      <c r="K17" s="2">
        <v>93.0</v>
      </c>
      <c r="L17" s="4">
        <v>2.01793722</v>
      </c>
      <c r="M17" s="2">
        <v>2.87581699</v>
      </c>
      <c r="N17" s="5">
        <v>177.46</v>
      </c>
      <c r="O17" s="5">
        <v>0.98588916</v>
      </c>
      <c r="P17" s="5">
        <v>1.91</v>
      </c>
    </row>
    <row r="18">
      <c r="A18" s="2" t="s">
        <v>40</v>
      </c>
      <c r="B18" s="2" t="s">
        <v>41</v>
      </c>
      <c r="C18" s="2" t="s">
        <v>27</v>
      </c>
      <c r="D18" s="2" t="s">
        <v>28</v>
      </c>
      <c r="E18" s="2" t="s">
        <v>42</v>
      </c>
      <c r="F18" s="2">
        <v>30110.0</v>
      </c>
      <c r="G18" s="2">
        <v>35372.0</v>
      </c>
      <c r="H18" s="2">
        <v>1.174759216</v>
      </c>
      <c r="I18" s="2">
        <v>1308.0</v>
      </c>
      <c r="J18" s="2">
        <v>1162.0</v>
      </c>
      <c r="K18" s="2">
        <v>934.0</v>
      </c>
      <c r="L18" s="4">
        <v>3.6978401</v>
      </c>
      <c r="M18" s="2">
        <v>3.859183</v>
      </c>
      <c r="N18" s="5">
        <v>894.0</v>
      </c>
      <c r="O18" s="5">
        <v>0.68348252</v>
      </c>
      <c r="P18" s="5">
        <v>0.96</v>
      </c>
    </row>
    <row r="19">
      <c r="A19" s="2" t="s">
        <v>40</v>
      </c>
      <c r="B19" s="2" t="s">
        <v>41</v>
      </c>
      <c r="C19" s="2" t="s">
        <v>27</v>
      </c>
      <c r="D19" s="2" t="s">
        <v>20</v>
      </c>
      <c r="E19" s="2" t="s">
        <v>42</v>
      </c>
      <c r="F19" s="2">
        <v>1721.0</v>
      </c>
      <c r="G19" s="2">
        <v>1874.0</v>
      </c>
      <c r="H19" s="2">
        <v>1.088901801</v>
      </c>
      <c r="I19" s="2">
        <v>92.0</v>
      </c>
      <c r="J19" s="2">
        <v>76.0</v>
      </c>
      <c r="K19" s="2">
        <v>53.0</v>
      </c>
      <c r="L19" s="4">
        <v>4.90928495</v>
      </c>
      <c r="M19" s="2">
        <v>4.41603719</v>
      </c>
      <c r="N19" s="5">
        <v>61.21</v>
      </c>
      <c r="O19" s="5">
        <v>0.66537891</v>
      </c>
      <c r="P19" s="5">
        <v>1.15</v>
      </c>
    </row>
    <row r="20">
      <c r="A20" s="2" t="s">
        <v>43</v>
      </c>
      <c r="B20" s="2" t="s">
        <v>44</v>
      </c>
      <c r="C20" s="2" t="s">
        <v>27</v>
      </c>
      <c r="D20" s="2" t="s">
        <v>28</v>
      </c>
      <c r="E20" s="2" t="s">
        <v>45</v>
      </c>
      <c r="F20" s="2">
        <v>18900.0</v>
      </c>
      <c r="G20" s="2">
        <v>36659.0</v>
      </c>
      <c r="H20" s="2">
        <v>1.93962963</v>
      </c>
      <c r="I20" s="2">
        <v>849.0</v>
      </c>
      <c r="J20" s="2">
        <v>688.0</v>
      </c>
      <c r="K20" s="2">
        <v>306.0</v>
      </c>
      <c r="L20" s="4">
        <v>2.31593879</v>
      </c>
      <c r="M20" s="2">
        <v>3.64021164</v>
      </c>
      <c r="N20" s="5">
        <v>634.64</v>
      </c>
      <c r="O20" s="5">
        <v>0.74751528</v>
      </c>
      <c r="P20" s="5">
        <v>2.07</v>
      </c>
    </row>
    <row r="21">
      <c r="A21" s="2" t="s">
        <v>43</v>
      </c>
      <c r="B21" s="2" t="s">
        <v>44</v>
      </c>
      <c r="C21" s="2" t="s">
        <v>27</v>
      </c>
      <c r="D21" s="2" t="s">
        <v>30</v>
      </c>
      <c r="E21" s="2" t="s">
        <v>45</v>
      </c>
      <c r="F21" s="2">
        <v>6145.0</v>
      </c>
      <c r="G21" s="2">
        <v>19474.0</v>
      </c>
      <c r="H21" s="2">
        <v>3.169080553</v>
      </c>
      <c r="I21" s="2">
        <v>325.0</v>
      </c>
      <c r="J21" s="2">
        <v>246.0</v>
      </c>
      <c r="K21" s="2">
        <v>129.0</v>
      </c>
      <c r="L21" s="4">
        <v>1.66889186</v>
      </c>
      <c r="M21" s="2">
        <v>4.00325468</v>
      </c>
      <c r="N21" s="5">
        <v>211.76</v>
      </c>
      <c r="O21" s="5">
        <v>0.65156015</v>
      </c>
      <c r="P21" s="5">
        <v>1.64</v>
      </c>
    </row>
    <row r="22">
      <c r="A22" s="2" t="s">
        <v>43</v>
      </c>
      <c r="B22" s="2" t="s">
        <v>44</v>
      </c>
      <c r="C22" s="2" t="s">
        <v>27</v>
      </c>
      <c r="D22" s="2" t="s">
        <v>20</v>
      </c>
      <c r="E22" s="2" t="s">
        <v>45</v>
      </c>
      <c r="F22" s="2">
        <v>4623.0</v>
      </c>
      <c r="G22" s="2">
        <v>9082.0</v>
      </c>
      <c r="H22" s="2">
        <v>1.9645252</v>
      </c>
      <c r="I22" s="2">
        <v>246.0</v>
      </c>
      <c r="J22" s="2">
        <v>212.0</v>
      </c>
      <c r="K22" s="2">
        <v>83.0</v>
      </c>
      <c r="L22" s="4">
        <v>2.70865448</v>
      </c>
      <c r="M22" s="2">
        <v>4.58576682</v>
      </c>
      <c r="N22" s="5">
        <v>188.84</v>
      </c>
      <c r="O22" s="5">
        <v>0.76765236</v>
      </c>
      <c r="P22" s="5">
        <v>2.28</v>
      </c>
    </row>
    <row r="23">
      <c r="A23" s="2" t="s">
        <v>46</v>
      </c>
      <c r="B23" s="2" t="s">
        <v>47</v>
      </c>
      <c r="C23" s="2" t="s">
        <v>27</v>
      </c>
      <c r="D23" s="2" t="s">
        <v>28</v>
      </c>
      <c r="E23" s="2" t="s">
        <v>48</v>
      </c>
      <c r="F23" s="2">
        <v>11027.0</v>
      </c>
      <c r="G23" s="2">
        <v>13820.0</v>
      </c>
      <c r="H23" s="2">
        <v>1.253287386</v>
      </c>
      <c r="I23" s="2">
        <v>1491.0</v>
      </c>
      <c r="J23" s="2">
        <v>1132.0</v>
      </c>
      <c r="K23" s="2">
        <v>548.0</v>
      </c>
      <c r="L23" s="4">
        <v>10.78871201</v>
      </c>
      <c r="M23" s="2">
        <v>10.26571144</v>
      </c>
      <c r="N23" s="5">
        <v>542.67</v>
      </c>
      <c r="O23" s="5">
        <v>0.36396575</v>
      </c>
      <c r="P23" s="5">
        <v>0.99</v>
      </c>
    </row>
    <row r="24">
      <c r="A24" s="2" t="s">
        <v>46</v>
      </c>
      <c r="B24" s="2" t="s">
        <v>47</v>
      </c>
      <c r="C24" s="2" t="s">
        <v>27</v>
      </c>
      <c r="D24" s="2" t="s">
        <v>30</v>
      </c>
      <c r="E24" s="2" t="s">
        <v>48</v>
      </c>
      <c r="F24" s="2">
        <v>8516.0</v>
      </c>
      <c r="G24" s="2">
        <v>12372.0</v>
      </c>
      <c r="H24" s="2">
        <v>1.452794739</v>
      </c>
      <c r="I24" s="2">
        <v>970.0</v>
      </c>
      <c r="J24" s="2">
        <v>696.0</v>
      </c>
      <c r="K24" s="2">
        <v>408.0</v>
      </c>
      <c r="L24" s="4">
        <v>7.84028451</v>
      </c>
      <c r="M24" s="2">
        <v>8.1728511</v>
      </c>
      <c r="N24" s="5">
        <v>282.21</v>
      </c>
      <c r="O24" s="5">
        <v>0.29093767</v>
      </c>
      <c r="P24" s="5">
        <v>0.69</v>
      </c>
    </row>
    <row r="25">
      <c r="A25" s="2" t="s">
        <v>46</v>
      </c>
      <c r="B25" s="2" t="s">
        <v>47</v>
      </c>
      <c r="C25" s="2" t="s">
        <v>27</v>
      </c>
      <c r="D25" s="2" t="s">
        <v>20</v>
      </c>
      <c r="E25" s="2" t="s">
        <v>48</v>
      </c>
      <c r="F25" s="2">
        <v>2386.0</v>
      </c>
      <c r="G25" s="2">
        <v>2782.0</v>
      </c>
      <c r="H25" s="2">
        <v>1.165968148</v>
      </c>
      <c r="I25" s="2">
        <v>304.0</v>
      </c>
      <c r="J25" s="2">
        <v>230.0</v>
      </c>
      <c r="K25" s="2">
        <v>117.0</v>
      </c>
      <c r="L25" s="4">
        <v>10.92739037</v>
      </c>
      <c r="M25" s="2">
        <v>9.63956412</v>
      </c>
      <c r="N25" s="5">
        <v>117.9</v>
      </c>
      <c r="O25" s="5">
        <v>0.38782085</v>
      </c>
      <c r="P25" s="5">
        <v>1.01</v>
      </c>
    </row>
    <row r="26">
      <c r="A26" s="2" t="s">
        <v>49</v>
      </c>
      <c r="B26" s="2" t="s">
        <v>50</v>
      </c>
      <c r="C26" s="2" t="s">
        <v>27</v>
      </c>
      <c r="D26" s="2" t="s">
        <v>20</v>
      </c>
      <c r="E26" s="2" t="s">
        <v>51</v>
      </c>
      <c r="F26" s="2">
        <v>2892.0</v>
      </c>
      <c r="G26" s="2">
        <v>3347.0</v>
      </c>
      <c r="H26" s="2">
        <v>1.157330567</v>
      </c>
      <c r="I26" s="2">
        <v>135.0</v>
      </c>
      <c r="J26" s="2">
        <v>102.0</v>
      </c>
      <c r="K26" s="2">
        <v>41.0</v>
      </c>
      <c r="L26" s="4">
        <v>4.0334628</v>
      </c>
      <c r="M26" s="2">
        <v>3.52697095</v>
      </c>
      <c r="N26" s="5">
        <v>455.49</v>
      </c>
      <c r="O26" s="5">
        <v>3.3739993</v>
      </c>
      <c r="P26" s="5">
        <v>11.11</v>
      </c>
    </row>
    <row r="27">
      <c r="A27" s="2" t="s">
        <v>49</v>
      </c>
      <c r="B27" s="2" t="s">
        <v>50</v>
      </c>
      <c r="C27" s="2" t="s">
        <v>27</v>
      </c>
      <c r="D27" s="2" t="s">
        <v>28</v>
      </c>
      <c r="E27" s="2" t="s">
        <v>51</v>
      </c>
      <c r="F27" s="2">
        <v>2862.0</v>
      </c>
      <c r="G27" s="2">
        <v>3234.0</v>
      </c>
      <c r="H27" s="2">
        <v>1.129979036</v>
      </c>
      <c r="I27" s="2">
        <v>72.0</v>
      </c>
      <c r="J27" s="2">
        <v>60.0</v>
      </c>
      <c r="K27" s="2">
        <v>27.0</v>
      </c>
      <c r="L27" s="4">
        <v>2.22634508</v>
      </c>
      <c r="M27" s="2">
        <v>2.09643606</v>
      </c>
      <c r="N27" s="5">
        <v>316.14</v>
      </c>
      <c r="O27" s="5">
        <v>4.39083878</v>
      </c>
      <c r="P27" s="5">
        <v>11.71</v>
      </c>
    </row>
    <row r="28">
      <c r="A28" s="2" t="s">
        <v>49</v>
      </c>
      <c r="B28" s="2" t="s">
        <v>50</v>
      </c>
      <c r="C28" s="2" t="s">
        <v>27</v>
      </c>
      <c r="D28" s="2" t="s">
        <v>30</v>
      </c>
      <c r="E28" s="2" t="s">
        <v>51</v>
      </c>
      <c r="F28" s="2">
        <v>1579.0</v>
      </c>
      <c r="G28" s="2">
        <v>2079.0</v>
      </c>
      <c r="H28" s="2">
        <v>1.316656111</v>
      </c>
      <c r="I28" s="2">
        <v>35.0</v>
      </c>
      <c r="J28" s="2">
        <v>32.0</v>
      </c>
      <c r="K28" s="2">
        <v>20.0</v>
      </c>
      <c r="L28" s="4">
        <v>1.68350168</v>
      </c>
      <c r="M28" s="2">
        <v>2.02659911</v>
      </c>
      <c r="N28" s="5">
        <v>104.63</v>
      </c>
      <c r="O28" s="5">
        <v>2.98942007</v>
      </c>
      <c r="P28" s="5">
        <v>5.23</v>
      </c>
    </row>
    <row r="29">
      <c r="A29" s="2" t="s">
        <v>52</v>
      </c>
      <c r="B29" s="2" t="s">
        <v>53</v>
      </c>
      <c r="C29" s="2" t="s">
        <v>27</v>
      </c>
      <c r="D29" s="2" t="s">
        <v>30</v>
      </c>
      <c r="E29" s="2" t="s">
        <v>54</v>
      </c>
      <c r="F29" s="2">
        <v>2557.0</v>
      </c>
      <c r="G29" s="2">
        <v>2941.0</v>
      </c>
      <c r="H29" s="2">
        <v>1.150175987</v>
      </c>
      <c r="I29" s="2">
        <v>69.0</v>
      </c>
      <c r="J29" s="2">
        <v>60.0</v>
      </c>
      <c r="K29" s="2">
        <v>33.0</v>
      </c>
      <c r="L29" s="4">
        <v>2.34614077</v>
      </c>
      <c r="M29" s="2">
        <v>2.3464998</v>
      </c>
      <c r="N29" s="5">
        <v>487.52</v>
      </c>
      <c r="O29" s="5">
        <v>7.06550725</v>
      </c>
      <c r="P29" s="5">
        <v>14.77</v>
      </c>
    </row>
    <row r="30">
      <c r="A30" s="2" t="s">
        <v>52</v>
      </c>
      <c r="B30" s="2" t="s">
        <v>53</v>
      </c>
      <c r="C30" s="2" t="s">
        <v>27</v>
      </c>
      <c r="D30" s="2" t="s">
        <v>28</v>
      </c>
      <c r="E30" s="2" t="s">
        <v>54</v>
      </c>
      <c r="F30" s="2">
        <v>741.0</v>
      </c>
      <c r="G30" s="2">
        <v>785.0</v>
      </c>
      <c r="H30" s="2">
        <v>1.059379217</v>
      </c>
      <c r="I30" s="2">
        <v>39.0</v>
      </c>
      <c r="J30" s="2">
        <v>34.0</v>
      </c>
      <c r="K30" s="2">
        <v>20.0</v>
      </c>
      <c r="L30" s="4">
        <v>4.96815287</v>
      </c>
      <c r="M30" s="2">
        <v>4.58839406</v>
      </c>
      <c r="N30" s="5">
        <v>255.57</v>
      </c>
      <c r="O30" s="5">
        <v>6.55307692</v>
      </c>
      <c r="P30" s="5">
        <v>12.78</v>
      </c>
    </row>
    <row r="31">
      <c r="A31" s="2" t="s">
        <v>52</v>
      </c>
      <c r="B31" s="2" t="s">
        <v>53</v>
      </c>
      <c r="C31" s="2" t="s">
        <v>27</v>
      </c>
      <c r="D31" s="2" t="s">
        <v>20</v>
      </c>
      <c r="E31" s="2" t="s">
        <v>54</v>
      </c>
      <c r="F31" s="2">
        <v>338.0</v>
      </c>
      <c r="G31" s="2">
        <v>365.0</v>
      </c>
      <c r="H31" s="2">
        <v>1.079881657</v>
      </c>
      <c r="I31" s="2">
        <v>13.0</v>
      </c>
      <c r="J31" s="2">
        <v>11.0</v>
      </c>
      <c r="K31" s="2">
        <v>4.0</v>
      </c>
      <c r="L31" s="4">
        <v>3.56164384</v>
      </c>
      <c r="M31" s="2">
        <v>3.25443787</v>
      </c>
      <c r="N31" s="5">
        <v>113.58</v>
      </c>
      <c r="O31" s="5">
        <v>8.73692308</v>
      </c>
      <c r="P31" s="5"/>
    </row>
    <row r="32">
      <c r="A32" s="2" t="s">
        <v>55</v>
      </c>
      <c r="B32" s="2" t="s">
        <v>56</v>
      </c>
      <c r="C32" s="2" t="s">
        <v>27</v>
      </c>
      <c r="D32" s="2" t="s">
        <v>30</v>
      </c>
      <c r="E32" s="2" t="s">
        <v>57</v>
      </c>
      <c r="F32" s="2">
        <v>2159.0</v>
      </c>
      <c r="G32" s="2">
        <v>2465.0</v>
      </c>
      <c r="H32" s="2">
        <v>1.141732283</v>
      </c>
      <c r="I32" s="2">
        <v>126.0</v>
      </c>
      <c r="J32" s="2">
        <v>111.0</v>
      </c>
      <c r="K32" s="2">
        <v>95.0</v>
      </c>
      <c r="L32" s="4">
        <v>5.11156187</v>
      </c>
      <c r="M32" s="2">
        <v>5.14126911</v>
      </c>
      <c r="N32" s="5">
        <v>691.28</v>
      </c>
      <c r="O32" s="5">
        <v>5.48635819</v>
      </c>
      <c r="P32" s="5">
        <v>7.28</v>
      </c>
    </row>
    <row r="33">
      <c r="A33" s="2" t="s">
        <v>55</v>
      </c>
      <c r="B33" s="2" t="s">
        <v>56</v>
      </c>
      <c r="C33" s="2" t="s">
        <v>27</v>
      </c>
      <c r="D33" s="2" t="s">
        <v>28</v>
      </c>
      <c r="E33" s="2" t="s">
        <v>57</v>
      </c>
      <c r="F33" s="2">
        <v>305.0</v>
      </c>
      <c r="G33" s="2">
        <v>332.0</v>
      </c>
      <c r="H33" s="2">
        <v>1.08852459</v>
      </c>
      <c r="I33" s="2">
        <v>43.0</v>
      </c>
      <c r="J33" s="2">
        <v>37.0</v>
      </c>
      <c r="K33" s="2">
        <v>28.0</v>
      </c>
      <c r="L33" s="4">
        <v>12.95180723</v>
      </c>
      <c r="M33" s="2">
        <v>12.13114754</v>
      </c>
      <c r="N33" s="5">
        <v>159.14</v>
      </c>
      <c r="O33" s="5">
        <v>3.70084252</v>
      </c>
      <c r="P33" s="5">
        <v>5.68</v>
      </c>
    </row>
    <row r="34">
      <c r="A34" s="2" t="s">
        <v>55</v>
      </c>
      <c r="B34" s="2" t="s">
        <v>56</v>
      </c>
      <c r="C34" s="2" t="s">
        <v>27</v>
      </c>
      <c r="D34" s="2" t="s">
        <v>20</v>
      </c>
      <c r="E34" s="2" t="s">
        <v>57</v>
      </c>
      <c r="F34" s="2">
        <v>91.0</v>
      </c>
      <c r="G34" s="2">
        <v>103.0</v>
      </c>
      <c r="H34" s="2">
        <v>1.131868132</v>
      </c>
      <c r="I34" s="2">
        <v>9.0</v>
      </c>
      <c r="J34" s="2">
        <v>8.0</v>
      </c>
      <c r="K34" s="2">
        <v>3.0</v>
      </c>
      <c r="L34" s="4">
        <v>8.73786408</v>
      </c>
      <c r="M34" s="2">
        <v>8.79120879</v>
      </c>
      <c r="N34" s="5">
        <v>47.26</v>
      </c>
      <c r="O34" s="5">
        <v>5.25140438</v>
      </c>
      <c r="P34" s="5">
        <v>15.75</v>
      </c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2.88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 outlineLevelRow="1"/>
  <cols>
    <col customWidth="1" min="1" max="1" width="16.5"/>
    <col customWidth="1" min="2" max="2" width="16.25"/>
    <col customWidth="1" min="3" max="3" width="32.88" outlineLevel="1"/>
    <col customWidth="1" min="4" max="4" width="19.38" outlineLevel="1"/>
    <col customWidth="1" min="5" max="5" width="5.25" outlineLevel="1"/>
    <col customWidth="1" min="6" max="6" width="77.63" outlineLevel="1"/>
    <col customWidth="1" min="7" max="7" width="6.0"/>
    <col customWidth="1" min="8" max="8" width="10.88"/>
    <col customWidth="1" min="9" max="9" width="10.75"/>
    <col customWidth="1" min="10" max="10" width="5.88"/>
    <col customWidth="1" min="11" max="11" width="12.0"/>
    <col customWidth="1" min="12" max="12" width="20.88"/>
    <col customWidth="1" min="13" max="13" width="21.38"/>
    <col customWidth="1" min="14" max="14" width="33.63"/>
    <col customWidth="1" min="15" max="15" width="17.63"/>
    <col customWidth="1" min="17" max="17" width="18.38"/>
  </cols>
  <sheetData>
    <row r="1">
      <c r="A1" s="9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65</v>
      </c>
      <c r="Q1" s="1" t="s">
        <v>14</v>
      </c>
      <c r="R1" s="2" t="s">
        <v>16</v>
      </c>
      <c r="S1" s="3" t="s">
        <v>16</v>
      </c>
    </row>
    <row r="2">
      <c r="A2" s="1" t="s">
        <v>66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>
        <v>11387.0</v>
      </c>
      <c r="H2" s="2">
        <v>23283.0</v>
      </c>
      <c r="I2" s="2">
        <f t="shared" ref="I2:I34" si="1">H2/G2</f>
        <v>2.044700097</v>
      </c>
      <c r="J2" s="2">
        <v>487.0</v>
      </c>
      <c r="K2" s="2">
        <v>406.0</v>
      </c>
      <c r="L2" s="2">
        <v>180.0</v>
      </c>
      <c r="M2" s="10">
        <f t="shared" ref="M2:M34" si="2">J2/H2</f>
        <v>0.02091654855</v>
      </c>
      <c r="N2" s="10">
        <f t="shared" ref="N2:N34" si="3">L2/H2</f>
        <v>0.007730962505</v>
      </c>
      <c r="O2" s="5">
        <v>1092.24</v>
      </c>
      <c r="P2" s="5">
        <f t="shared" ref="P2:P34" si="4">O2/J2</f>
        <v>2.242792608</v>
      </c>
      <c r="Q2" s="5">
        <f t="shared" ref="Q2:Q34" si="5">O2/L2</f>
        <v>6.068</v>
      </c>
    </row>
    <row r="3">
      <c r="A3" s="1" t="s">
        <v>67</v>
      </c>
      <c r="B3" s="2" t="s">
        <v>17</v>
      </c>
      <c r="C3" s="2" t="s">
        <v>18</v>
      </c>
      <c r="D3" s="2" t="s">
        <v>19</v>
      </c>
      <c r="E3" s="2" t="s">
        <v>22</v>
      </c>
      <c r="F3" s="2" t="s">
        <v>21</v>
      </c>
      <c r="G3" s="2">
        <v>8761.0</v>
      </c>
      <c r="H3" s="2">
        <v>15683.0</v>
      </c>
      <c r="I3" s="2">
        <f t="shared" si="1"/>
        <v>1.790092455</v>
      </c>
      <c r="J3" s="2">
        <v>484.0</v>
      </c>
      <c r="K3" s="2">
        <v>376.0</v>
      </c>
      <c r="L3" s="2">
        <v>154.0</v>
      </c>
      <c r="M3" s="10">
        <f t="shared" si="2"/>
        <v>0.03086144233</v>
      </c>
      <c r="N3" s="10">
        <f t="shared" si="3"/>
        <v>0.009819549831</v>
      </c>
      <c r="O3" s="5">
        <v>835.46</v>
      </c>
      <c r="P3" s="5">
        <f t="shared" si="4"/>
        <v>1.726157025</v>
      </c>
      <c r="Q3" s="5">
        <f t="shared" si="5"/>
        <v>5.425064935</v>
      </c>
    </row>
    <row r="4">
      <c r="A4" s="1" t="s">
        <v>68</v>
      </c>
      <c r="B4" s="2" t="s">
        <v>17</v>
      </c>
      <c r="C4" s="2" t="s">
        <v>18</v>
      </c>
      <c r="D4" s="2" t="s">
        <v>19</v>
      </c>
      <c r="E4" s="2" t="s">
        <v>23</v>
      </c>
      <c r="F4" s="2" t="s">
        <v>21</v>
      </c>
      <c r="G4" s="2">
        <v>2867.0</v>
      </c>
      <c r="H4" s="2">
        <v>6283.0</v>
      </c>
      <c r="I4" s="2">
        <f t="shared" si="1"/>
        <v>2.191489362</v>
      </c>
      <c r="J4" s="2">
        <v>198.0</v>
      </c>
      <c r="K4" s="2">
        <v>145.0</v>
      </c>
      <c r="L4" s="2">
        <v>65.0</v>
      </c>
      <c r="M4" s="4">
        <f t="shared" si="2"/>
        <v>0.03151360815</v>
      </c>
      <c r="N4" s="10">
        <f t="shared" si="3"/>
        <v>0.01034537641</v>
      </c>
      <c r="O4" s="5">
        <v>319.38</v>
      </c>
      <c r="P4" s="5">
        <f t="shared" si="4"/>
        <v>1.613030303</v>
      </c>
      <c r="Q4" s="5">
        <f t="shared" si="5"/>
        <v>4.913538462</v>
      </c>
    </row>
    <row r="5">
      <c r="A5" s="1" t="s">
        <v>69</v>
      </c>
      <c r="B5" s="2" t="s">
        <v>17</v>
      </c>
      <c r="C5" s="2" t="s">
        <v>18</v>
      </c>
      <c r="D5" s="2" t="s">
        <v>19</v>
      </c>
      <c r="E5" s="2" t="s">
        <v>24</v>
      </c>
      <c r="F5" s="2" t="s">
        <v>21</v>
      </c>
      <c r="G5" s="2">
        <v>889.0</v>
      </c>
      <c r="H5" s="2">
        <v>1890.0</v>
      </c>
      <c r="I5" s="2">
        <f t="shared" si="1"/>
        <v>2.125984252</v>
      </c>
      <c r="J5" s="2">
        <v>49.0</v>
      </c>
      <c r="K5" s="2">
        <v>40.0</v>
      </c>
      <c r="L5" s="2">
        <v>21.0</v>
      </c>
      <c r="M5" s="4">
        <f t="shared" si="2"/>
        <v>0.02592592593</v>
      </c>
      <c r="N5" s="10">
        <f t="shared" si="3"/>
        <v>0.01111111111</v>
      </c>
      <c r="O5" s="5">
        <v>86.25</v>
      </c>
      <c r="P5" s="5">
        <f t="shared" si="4"/>
        <v>1.760204082</v>
      </c>
      <c r="Q5" s="5">
        <f t="shared" si="5"/>
        <v>4.107142857</v>
      </c>
    </row>
    <row r="6">
      <c r="A6" s="1" t="s">
        <v>70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29675.0</v>
      </c>
      <c r="H6" s="2">
        <v>39161.0</v>
      </c>
      <c r="I6" s="2">
        <f t="shared" si="1"/>
        <v>1.319663016</v>
      </c>
      <c r="J6" s="2">
        <v>2593.0</v>
      </c>
      <c r="K6" s="2">
        <v>1994.0</v>
      </c>
      <c r="L6" s="2">
        <v>1095.0</v>
      </c>
      <c r="M6" s="4">
        <f t="shared" si="2"/>
        <v>0.06621383519</v>
      </c>
      <c r="N6" s="10">
        <f t="shared" si="3"/>
        <v>0.0279614923</v>
      </c>
      <c r="O6" s="5">
        <v>1193.94</v>
      </c>
      <c r="P6" s="5">
        <f t="shared" si="4"/>
        <v>0.4604473583</v>
      </c>
      <c r="Q6" s="5">
        <f t="shared" si="5"/>
        <v>1.090356164</v>
      </c>
    </row>
    <row r="7">
      <c r="A7" s="1" t="s">
        <v>71</v>
      </c>
      <c r="B7" s="2" t="s">
        <v>25</v>
      </c>
      <c r="C7" s="2" t="s">
        <v>26</v>
      </c>
      <c r="D7" s="2" t="s">
        <v>27</v>
      </c>
      <c r="E7" s="2" t="s">
        <v>30</v>
      </c>
      <c r="F7" s="2" t="s">
        <v>29</v>
      </c>
      <c r="G7" s="2">
        <v>14753.0</v>
      </c>
      <c r="H7" s="2">
        <v>25705.0</v>
      </c>
      <c r="I7" s="2">
        <f t="shared" si="1"/>
        <v>1.742357487</v>
      </c>
      <c r="J7" s="2">
        <v>969.0</v>
      </c>
      <c r="K7" s="2">
        <v>698.0</v>
      </c>
      <c r="L7" s="2">
        <v>435.0</v>
      </c>
      <c r="M7" s="4">
        <f t="shared" si="2"/>
        <v>0.03769694612</v>
      </c>
      <c r="N7" s="10">
        <f t="shared" si="3"/>
        <v>0.01692277767</v>
      </c>
      <c r="O7" s="5">
        <v>299.51</v>
      </c>
      <c r="P7" s="5">
        <f t="shared" si="4"/>
        <v>0.3090918473</v>
      </c>
      <c r="Q7" s="5">
        <f t="shared" si="5"/>
        <v>0.6885287356</v>
      </c>
    </row>
    <row r="8">
      <c r="A8" s="1" t="s">
        <v>72</v>
      </c>
      <c r="B8" s="2" t="s">
        <v>25</v>
      </c>
      <c r="C8" s="2" t="s">
        <v>26</v>
      </c>
      <c r="D8" s="2" t="s">
        <v>27</v>
      </c>
      <c r="E8" s="2" t="s">
        <v>20</v>
      </c>
      <c r="F8" s="2" t="s">
        <v>29</v>
      </c>
      <c r="G8" s="2">
        <v>2066.0</v>
      </c>
      <c r="H8" s="2">
        <v>2447.0</v>
      </c>
      <c r="I8" s="2">
        <f t="shared" si="1"/>
        <v>1.184414327</v>
      </c>
      <c r="J8" s="2">
        <v>181.0</v>
      </c>
      <c r="K8" s="2">
        <v>141.0</v>
      </c>
      <c r="L8" s="2">
        <v>65.0</v>
      </c>
      <c r="M8" s="4">
        <f t="shared" si="2"/>
        <v>0.07396812423</v>
      </c>
      <c r="N8" s="10">
        <f t="shared" si="3"/>
        <v>0.02656313854</v>
      </c>
      <c r="O8" s="5">
        <v>85.57</v>
      </c>
      <c r="P8" s="5">
        <f t="shared" si="4"/>
        <v>0.4727624309</v>
      </c>
      <c r="Q8" s="5">
        <f t="shared" si="5"/>
        <v>1.316461538</v>
      </c>
    </row>
    <row r="9">
      <c r="A9" s="1" t="s">
        <v>73</v>
      </c>
      <c r="B9" s="2" t="s">
        <v>31</v>
      </c>
      <c r="C9" s="2" t="s">
        <v>32</v>
      </c>
      <c r="D9" s="2" t="s">
        <v>27</v>
      </c>
      <c r="E9" s="2" t="s">
        <v>30</v>
      </c>
      <c r="F9" s="2" t="s">
        <v>33</v>
      </c>
      <c r="G9" s="2">
        <v>2271.0</v>
      </c>
      <c r="H9" s="2">
        <v>2616.0</v>
      </c>
      <c r="I9" s="2">
        <f t="shared" si="1"/>
        <v>1.151915456</v>
      </c>
      <c r="J9" s="2">
        <v>61.0</v>
      </c>
      <c r="K9" s="2">
        <v>55.0</v>
      </c>
      <c r="L9" s="2">
        <v>28.0</v>
      </c>
      <c r="M9" s="4">
        <f t="shared" si="2"/>
        <v>0.02331804281</v>
      </c>
      <c r="N9" s="10">
        <f t="shared" si="3"/>
        <v>0.01070336391</v>
      </c>
      <c r="O9" s="5">
        <v>475.85</v>
      </c>
      <c r="P9" s="5">
        <f t="shared" si="4"/>
        <v>7.800819672</v>
      </c>
      <c r="Q9" s="5">
        <f t="shared" si="5"/>
        <v>16.99464286</v>
      </c>
    </row>
    <row r="10">
      <c r="A10" s="1" t="s">
        <v>74</v>
      </c>
      <c r="B10" s="2" t="s">
        <v>31</v>
      </c>
      <c r="C10" s="2" t="s">
        <v>32</v>
      </c>
      <c r="D10" s="2" t="s">
        <v>27</v>
      </c>
      <c r="E10" s="2" t="s">
        <v>28</v>
      </c>
      <c r="F10" s="2" t="s">
        <v>33</v>
      </c>
      <c r="G10" s="2">
        <v>704.0</v>
      </c>
      <c r="H10" s="2">
        <v>734.0</v>
      </c>
      <c r="I10" s="2">
        <f t="shared" si="1"/>
        <v>1.042613636</v>
      </c>
      <c r="J10" s="2">
        <v>49.0</v>
      </c>
      <c r="K10" s="2">
        <v>46.0</v>
      </c>
      <c r="L10" s="2">
        <v>13.0</v>
      </c>
      <c r="M10" s="4">
        <f t="shared" si="2"/>
        <v>0.06675749319</v>
      </c>
      <c r="N10" s="10">
        <f t="shared" si="3"/>
        <v>0.01771117166</v>
      </c>
      <c r="O10" s="5">
        <v>283.17</v>
      </c>
      <c r="P10" s="5">
        <f t="shared" si="4"/>
        <v>5.778979592</v>
      </c>
      <c r="Q10" s="5">
        <f t="shared" si="5"/>
        <v>21.78230769</v>
      </c>
    </row>
    <row r="11">
      <c r="A11" s="1" t="s">
        <v>75</v>
      </c>
      <c r="B11" s="2" t="s">
        <v>31</v>
      </c>
      <c r="C11" s="2" t="s">
        <v>32</v>
      </c>
      <c r="D11" s="2" t="s">
        <v>27</v>
      </c>
      <c r="E11" s="2" t="s">
        <v>20</v>
      </c>
      <c r="F11" s="2" t="s">
        <v>33</v>
      </c>
      <c r="G11" s="2">
        <v>212.0</v>
      </c>
      <c r="H11" s="2">
        <v>222.0</v>
      </c>
      <c r="I11" s="2">
        <f t="shared" si="1"/>
        <v>1.047169811</v>
      </c>
      <c r="J11" s="2">
        <v>9.0</v>
      </c>
      <c r="K11" s="2">
        <v>8.0</v>
      </c>
      <c r="L11" s="2">
        <v>3.0</v>
      </c>
      <c r="M11" s="4">
        <f t="shared" si="2"/>
        <v>0.04054054054</v>
      </c>
      <c r="N11" s="10">
        <f t="shared" si="3"/>
        <v>0.01351351351</v>
      </c>
      <c r="O11" s="5">
        <v>91.66</v>
      </c>
      <c r="P11" s="5">
        <f t="shared" si="4"/>
        <v>10.18444444</v>
      </c>
      <c r="Q11" s="5">
        <f t="shared" si="5"/>
        <v>30.55333333</v>
      </c>
    </row>
    <row r="12">
      <c r="A12" s="1" t="s">
        <v>76</v>
      </c>
      <c r="B12" s="2" t="s">
        <v>34</v>
      </c>
      <c r="C12" s="2" t="s">
        <v>35</v>
      </c>
      <c r="D12" s="2" t="s">
        <v>27</v>
      </c>
      <c r="E12" s="2" t="s">
        <v>30</v>
      </c>
      <c r="F12" s="2" t="s">
        <v>36</v>
      </c>
      <c r="G12" s="2">
        <v>2330.0</v>
      </c>
      <c r="H12" s="2">
        <v>3146.0</v>
      </c>
      <c r="I12" s="2">
        <f t="shared" si="1"/>
        <v>1.350214592</v>
      </c>
      <c r="J12" s="2">
        <v>101.0</v>
      </c>
      <c r="K12" s="2">
        <v>84.0</v>
      </c>
      <c r="L12" s="2">
        <v>63.0</v>
      </c>
      <c r="M12" s="4">
        <f t="shared" si="2"/>
        <v>0.03210425938</v>
      </c>
      <c r="N12" s="10">
        <f t="shared" si="3"/>
        <v>0.02002542912</v>
      </c>
      <c r="O12" s="5">
        <v>528.08</v>
      </c>
      <c r="P12" s="5">
        <f t="shared" si="4"/>
        <v>5.228514851</v>
      </c>
      <c r="Q12" s="5">
        <f t="shared" si="5"/>
        <v>8.382222222</v>
      </c>
    </row>
    <row r="13">
      <c r="A13" s="1" t="s">
        <v>77</v>
      </c>
      <c r="B13" s="2" t="s">
        <v>34</v>
      </c>
      <c r="C13" s="2" t="s">
        <v>35</v>
      </c>
      <c r="D13" s="2" t="s">
        <v>27</v>
      </c>
      <c r="E13" s="2" t="s">
        <v>28</v>
      </c>
      <c r="F13" s="2" t="s">
        <v>36</v>
      </c>
      <c r="G13" s="2">
        <v>759.0</v>
      </c>
      <c r="H13" s="2">
        <v>878.0</v>
      </c>
      <c r="I13" s="2">
        <f t="shared" si="1"/>
        <v>1.156785244</v>
      </c>
      <c r="J13" s="2">
        <v>52.0</v>
      </c>
      <c r="K13" s="2">
        <v>44.0</v>
      </c>
      <c r="L13" s="2">
        <v>34.0</v>
      </c>
      <c r="M13" s="4">
        <f t="shared" si="2"/>
        <v>0.05922551253</v>
      </c>
      <c r="N13" s="10">
        <f t="shared" si="3"/>
        <v>0.03872437358</v>
      </c>
      <c r="O13" s="5">
        <v>294.82</v>
      </c>
      <c r="P13" s="5">
        <f t="shared" si="4"/>
        <v>5.669615385</v>
      </c>
      <c r="Q13" s="5">
        <f t="shared" si="5"/>
        <v>8.671176471</v>
      </c>
    </row>
    <row r="14">
      <c r="A14" s="1" t="s">
        <v>78</v>
      </c>
      <c r="B14" s="2" t="s">
        <v>34</v>
      </c>
      <c r="C14" s="2" t="s">
        <v>35</v>
      </c>
      <c r="D14" s="2" t="s">
        <v>27</v>
      </c>
      <c r="E14" s="2" t="s">
        <v>20</v>
      </c>
      <c r="F14" s="2" t="s">
        <v>36</v>
      </c>
      <c r="G14" s="2">
        <v>218.0</v>
      </c>
      <c r="H14" s="2">
        <v>243.0</v>
      </c>
      <c r="I14" s="2">
        <f t="shared" si="1"/>
        <v>1.114678899</v>
      </c>
      <c r="J14" s="2">
        <v>18.0</v>
      </c>
      <c r="K14" s="2">
        <v>18.0</v>
      </c>
      <c r="L14" s="2">
        <v>15.0</v>
      </c>
      <c r="M14" s="4">
        <f t="shared" si="2"/>
        <v>0.07407407407</v>
      </c>
      <c r="N14" s="10">
        <f t="shared" si="3"/>
        <v>0.06172839506</v>
      </c>
      <c r="O14" s="5">
        <v>101.06</v>
      </c>
      <c r="P14" s="5">
        <f t="shared" si="4"/>
        <v>5.614444444</v>
      </c>
      <c r="Q14" s="5">
        <f t="shared" si="5"/>
        <v>6.737333333</v>
      </c>
    </row>
    <row r="15">
      <c r="A15" s="1" t="s">
        <v>79</v>
      </c>
      <c r="B15" s="2" t="s">
        <v>37</v>
      </c>
      <c r="C15" s="2" t="s">
        <v>38</v>
      </c>
      <c r="D15" s="2" t="s">
        <v>27</v>
      </c>
      <c r="E15" s="2" t="s">
        <v>28</v>
      </c>
      <c r="F15" s="2" t="s">
        <v>39</v>
      </c>
      <c r="G15" s="2">
        <v>5952.0</v>
      </c>
      <c r="H15" s="2">
        <v>6943.0</v>
      </c>
      <c r="I15" s="2">
        <f t="shared" si="1"/>
        <v>1.166498656</v>
      </c>
      <c r="J15" s="2">
        <v>284.0</v>
      </c>
      <c r="K15" s="2">
        <v>238.0</v>
      </c>
      <c r="L15" s="2">
        <v>98.0</v>
      </c>
      <c r="M15" s="4">
        <f t="shared" si="2"/>
        <v>0.04090450814</v>
      </c>
      <c r="N15" s="10">
        <f t="shared" si="3"/>
        <v>0.01411493591</v>
      </c>
      <c r="O15" s="5">
        <v>378.1</v>
      </c>
      <c r="P15" s="5">
        <f t="shared" si="4"/>
        <v>1.331338028</v>
      </c>
      <c r="Q15" s="5">
        <f t="shared" si="5"/>
        <v>3.858163265</v>
      </c>
    </row>
    <row r="16">
      <c r="A16" s="1" t="s">
        <v>80</v>
      </c>
      <c r="B16" s="2" t="s">
        <v>37</v>
      </c>
      <c r="C16" s="2" t="s">
        <v>38</v>
      </c>
      <c r="D16" s="2" t="s">
        <v>27</v>
      </c>
      <c r="E16" s="2" t="s">
        <v>20</v>
      </c>
      <c r="F16" s="2" t="s">
        <v>39</v>
      </c>
      <c r="G16" s="2">
        <v>3717.0</v>
      </c>
      <c r="H16" s="2">
        <v>4620.0</v>
      </c>
      <c r="I16" s="2">
        <f t="shared" si="1"/>
        <v>1.242937853</v>
      </c>
      <c r="J16" s="2">
        <v>184.0</v>
      </c>
      <c r="K16" s="2">
        <v>160.0</v>
      </c>
      <c r="L16" s="2">
        <v>46.0</v>
      </c>
      <c r="M16" s="4">
        <f t="shared" si="2"/>
        <v>0.03982683983</v>
      </c>
      <c r="N16" s="10">
        <f t="shared" si="3"/>
        <v>0.009956709957</v>
      </c>
      <c r="O16" s="5">
        <v>282.22</v>
      </c>
      <c r="P16" s="5">
        <f t="shared" si="4"/>
        <v>1.533804348</v>
      </c>
      <c r="Q16" s="5">
        <f t="shared" si="5"/>
        <v>6.135217391</v>
      </c>
    </row>
    <row r="17">
      <c r="A17" s="1" t="s">
        <v>81</v>
      </c>
      <c r="B17" s="2" t="s">
        <v>37</v>
      </c>
      <c r="C17" s="2" t="s">
        <v>38</v>
      </c>
      <c r="D17" s="2" t="s">
        <v>27</v>
      </c>
      <c r="E17" s="2" t="s">
        <v>30</v>
      </c>
      <c r="F17" s="2" t="s">
        <v>39</v>
      </c>
      <c r="G17" s="2">
        <v>5355.0</v>
      </c>
      <c r="H17" s="2">
        <v>8920.0</v>
      </c>
      <c r="I17" s="2">
        <f t="shared" si="1"/>
        <v>1.66573296</v>
      </c>
      <c r="J17" s="2">
        <v>180.0</v>
      </c>
      <c r="K17" s="2">
        <v>154.0</v>
      </c>
      <c r="L17" s="2">
        <v>93.0</v>
      </c>
      <c r="M17" s="4">
        <f t="shared" si="2"/>
        <v>0.0201793722</v>
      </c>
      <c r="N17" s="10">
        <f t="shared" si="3"/>
        <v>0.01042600897</v>
      </c>
      <c r="O17" s="5">
        <v>177.46</v>
      </c>
      <c r="P17" s="5">
        <f t="shared" si="4"/>
        <v>0.9858888889</v>
      </c>
      <c r="Q17" s="5">
        <f t="shared" si="5"/>
        <v>1.908172043</v>
      </c>
    </row>
    <row r="18">
      <c r="A18" s="1" t="s">
        <v>82</v>
      </c>
      <c r="B18" s="2" t="s">
        <v>40</v>
      </c>
      <c r="C18" s="2" t="s">
        <v>41</v>
      </c>
      <c r="D18" s="2" t="s">
        <v>27</v>
      </c>
      <c r="E18" s="2" t="s">
        <v>28</v>
      </c>
      <c r="F18" s="2" t="s">
        <v>42</v>
      </c>
      <c r="G18" s="2">
        <v>30110.0</v>
      </c>
      <c r="H18" s="2">
        <v>35372.0</v>
      </c>
      <c r="I18" s="2">
        <f t="shared" si="1"/>
        <v>1.174759216</v>
      </c>
      <c r="J18" s="2">
        <v>1308.0</v>
      </c>
      <c r="K18" s="2">
        <v>1162.0</v>
      </c>
      <c r="L18" s="2">
        <v>934.0</v>
      </c>
      <c r="M18" s="4">
        <f t="shared" si="2"/>
        <v>0.036978401</v>
      </c>
      <c r="N18" s="10">
        <f t="shared" si="3"/>
        <v>0.02640506615</v>
      </c>
      <c r="O18" s="5">
        <v>894.0</v>
      </c>
      <c r="P18" s="5">
        <f t="shared" si="4"/>
        <v>0.6834862385</v>
      </c>
      <c r="Q18" s="5">
        <f t="shared" si="5"/>
        <v>0.9571734475</v>
      </c>
    </row>
    <row r="19">
      <c r="A19" s="1" t="s">
        <v>83</v>
      </c>
      <c r="B19" s="2" t="s">
        <v>40</v>
      </c>
      <c r="C19" s="2" t="s">
        <v>41</v>
      </c>
      <c r="D19" s="2" t="s">
        <v>27</v>
      </c>
      <c r="E19" s="2" t="s">
        <v>20</v>
      </c>
      <c r="F19" s="2" t="s">
        <v>42</v>
      </c>
      <c r="G19" s="2">
        <v>1721.0</v>
      </c>
      <c r="H19" s="2">
        <v>1874.0</v>
      </c>
      <c r="I19" s="2">
        <f t="shared" si="1"/>
        <v>1.088901801</v>
      </c>
      <c r="J19" s="2">
        <v>92.0</v>
      </c>
      <c r="K19" s="2">
        <v>76.0</v>
      </c>
      <c r="L19" s="2">
        <v>53.0</v>
      </c>
      <c r="M19" s="4">
        <f t="shared" si="2"/>
        <v>0.04909284952</v>
      </c>
      <c r="N19" s="10">
        <f t="shared" si="3"/>
        <v>0.02828175027</v>
      </c>
      <c r="O19" s="5">
        <v>61.21</v>
      </c>
      <c r="P19" s="5">
        <f t="shared" si="4"/>
        <v>0.665326087</v>
      </c>
      <c r="Q19" s="5">
        <f t="shared" si="5"/>
        <v>1.15490566</v>
      </c>
    </row>
    <row r="20">
      <c r="A20" s="1" t="s">
        <v>84</v>
      </c>
      <c r="B20" s="2" t="s">
        <v>43</v>
      </c>
      <c r="C20" s="2" t="s">
        <v>44</v>
      </c>
      <c r="D20" s="2" t="s">
        <v>27</v>
      </c>
      <c r="E20" s="2" t="s">
        <v>28</v>
      </c>
      <c r="F20" s="2" t="s">
        <v>45</v>
      </c>
      <c r="G20" s="2">
        <v>18900.0</v>
      </c>
      <c r="H20" s="2">
        <v>36659.0</v>
      </c>
      <c r="I20" s="2">
        <f t="shared" si="1"/>
        <v>1.93962963</v>
      </c>
      <c r="J20" s="2">
        <v>849.0</v>
      </c>
      <c r="K20" s="2">
        <v>688.0</v>
      </c>
      <c r="L20" s="2">
        <v>306.0</v>
      </c>
      <c r="M20" s="4">
        <f t="shared" si="2"/>
        <v>0.02315938787</v>
      </c>
      <c r="N20" s="10">
        <f t="shared" si="3"/>
        <v>0.008347199869</v>
      </c>
      <c r="O20" s="5">
        <v>634.64</v>
      </c>
      <c r="P20" s="5">
        <f t="shared" si="4"/>
        <v>0.7475147232</v>
      </c>
      <c r="Q20" s="5">
        <f t="shared" si="5"/>
        <v>2.073986928</v>
      </c>
    </row>
    <row r="21">
      <c r="A21" s="1" t="s">
        <v>85</v>
      </c>
      <c r="B21" s="2" t="s">
        <v>43</v>
      </c>
      <c r="C21" s="2" t="s">
        <v>44</v>
      </c>
      <c r="D21" s="2" t="s">
        <v>27</v>
      </c>
      <c r="E21" s="2" t="s">
        <v>30</v>
      </c>
      <c r="F21" s="2" t="s">
        <v>45</v>
      </c>
      <c r="G21" s="2">
        <v>6145.0</v>
      </c>
      <c r="H21" s="2">
        <v>19474.0</v>
      </c>
      <c r="I21" s="2">
        <f t="shared" si="1"/>
        <v>3.169080553</v>
      </c>
      <c r="J21" s="2">
        <v>325.0</v>
      </c>
      <c r="K21" s="2">
        <v>246.0</v>
      </c>
      <c r="L21" s="2">
        <v>129.0</v>
      </c>
      <c r="M21" s="4">
        <f t="shared" si="2"/>
        <v>0.01668891856</v>
      </c>
      <c r="N21" s="10">
        <f t="shared" si="3"/>
        <v>0.006624216905</v>
      </c>
      <c r="O21" s="5">
        <v>211.76</v>
      </c>
      <c r="P21" s="5">
        <f t="shared" si="4"/>
        <v>0.6515692308</v>
      </c>
      <c r="Q21" s="5">
        <f t="shared" si="5"/>
        <v>1.641550388</v>
      </c>
    </row>
    <row r="22">
      <c r="A22" s="1" t="s">
        <v>86</v>
      </c>
      <c r="B22" s="2" t="s">
        <v>43</v>
      </c>
      <c r="C22" s="2" t="s">
        <v>44</v>
      </c>
      <c r="D22" s="2" t="s">
        <v>27</v>
      </c>
      <c r="E22" s="2" t="s">
        <v>20</v>
      </c>
      <c r="F22" s="2" t="s">
        <v>45</v>
      </c>
      <c r="G22" s="2">
        <v>4623.0</v>
      </c>
      <c r="H22" s="2">
        <v>9082.0</v>
      </c>
      <c r="I22" s="2">
        <f t="shared" si="1"/>
        <v>1.9645252</v>
      </c>
      <c r="J22" s="2">
        <v>246.0</v>
      </c>
      <c r="K22" s="2">
        <v>212.0</v>
      </c>
      <c r="L22" s="2">
        <v>83.0</v>
      </c>
      <c r="M22" s="4">
        <f t="shared" si="2"/>
        <v>0.02708654481</v>
      </c>
      <c r="N22" s="10">
        <f t="shared" si="3"/>
        <v>0.009138956177</v>
      </c>
      <c r="O22" s="5">
        <v>188.84</v>
      </c>
      <c r="P22" s="5">
        <f t="shared" si="4"/>
        <v>0.7676422764</v>
      </c>
      <c r="Q22" s="5">
        <f t="shared" si="5"/>
        <v>2.275180723</v>
      </c>
    </row>
    <row r="23">
      <c r="A23" s="1" t="s">
        <v>87</v>
      </c>
      <c r="B23" s="2" t="s">
        <v>46</v>
      </c>
      <c r="C23" s="2" t="s">
        <v>47</v>
      </c>
      <c r="D23" s="2" t="s">
        <v>27</v>
      </c>
      <c r="E23" s="2" t="s">
        <v>28</v>
      </c>
      <c r="F23" s="2" t="s">
        <v>48</v>
      </c>
      <c r="G23" s="2">
        <v>11027.0</v>
      </c>
      <c r="H23" s="2">
        <v>13820.0</v>
      </c>
      <c r="I23" s="2">
        <f t="shared" si="1"/>
        <v>1.253287386</v>
      </c>
      <c r="J23" s="2">
        <v>1491.0</v>
      </c>
      <c r="K23" s="2">
        <v>1132.0</v>
      </c>
      <c r="L23" s="2">
        <v>548.0</v>
      </c>
      <c r="M23" s="4">
        <f t="shared" si="2"/>
        <v>0.1078871201</v>
      </c>
      <c r="N23" s="10">
        <f t="shared" si="3"/>
        <v>0.03965267728</v>
      </c>
      <c r="O23" s="5">
        <v>542.67</v>
      </c>
      <c r="P23" s="5">
        <f t="shared" si="4"/>
        <v>0.3639637827</v>
      </c>
      <c r="Q23" s="5">
        <f t="shared" si="5"/>
        <v>0.9902737226</v>
      </c>
    </row>
    <row r="24">
      <c r="A24" s="1" t="s">
        <v>88</v>
      </c>
      <c r="B24" s="2" t="s">
        <v>46</v>
      </c>
      <c r="C24" s="2" t="s">
        <v>47</v>
      </c>
      <c r="D24" s="2" t="s">
        <v>27</v>
      </c>
      <c r="E24" s="2" t="s">
        <v>30</v>
      </c>
      <c r="F24" s="2" t="s">
        <v>48</v>
      </c>
      <c r="G24" s="2">
        <v>8516.0</v>
      </c>
      <c r="H24" s="2">
        <v>12372.0</v>
      </c>
      <c r="I24" s="2">
        <f t="shared" si="1"/>
        <v>1.452794739</v>
      </c>
      <c r="J24" s="2">
        <v>970.0</v>
      </c>
      <c r="K24" s="2">
        <v>696.0</v>
      </c>
      <c r="L24" s="2">
        <v>408.0</v>
      </c>
      <c r="M24" s="4">
        <f t="shared" si="2"/>
        <v>0.07840284513</v>
      </c>
      <c r="N24" s="10">
        <f t="shared" si="3"/>
        <v>0.03297769156</v>
      </c>
      <c r="O24" s="5">
        <v>282.21</v>
      </c>
      <c r="P24" s="5">
        <f t="shared" si="4"/>
        <v>0.2909381443</v>
      </c>
      <c r="Q24" s="5">
        <f t="shared" si="5"/>
        <v>0.6916911765</v>
      </c>
    </row>
    <row r="25">
      <c r="A25" s="1" t="s">
        <v>89</v>
      </c>
      <c r="B25" s="2" t="s">
        <v>46</v>
      </c>
      <c r="C25" s="2" t="s">
        <v>47</v>
      </c>
      <c r="D25" s="2" t="s">
        <v>27</v>
      </c>
      <c r="E25" s="2" t="s">
        <v>20</v>
      </c>
      <c r="F25" s="2" t="s">
        <v>48</v>
      </c>
      <c r="G25" s="2">
        <v>2386.0</v>
      </c>
      <c r="H25" s="2">
        <v>2782.0</v>
      </c>
      <c r="I25" s="2">
        <f t="shared" si="1"/>
        <v>1.165968148</v>
      </c>
      <c r="J25" s="2">
        <v>304.0</v>
      </c>
      <c r="K25" s="2">
        <v>230.0</v>
      </c>
      <c r="L25" s="2">
        <v>117.0</v>
      </c>
      <c r="M25" s="4">
        <f t="shared" si="2"/>
        <v>0.1092739037</v>
      </c>
      <c r="N25" s="10">
        <f t="shared" si="3"/>
        <v>0.04205607477</v>
      </c>
      <c r="O25" s="5">
        <v>117.9</v>
      </c>
      <c r="P25" s="5">
        <f t="shared" si="4"/>
        <v>0.3878289474</v>
      </c>
      <c r="Q25" s="5">
        <f t="shared" si="5"/>
        <v>1.007692308</v>
      </c>
    </row>
    <row r="26">
      <c r="A26" s="1" t="s">
        <v>90</v>
      </c>
      <c r="B26" s="2" t="s">
        <v>49</v>
      </c>
      <c r="C26" s="2" t="s">
        <v>50</v>
      </c>
      <c r="D26" s="2" t="s">
        <v>27</v>
      </c>
      <c r="E26" s="2" t="s">
        <v>20</v>
      </c>
      <c r="F26" s="2" t="s">
        <v>51</v>
      </c>
      <c r="G26" s="2">
        <v>2892.0</v>
      </c>
      <c r="H26" s="2">
        <v>3347.0</v>
      </c>
      <c r="I26" s="2">
        <f t="shared" si="1"/>
        <v>1.157330567</v>
      </c>
      <c r="J26" s="2">
        <v>135.0</v>
      </c>
      <c r="K26" s="2">
        <v>102.0</v>
      </c>
      <c r="L26" s="2">
        <v>41.0</v>
      </c>
      <c r="M26" s="4">
        <f t="shared" si="2"/>
        <v>0.04033462803</v>
      </c>
      <c r="N26" s="10">
        <f t="shared" si="3"/>
        <v>0.01224977592</v>
      </c>
      <c r="O26" s="5">
        <v>455.49</v>
      </c>
      <c r="P26" s="5">
        <f t="shared" si="4"/>
        <v>3.374</v>
      </c>
      <c r="Q26" s="5">
        <f t="shared" si="5"/>
        <v>11.1095122</v>
      </c>
    </row>
    <row r="27">
      <c r="A27" s="1" t="s">
        <v>91</v>
      </c>
      <c r="B27" s="2" t="s">
        <v>49</v>
      </c>
      <c r="C27" s="2" t="s">
        <v>50</v>
      </c>
      <c r="D27" s="2" t="s">
        <v>27</v>
      </c>
      <c r="E27" s="2" t="s">
        <v>28</v>
      </c>
      <c r="F27" s="2" t="s">
        <v>51</v>
      </c>
      <c r="G27" s="2">
        <v>2862.0</v>
      </c>
      <c r="H27" s="2">
        <v>3234.0</v>
      </c>
      <c r="I27" s="2">
        <f t="shared" si="1"/>
        <v>1.129979036</v>
      </c>
      <c r="J27" s="2">
        <v>72.0</v>
      </c>
      <c r="K27" s="2">
        <v>60.0</v>
      </c>
      <c r="L27" s="2">
        <v>27.0</v>
      </c>
      <c r="M27" s="4">
        <f t="shared" si="2"/>
        <v>0.02226345083</v>
      </c>
      <c r="N27" s="10">
        <f t="shared" si="3"/>
        <v>0.008348794063</v>
      </c>
      <c r="O27" s="5">
        <v>316.14</v>
      </c>
      <c r="P27" s="5">
        <f t="shared" si="4"/>
        <v>4.390833333</v>
      </c>
      <c r="Q27" s="5">
        <f t="shared" si="5"/>
        <v>11.70888889</v>
      </c>
    </row>
    <row r="28">
      <c r="A28" s="1" t="s">
        <v>92</v>
      </c>
      <c r="B28" s="2" t="s">
        <v>49</v>
      </c>
      <c r="C28" s="2" t="s">
        <v>50</v>
      </c>
      <c r="D28" s="2" t="s">
        <v>27</v>
      </c>
      <c r="E28" s="2" t="s">
        <v>30</v>
      </c>
      <c r="F28" s="2" t="s">
        <v>51</v>
      </c>
      <c r="G28" s="2">
        <v>1579.0</v>
      </c>
      <c r="H28" s="2">
        <v>2079.0</v>
      </c>
      <c r="I28" s="2">
        <f t="shared" si="1"/>
        <v>1.316656111</v>
      </c>
      <c r="J28" s="2">
        <v>35.0</v>
      </c>
      <c r="K28" s="2">
        <v>32.0</v>
      </c>
      <c r="L28" s="2">
        <v>20.0</v>
      </c>
      <c r="M28" s="4">
        <f t="shared" si="2"/>
        <v>0.01683501684</v>
      </c>
      <c r="N28" s="10">
        <f t="shared" si="3"/>
        <v>0.00962000962</v>
      </c>
      <c r="O28" s="5">
        <v>104.63</v>
      </c>
      <c r="P28" s="5">
        <f t="shared" si="4"/>
        <v>2.989428571</v>
      </c>
      <c r="Q28" s="5">
        <f t="shared" si="5"/>
        <v>5.2315</v>
      </c>
    </row>
    <row r="29">
      <c r="A29" s="1" t="s">
        <v>93</v>
      </c>
      <c r="B29" s="2" t="s">
        <v>52</v>
      </c>
      <c r="C29" s="2" t="s">
        <v>53</v>
      </c>
      <c r="D29" s="2" t="s">
        <v>27</v>
      </c>
      <c r="E29" s="2" t="s">
        <v>30</v>
      </c>
      <c r="F29" s="2" t="s">
        <v>54</v>
      </c>
      <c r="G29" s="2">
        <v>2557.0</v>
      </c>
      <c r="H29" s="2">
        <v>2941.0</v>
      </c>
      <c r="I29" s="2">
        <f t="shared" si="1"/>
        <v>1.150175987</v>
      </c>
      <c r="J29" s="2">
        <v>69.0</v>
      </c>
      <c r="K29" s="2">
        <v>60.0</v>
      </c>
      <c r="L29" s="2">
        <v>33.0</v>
      </c>
      <c r="M29" s="4">
        <f t="shared" si="2"/>
        <v>0.02346140768</v>
      </c>
      <c r="N29" s="10">
        <f t="shared" si="3"/>
        <v>0.01122067324</v>
      </c>
      <c r="O29" s="5">
        <v>487.52</v>
      </c>
      <c r="P29" s="5">
        <f t="shared" si="4"/>
        <v>7.065507246</v>
      </c>
      <c r="Q29" s="5">
        <f t="shared" si="5"/>
        <v>14.77333333</v>
      </c>
    </row>
    <row r="30">
      <c r="A30" s="1" t="s">
        <v>94</v>
      </c>
      <c r="B30" s="2" t="s">
        <v>52</v>
      </c>
      <c r="C30" s="2" t="s">
        <v>53</v>
      </c>
      <c r="D30" s="2" t="s">
        <v>27</v>
      </c>
      <c r="E30" s="2" t="s">
        <v>28</v>
      </c>
      <c r="F30" s="2" t="s">
        <v>54</v>
      </c>
      <c r="G30" s="2">
        <v>741.0</v>
      </c>
      <c r="H30" s="2">
        <v>785.0</v>
      </c>
      <c r="I30" s="2">
        <f t="shared" si="1"/>
        <v>1.059379217</v>
      </c>
      <c r="J30" s="2">
        <v>39.0</v>
      </c>
      <c r="K30" s="2">
        <v>34.0</v>
      </c>
      <c r="L30" s="2">
        <v>20.0</v>
      </c>
      <c r="M30" s="4">
        <f t="shared" si="2"/>
        <v>0.04968152866</v>
      </c>
      <c r="N30" s="10">
        <f t="shared" si="3"/>
        <v>0.02547770701</v>
      </c>
      <c r="O30" s="5">
        <v>255.57</v>
      </c>
      <c r="P30" s="5">
        <f t="shared" si="4"/>
        <v>6.553076923</v>
      </c>
      <c r="Q30" s="5">
        <f t="shared" si="5"/>
        <v>12.7785</v>
      </c>
    </row>
    <row r="31">
      <c r="A31" s="1" t="s">
        <v>95</v>
      </c>
      <c r="B31" s="2" t="s">
        <v>52</v>
      </c>
      <c r="C31" s="2" t="s">
        <v>53</v>
      </c>
      <c r="D31" s="2" t="s">
        <v>27</v>
      </c>
      <c r="E31" s="2" t="s">
        <v>20</v>
      </c>
      <c r="F31" s="2" t="s">
        <v>54</v>
      </c>
      <c r="G31" s="2">
        <v>338.0</v>
      </c>
      <c r="H31" s="2">
        <v>365.0</v>
      </c>
      <c r="I31" s="2">
        <f t="shared" si="1"/>
        <v>1.079881657</v>
      </c>
      <c r="J31" s="2">
        <v>13.0</v>
      </c>
      <c r="K31" s="2">
        <v>11.0</v>
      </c>
      <c r="L31" s="2">
        <v>4.0</v>
      </c>
      <c r="M31" s="4">
        <f t="shared" si="2"/>
        <v>0.03561643836</v>
      </c>
      <c r="N31" s="10">
        <f t="shared" si="3"/>
        <v>0.01095890411</v>
      </c>
      <c r="O31" s="5">
        <v>113.58</v>
      </c>
      <c r="P31" s="5">
        <f t="shared" si="4"/>
        <v>8.736923077</v>
      </c>
      <c r="Q31" s="5">
        <f t="shared" si="5"/>
        <v>28.395</v>
      </c>
    </row>
    <row r="32">
      <c r="A32" s="1" t="s">
        <v>96</v>
      </c>
      <c r="B32" s="2" t="s">
        <v>55</v>
      </c>
      <c r="C32" s="2" t="s">
        <v>56</v>
      </c>
      <c r="D32" s="2" t="s">
        <v>27</v>
      </c>
      <c r="E32" s="2" t="s">
        <v>30</v>
      </c>
      <c r="F32" s="2" t="s">
        <v>57</v>
      </c>
      <c r="G32" s="2">
        <v>2159.0</v>
      </c>
      <c r="H32" s="2">
        <v>2465.0</v>
      </c>
      <c r="I32" s="2">
        <f t="shared" si="1"/>
        <v>1.141732283</v>
      </c>
      <c r="J32" s="2">
        <v>126.0</v>
      </c>
      <c r="K32" s="2">
        <v>111.0</v>
      </c>
      <c r="L32" s="2">
        <v>95.0</v>
      </c>
      <c r="M32" s="4">
        <f t="shared" si="2"/>
        <v>0.05111561866</v>
      </c>
      <c r="N32" s="10">
        <f t="shared" si="3"/>
        <v>0.03853955375</v>
      </c>
      <c r="O32" s="5">
        <v>691.28</v>
      </c>
      <c r="P32" s="5">
        <f t="shared" si="4"/>
        <v>5.486349206</v>
      </c>
      <c r="Q32" s="5">
        <f t="shared" si="5"/>
        <v>7.276631579</v>
      </c>
    </row>
    <row r="33">
      <c r="A33" s="1" t="s">
        <v>97</v>
      </c>
      <c r="B33" s="2" t="s">
        <v>55</v>
      </c>
      <c r="C33" s="2" t="s">
        <v>56</v>
      </c>
      <c r="D33" s="2" t="s">
        <v>27</v>
      </c>
      <c r="E33" s="2" t="s">
        <v>28</v>
      </c>
      <c r="F33" s="2" t="s">
        <v>57</v>
      </c>
      <c r="G33" s="2">
        <v>305.0</v>
      </c>
      <c r="H33" s="2">
        <v>332.0</v>
      </c>
      <c r="I33" s="2">
        <f t="shared" si="1"/>
        <v>1.08852459</v>
      </c>
      <c r="J33" s="2">
        <v>43.0</v>
      </c>
      <c r="K33" s="2">
        <v>37.0</v>
      </c>
      <c r="L33" s="2">
        <v>28.0</v>
      </c>
      <c r="M33" s="4">
        <f t="shared" si="2"/>
        <v>0.1295180723</v>
      </c>
      <c r="N33" s="10">
        <f t="shared" si="3"/>
        <v>0.0843373494</v>
      </c>
      <c r="O33" s="5">
        <v>159.14</v>
      </c>
      <c r="P33" s="5">
        <f t="shared" si="4"/>
        <v>3.700930233</v>
      </c>
      <c r="Q33" s="5">
        <f t="shared" si="5"/>
        <v>5.683571429</v>
      </c>
    </row>
    <row r="34">
      <c r="A34" s="1" t="s">
        <v>98</v>
      </c>
      <c r="B34" s="2" t="s">
        <v>55</v>
      </c>
      <c r="C34" s="2" t="s">
        <v>56</v>
      </c>
      <c r="D34" s="2" t="s">
        <v>27</v>
      </c>
      <c r="E34" s="2" t="s">
        <v>20</v>
      </c>
      <c r="F34" s="2" t="s">
        <v>57</v>
      </c>
      <c r="G34" s="2">
        <v>91.0</v>
      </c>
      <c r="H34" s="2">
        <v>103.0</v>
      </c>
      <c r="I34" s="2">
        <f t="shared" si="1"/>
        <v>1.131868132</v>
      </c>
      <c r="J34" s="2">
        <v>9.0</v>
      </c>
      <c r="K34" s="2">
        <v>8.0</v>
      </c>
      <c r="L34" s="2">
        <v>3.0</v>
      </c>
      <c r="M34" s="4">
        <f t="shared" si="2"/>
        <v>0.08737864078</v>
      </c>
      <c r="N34" s="10">
        <f t="shared" si="3"/>
        <v>0.02912621359</v>
      </c>
      <c r="O34" s="5">
        <v>47.26</v>
      </c>
      <c r="P34" s="5">
        <f t="shared" si="4"/>
        <v>5.251111111</v>
      </c>
      <c r="Q34" s="5">
        <f t="shared" si="5"/>
        <v>15.75333333</v>
      </c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9">
      <c r="A39" s="1" t="s">
        <v>99</v>
      </c>
      <c r="B39" s="1" t="s">
        <v>14</v>
      </c>
    </row>
    <row r="40">
      <c r="A40" s="1" t="s">
        <v>66</v>
      </c>
      <c r="B40" s="5">
        <v>2.242792607802875</v>
      </c>
    </row>
    <row r="41">
      <c r="A41" s="1" t="s">
        <v>67</v>
      </c>
      <c r="B41" s="5">
        <v>1.7261570247933884</v>
      </c>
    </row>
    <row r="42">
      <c r="A42" s="1" t="s">
        <v>68</v>
      </c>
      <c r="B42" s="5">
        <v>1.613030303030303</v>
      </c>
    </row>
    <row r="43">
      <c r="A43" s="1" t="s">
        <v>69</v>
      </c>
      <c r="B43" s="5">
        <v>1.760204081632653</v>
      </c>
    </row>
    <row r="44">
      <c r="A44" s="1" t="s">
        <v>70</v>
      </c>
      <c r="B44" s="5">
        <v>0.4604473582722715</v>
      </c>
    </row>
    <row r="45">
      <c r="A45" s="1" t="s">
        <v>71</v>
      </c>
      <c r="B45" s="5">
        <v>0.3090918472652219</v>
      </c>
    </row>
    <row r="46">
      <c r="A46" s="1" t="s">
        <v>72</v>
      </c>
      <c r="B46" s="5">
        <v>0.4727624309392265</v>
      </c>
    </row>
    <row r="47">
      <c r="A47" s="1" t="s">
        <v>73</v>
      </c>
      <c r="B47" s="5">
        <v>7.800819672131148</v>
      </c>
    </row>
    <row r="48">
      <c r="A48" s="1" t="s">
        <v>74</v>
      </c>
      <c r="B48" s="5">
        <v>5.778979591836735</v>
      </c>
    </row>
    <row r="49">
      <c r="A49" s="1" t="s">
        <v>75</v>
      </c>
      <c r="B49" s="5">
        <v>10.184444444444445</v>
      </c>
    </row>
    <row r="50">
      <c r="A50" s="1" t="s">
        <v>76</v>
      </c>
      <c r="B50" s="5">
        <v>5.228514851485149</v>
      </c>
    </row>
    <row r="51">
      <c r="A51" s="1" t="s">
        <v>77</v>
      </c>
      <c r="B51" s="5">
        <v>5.669615384615384</v>
      </c>
    </row>
    <row r="52">
      <c r="A52" s="1" t="s">
        <v>78</v>
      </c>
      <c r="B52" s="5">
        <v>5.614444444444445</v>
      </c>
    </row>
    <row r="53">
      <c r="A53" s="1" t="s">
        <v>79</v>
      </c>
      <c r="B53" s="5">
        <v>1.3313380281690141</v>
      </c>
    </row>
    <row r="54">
      <c r="A54" s="1" t="s">
        <v>80</v>
      </c>
      <c r="B54" s="5">
        <v>1.5338043478260872</v>
      </c>
    </row>
    <row r="55">
      <c r="A55" s="1" t="s">
        <v>81</v>
      </c>
      <c r="B55" s="5">
        <v>0.9858888888888889</v>
      </c>
    </row>
    <row r="56">
      <c r="A56" s="1" t="s">
        <v>82</v>
      </c>
      <c r="B56" s="5">
        <v>0.6834862385321101</v>
      </c>
    </row>
    <row r="57">
      <c r="A57" s="1" t="s">
        <v>83</v>
      </c>
      <c r="B57" s="5">
        <v>0.6653260869565217</v>
      </c>
    </row>
    <row r="58">
      <c r="A58" s="1" t="s">
        <v>84</v>
      </c>
      <c r="B58" s="5">
        <v>0.7475147232037691</v>
      </c>
    </row>
    <row r="59">
      <c r="A59" s="1" t="s">
        <v>85</v>
      </c>
      <c r="B59" s="5">
        <v>0.6515692307692308</v>
      </c>
    </row>
    <row r="60">
      <c r="A60" s="1" t="s">
        <v>86</v>
      </c>
      <c r="B60" s="5">
        <v>0.7676422764227643</v>
      </c>
    </row>
    <row r="61">
      <c r="A61" s="1" t="s">
        <v>87</v>
      </c>
      <c r="B61" s="5">
        <v>0.363963782696177</v>
      </c>
    </row>
    <row r="62">
      <c r="A62" s="1" t="s">
        <v>88</v>
      </c>
      <c r="B62" s="5">
        <v>0.2909381443298969</v>
      </c>
    </row>
    <row r="63">
      <c r="A63" s="1" t="s">
        <v>89</v>
      </c>
      <c r="B63" s="5">
        <v>0.38782894736842105</v>
      </c>
    </row>
    <row r="64">
      <c r="A64" s="1" t="s">
        <v>90</v>
      </c>
      <c r="B64" s="5">
        <v>3.374</v>
      </c>
    </row>
    <row r="65">
      <c r="A65" s="1" t="s">
        <v>91</v>
      </c>
      <c r="B65" s="5">
        <v>4.390833333333333</v>
      </c>
    </row>
    <row r="66">
      <c r="A66" s="1" t="s">
        <v>92</v>
      </c>
      <c r="B66" s="5">
        <v>2.9894285714285713</v>
      </c>
    </row>
    <row r="67">
      <c r="A67" s="1" t="s">
        <v>93</v>
      </c>
      <c r="B67" s="5">
        <v>7.065507246376812</v>
      </c>
    </row>
    <row r="68">
      <c r="A68" s="1" t="s">
        <v>94</v>
      </c>
      <c r="B68" s="5">
        <v>6.553076923076923</v>
      </c>
    </row>
    <row r="69">
      <c r="A69" s="1" t="s">
        <v>95</v>
      </c>
      <c r="B69" s="5">
        <v>8.736923076923077</v>
      </c>
    </row>
    <row r="70">
      <c r="A70" s="1" t="s">
        <v>96</v>
      </c>
      <c r="B70" s="5">
        <v>5.486349206349206</v>
      </c>
    </row>
    <row r="71">
      <c r="A71" s="1" t="s">
        <v>97</v>
      </c>
      <c r="B71" s="5">
        <v>3.700930232558139</v>
      </c>
    </row>
    <row r="72">
      <c r="A72" s="1" t="s">
        <v>98</v>
      </c>
      <c r="B72" s="5">
        <v>5.251111111111111</v>
      </c>
    </row>
    <row r="75">
      <c r="A75" s="1" t="s">
        <v>99</v>
      </c>
      <c r="B75" s="1" t="s">
        <v>15</v>
      </c>
    </row>
    <row r="76">
      <c r="A76" s="1" t="s">
        <v>66</v>
      </c>
      <c r="B76" s="5">
        <v>6.068</v>
      </c>
    </row>
    <row r="77">
      <c r="A77" s="1" t="s">
        <v>67</v>
      </c>
      <c r="B77" s="5">
        <v>5.425064935064936</v>
      </c>
    </row>
    <row r="78">
      <c r="A78" s="1" t="s">
        <v>68</v>
      </c>
      <c r="B78" s="5">
        <v>4.913538461538462</v>
      </c>
    </row>
    <row r="79">
      <c r="A79" s="1" t="s">
        <v>69</v>
      </c>
      <c r="B79" s="5">
        <v>4.107142857142857</v>
      </c>
    </row>
    <row r="80">
      <c r="A80" s="1" t="s">
        <v>70</v>
      </c>
      <c r="B80" s="5">
        <v>1.0903561643835618</v>
      </c>
    </row>
    <row r="81">
      <c r="A81" s="1" t="s">
        <v>71</v>
      </c>
      <c r="B81" s="5">
        <v>0.6885287356321839</v>
      </c>
    </row>
    <row r="82">
      <c r="A82" s="1" t="s">
        <v>72</v>
      </c>
      <c r="B82" s="5">
        <v>1.3164615384615383</v>
      </c>
    </row>
    <row r="83">
      <c r="A83" s="1" t="s">
        <v>73</v>
      </c>
      <c r="B83" s="5">
        <v>16.994642857142857</v>
      </c>
    </row>
    <row r="84">
      <c r="A84" s="1" t="s">
        <v>74</v>
      </c>
      <c r="B84" s="5">
        <v>21.782307692307693</v>
      </c>
    </row>
    <row r="85">
      <c r="A85" s="1" t="s">
        <v>75</v>
      </c>
      <c r="B85" s="5">
        <v>30.55333333333333</v>
      </c>
    </row>
    <row r="86">
      <c r="A86" s="1" t="s">
        <v>76</v>
      </c>
      <c r="B86" s="5">
        <v>8.382222222222223</v>
      </c>
    </row>
    <row r="87">
      <c r="A87" s="1" t="s">
        <v>77</v>
      </c>
      <c r="B87" s="5">
        <v>8.671176470588236</v>
      </c>
    </row>
    <row r="88">
      <c r="A88" s="1" t="s">
        <v>78</v>
      </c>
      <c r="B88" s="5">
        <v>6.737333333333334</v>
      </c>
    </row>
    <row r="89">
      <c r="A89" s="1" t="s">
        <v>79</v>
      </c>
      <c r="B89" s="5">
        <v>3.8581632653061226</v>
      </c>
    </row>
    <row r="90">
      <c r="A90" s="1" t="s">
        <v>80</v>
      </c>
      <c r="B90" s="5">
        <v>6.135217391304349</v>
      </c>
    </row>
    <row r="91">
      <c r="A91" s="1" t="s">
        <v>81</v>
      </c>
      <c r="B91" s="5">
        <v>1.9081720430107527</v>
      </c>
    </row>
    <row r="92">
      <c r="A92" s="1" t="s">
        <v>82</v>
      </c>
      <c r="B92" s="5">
        <v>0.9571734475374732</v>
      </c>
    </row>
    <row r="93">
      <c r="A93" s="1" t="s">
        <v>83</v>
      </c>
      <c r="B93" s="5">
        <v>1.1549056603773584</v>
      </c>
    </row>
    <row r="94">
      <c r="A94" s="1" t="s">
        <v>84</v>
      </c>
      <c r="B94" s="5">
        <v>2.073986928104575</v>
      </c>
    </row>
    <row r="95">
      <c r="A95" s="1" t="s">
        <v>85</v>
      </c>
      <c r="B95" s="5">
        <v>1.641550387596899</v>
      </c>
    </row>
    <row r="96">
      <c r="A96" s="1" t="s">
        <v>86</v>
      </c>
      <c r="B96" s="5">
        <v>2.2751807228915664</v>
      </c>
    </row>
    <row r="97">
      <c r="A97" s="1" t="s">
        <v>87</v>
      </c>
      <c r="B97" s="5">
        <v>0.9902737226277372</v>
      </c>
    </row>
    <row r="98">
      <c r="A98" s="1" t="s">
        <v>88</v>
      </c>
      <c r="B98" s="5">
        <v>0.6916911764705882</v>
      </c>
    </row>
    <row r="99">
      <c r="A99" s="1" t="s">
        <v>89</v>
      </c>
      <c r="B99" s="5">
        <v>1.0076923076923077</v>
      </c>
    </row>
    <row r="100">
      <c r="A100" s="1" t="s">
        <v>90</v>
      </c>
      <c r="B100" s="5">
        <v>11.109512195121951</v>
      </c>
    </row>
    <row r="101">
      <c r="A101" s="1" t="s">
        <v>91</v>
      </c>
      <c r="B101" s="5">
        <v>11.708888888888888</v>
      </c>
    </row>
    <row r="102">
      <c r="A102" s="1" t="s">
        <v>92</v>
      </c>
      <c r="B102" s="5">
        <v>5.2315</v>
      </c>
    </row>
    <row r="103">
      <c r="A103" s="1" t="s">
        <v>93</v>
      </c>
      <c r="B103" s="5">
        <v>14.773333333333333</v>
      </c>
    </row>
    <row r="104">
      <c r="A104" s="1" t="s">
        <v>94</v>
      </c>
      <c r="B104" s="5">
        <v>12.7785</v>
      </c>
    </row>
    <row r="105">
      <c r="A105" s="1" t="s">
        <v>95</v>
      </c>
      <c r="B105" s="5">
        <v>28.395</v>
      </c>
    </row>
    <row r="106">
      <c r="A106" s="1" t="s">
        <v>96</v>
      </c>
      <c r="B106" s="5">
        <v>7.276631578947368</v>
      </c>
    </row>
    <row r="107">
      <c r="A107" s="1" t="s">
        <v>97</v>
      </c>
      <c r="B107" s="5">
        <v>5.683571428571428</v>
      </c>
    </row>
    <row r="108">
      <c r="A108" s="1" t="s">
        <v>98</v>
      </c>
      <c r="B108" s="5">
        <v>15.753333333333332</v>
      </c>
    </row>
    <row r="111">
      <c r="A111" s="1" t="s">
        <v>99</v>
      </c>
      <c r="B111" s="1" t="s">
        <v>11</v>
      </c>
    </row>
    <row r="112">
      <c r="A112" s="1" t="s">
        <v>66</v>
      </c>
      <c r="B112" s="10">
        <v>0.020916548554739508</v>
      </c>
    </row>
    <row r="113">
      <c r="A113" s="1" t="s">
        <v>67</v>
      </c>
      <c r="B113" s="10">
        <v>0.03086144232608557</v>
      </c>
    </row>
    <row r="114">
      <c r="A114" s="1" t="s">
        <v>68</v>
      </c>
      <c r="B114" s="4">
        <v>0.03151360814897342</v>
      </c>
    </row>
    <row r="115">
      <c r="A115" s="1" t="s">
        <v>69</v>
      </c>
      <c r="B115" s="4">
        <v>0.025925925925925925</v>
      </c>
    </row>
    <row r="116">
      <c r="A116" s="1" t="s">
        <v>70</v>
      </c>
      <c r="B116" s="4">
        <v>0.06621383519317689</v>
      </c>
    </row>
    <row r="117">
      <c r="A117" s="1" t="s">
        <v>71</v>
      </c>
      <c r="B117" s="4">
        <v>0.037696946119432015</v>
      </c>
    </row>
    <row r="118">
      <c r="A118" s="1" t="s">
        <v>72</v>
      </c>
      <c r="B118" s="4">
        <v>0.07396812423375562</v>
      </c>
    </row>
    <row r="119">
      <c r="A119" s="1" t="s">
        <v>73</v>
      </c>
      <c r="B119" s="4">
        <v>0.023318042813455658</v>
      </c>
    </row>
    <row r="120">
      <c r="A120" s="1" t="s">
        <v>74</v>
      </c>
      <c r="B120" s="4">
        <v>0.0667574931880109</v>
      </c>
    </row>
    <row r="121">
      <c r="A121" s="1" t="s">
        <v>75</v>
      </c>
      <c r="B121" s="4">
        <v>0.04054054054054054</v>
      </c>
    </row>
    <row r="122">
      <c r="A122" s="1" t="s">
        <v>76</v>
      </c>
      <c r="B122" s="4">
        <v>0.032104259376986646</v>
      </c>
    </row>
    <row r="123">
      <c r="A123" s="1" t="s">
        <v>77</v>
      </c>
      <c r="B123" s="4">
        <v>0.05922551252847381</v>
      </c>
    </row>
    <row r="124">
      <c r="A124" s="1" t="s">
        <v>78</v>
      </c>
      <c r="B124" s="4">
        <v>0.07407407407407407</v>
      </c>
    </row>
    <row r="125">
      <c r="A125" s="1" t="s">
        <v>79</v>
      </c>
      <c r="B125" s="4">
        <v>0.04090450813769264</v>
      </c>
    </row>
    <row r="126">
      <c r="A126" s="1" t="s">
        <v>80</v>
      </c>
      <c r="B126" s="4">
        <v>0.03982683982683983</v>
      </c>
    </row>
    <row r="127">
      <c r="A127" s="1" t="s">
        <v>81</v>
      </c>
      <c r="B127" s="4">
        <v>0.020179372197309416</v>
      </c>
    </row>
    <row r="128">
      <c r="A128" s="1" t="s">
        <v>82</v>
      </c>
      <c r="B128" s="4">
        <v>0.0369784009951374</v>
      </c>
    </row>
    <row r="129">
      <c r="A129" s="1" t="s">
        <v>83</v>
      </c>
      <c r="B129" s="4">
        <v>0.04909284951974386</v>
      </c>
    </row>
    <row r="130">
      <c r="A130" s="1" t="s">
        <v>84</v>
      </c>
      <c r="B130" s="4">
        <v>0.023159387872009603</v>
      </c>
    </row>
    <row r="131">
      <c r="A131" s="1" t="s">
        <v>85</v>
      </c>
      <c r="B131" s="4">
        <v>0.016688918558077435</v>
      </c>
    </row>
    <row r="132">
      <c r="A132" s="1" t="s">
        <v>86</v>
      </c>
      <c r="B132" s="4">
        <v>0.02708654481391764</v>
      </c>
    </row>
    <row r="133">
      <c r="A133" s="1" t="s">
        <v>87</v>
      </c>
      <c r="B133" s="4">
        <v>0.10788712011577424</v>
      </c>
    </row>
    <row r="134">
      <c r="A134" s="1" t="s">
        <v>88</v>
      </c>
      <c r="B134" s="4">
        <v>0.07840284513417393</v>
      </c>
    </row>
    <row r="135">
      <c r="A135" s="1" t="s">
        <v>89</v>
      </c>
      <c r="B135" s="4">
        <v>0.10927390366642703</v>
      </c>
    </row>
    <row r="136">
      <c r="A136" s="1" t="s">
        <v>90</v>
      </c>
      <c r="B136" s="4">
        <v>0.0403346280250971</v>
      </c>
    </row>
    <row r="137">
      <c r="A137" s="1" t="s">
        <v>91</v>
      </c>
      <c r="B137" s="4">
        <v>0.022263450834879406</v>
      </c>
    </row>
    <row r="138">
      <c r="A138" s="1" t="s">
        <v>92</v>
      </c>
      <c r="B138" s="4">
        <v>0.016835016835016835</v>
      </c>
    </row>
    <row r="139">
      <c r="A139" s="1" t="s">
        <v>93</v>
      </c>
      <c r="B139" s="4">
        <v>0.023461407684461068</v>
      </c>
    </row>
    <row r="140">
      <c r="A140" s="1" t="s">
        <v>94</v>
      </c>
      <c r="B140" s="4">
        <v>0.049681528662420385</v>
      </c>
    </row>
    <row r="141">
      <c r="A141" s="1" t="s">
        <v>95</v>
      </c>
      <c r="B141" s="4">
        <v>0.03561643835616438</v>
      </c>
    </row>
    <row r="142">
      <c r="A142" s="1" t="s">
        <v>96</v>
      </c>
      <c r="B142" s="4">
        <v>0.051115618661257606</v>
      </c>
    </row>
    <row r="143">
      <c r="A143" s="1" t="s">
        <v>97</v>
      </c>
      <c r="B143" s="4">
        <v>0.12951807228915663</v>
      </c>
    </row>
    <row r="144">
      <c r="A144" s="1" t="s">
        <v>98</v>
      </c>
      <c r="B144" s="4">
        <v>0.08737864077669903</v>
      </c>
    </row>
    <row r="147">
      <c r="A147" s="1" t="s">
        <v>99</v>
      </c>
      <c r="B147" s="1" t="s">
        <v>12</v>
      </c>
    </row>
    <row r="148">
      <c r="A148" s="1" t="s">
        <v>66</v>
      </c>
      <c r="B148" s="10">
        <v>0.007730962504831852</v>
      </c>
    </row>
    <row r="149">
      <c r="A149" s="1" t="s">
        <v>67</v>
      </c>
      <c r="B149" s="10">
        <v>0.009819549831027227</v>
      </c>
    </row>
    <row r="150">
      <c r="A150" s="1" t="s">
        <v>68</v>
      </c>
      <c r="B150" s="10">
        <v>0.01034537641254178</v>
      </c>
    </row>
    <row r="151">
      <c r="A151" s="1" t="s">
        <v>69</v>
      </c>
      <c r="B151" s="10">
        <v>0.011111111111111112</v>
      </c>
    </row>
    <row r="152">
      <c r="A152" s="1" t="s">
        <v>70</v>
      </c>
      <c r="B152" s="10">
        <v>0.027961492301013764</v>
      </c>
    </row>
    <row r="153">
      <c r="A153" s="1" t="s">
        <v>71</v>
      </c>
      <c r="B153" s="10">
        <v>0.016922777669714062</v>
      </c>
    </row>
    <row r="154">
      <c r="A154" s="1" t="s">
        <v>72</v>
      </c>
      <c r="B154" s="10">
        <v>0.02656313853698406</v>
      </c>
    </row>
    <row r="155">
      <c r="A155" s="1" t="s">
        <v>73</v>
      </c>
      <c r="B155" s="10">
        <v>0.010703363914373088</v>
      </c>
    </row>
    <row r="156">
      <c r="A156" s="1" t="s">
        <v>74</v>
      </c>
      <c r="B156" s="10">
        <v>0.017711171662125342</v>
      </c>
    </row>
    <row r="157">
      <c r="A157" s="1" t="s">
        <v>75</v>
      </c>
      <c r="B157" s="10">
        <v>0.013513513513513514</v>
      </c>
    </row>
    <row r="158">
      <c r="A158" s="1" t="s">
        <v>76</v>
      </c>
      <c r="B158" s="10">
        <v>0.020025429116338207</v>
      </c>
    </row>
    <row r="159">
      <c r="A159" s="1" t="s">
        <v>77</v>
      </c>
      <c r="B159" s="10">
        <v>0.0387243735763098</v>
      </c>
    </row>
    <row r="160">
      <c r="A160" s="1" t="s">
        <v>78</v>
      </c>
      <c r="B160" s="10">
        <v>0.06172839506172839</v>
      </c>
    </row>
    <row r="161">
      <c r="A161" s="1" t="s">
        <v>79</v>
      </c>
      <c r="B161" s="10">
        <v>0.014114935906668588</v>
      </c>
    </row>
    <row r="162">
      <c r="A162" s="1" t="s">
        <v>80</v>
      </c>
      <c r="B162" s="10">
        <v>0.009956709956709957</v>
      </c>
    </row>
    <row r="163">
      <c r="A163" s="1" t="s">
        <v>81</v>
      </c>
      <c r="B163" s="10">
        <v>0.010426008968609865</v>
      </c>
    </row>
    <row r="164">
      <c r="A164" s="1" t="s">
        <v>82</v>
      </c>
      <c r="B164" s="10">
        <v>0.026405066154020128</v>
      </c>
    </row>
    <row r="165">
      <c r="A165" s="1" t="s">
        <v>83</v>
      </c>
      <c r="B165" s="10">
        <v>0.028281750266808965</v>
      </c>
    </row>
    <row r="166">
      <c r="A166" s="1" t="s">
        <v>84</v>
      </c>
      <c r="B166" s="10">
        <v>0.00834719986906353</v>
      </c>
    </row>
    <row r="167">
      <c r="A167" s="1" t="s">
        <v>85</v>
      </c>
      <c r="B167" s="10">
        <v>0.006624216904590736</v>
      </c>
    </row>
    <row r="168">
      <c r="A168" s="1" t="s">
        <v>86</v>
      </c>
      <c r="B168" s="10">
        <v>0.009138956177053513</v>
      </c>
    </row>
    <row r="169">
      <c r="A169" s="1" t="s">
        <v>87</v>
      </c>
      <c r="B169" s="10">
        <v>0.039652677279305354</v>
      </c>
    </row>
    <row r="170">
      <c r="A170" s="1" t="s">
        <v>88</v>
      </c>
      <c r="B170" s="10">
        <v>0.03297769156159069</v>
      </c>
    </row>
    <row r="171">
      <c r="A171" s="1" t="s">
        <v>89</v>
      </c>
      <c r="B171" s="10">
        <v>0.04205607476635514</v>
      </c>
    </row>
    <row r="172">
      <c r="A172" s="1" t="s">
        <v>90</v>
      </c>
      <c r="B172" s="10">
        <v>0.012249775918733195</v>
      </c>
    </row>
    <row r="173">
      <c r="A173" s="1" t="s">
        <v>91</v>
      </c>
      <c r="B173" s="10">
        <v>0.008348794063079777</v>
      </c>
    </row>
    <row r="174">
      <c r="A174" s="1" t="s">
        <v>92</v>
      </c>
      <c r="B174" s="10">
        <v>0.00962000962000962</v>
      </c>
    </row>
    <row r="175">
      <c r="A175" s="1" t="s">
        <v>93</v>
      </c>
      <c r="B175" s="10">
        <v>0.011220673240394424</v>
      </c>
    </row>
    <row r="176">
      <c r="A176" s="1" t="s">
        <v>94</v>
      </c>
      <c r="B176" s="10">
        <v>0.025477707006369428</v>
      </c>
    </row>
    <row r="177">
      <c r="A177" s="1" t="s">
        <v>95</v>
      </c>
      <c r="B177" s="10">
        <v>0.010958904109589041</v>
      </c>
    </row>
    <row r="178">
      <c r="A178" s="1" t="s">
        <v>96</v>
      </c>
      <c r="B178" s="10">
        <v>0.038539553752535496</v>
      </c>
    </row>
    <row r="179">
      <c r="A179" s="1" t="s">
        <v>97</v>
      </c>
      <c r="B179" s="10">
        <v>0.08433734939759036</v>
      </c>
    </row>
    <row r="180">
      <c r="A180" s="1" t="s">
        <v>98</v>
      </c>
      <c r="B180" s="10">
        <v>0.02912621359223301</v>
      </c>
    </row>
    <row r="183">
      <c r="A183" s="1" t="s">
        <v>99</v>
      </c>
      <c r="B183" s="1" t="s">
        <v>5</v>
      </c>
      <c r="C183" s="1" t="s">
        <v>6</v>
      </c>
    </row>
    <row r="184">
      <c r="A184" s="1" t="s">
        <v>66</v>
      </c>
      <c r="B184" s="2">
        <v>11387.0</v>
      </c>
      <c r="C184" s="2">
        <v>23283.0</v>
      </c>
    </row>
    <row r="185">
      <c r="A185" s="1" t="s">
        <v>67</v>
      </c>
      <c r="B185" s="2">
        <v>8761.0</v>
      </c>
      <c r="C185" s="2">
        <v>15683.0</v>
      </c>
    </row>
    <row r="186">
      <c r="A186" s="1" t="s">
        <v>68</v>
      </c>
      <c r="B186" s="2">
        <v>2867.0</v>
      </c>
      <c r="C186" s="2">
        <v>6283.0</v>
      </c>
    </row>
    <row r="187">
      <c r="A187" s="1" t="s">
        <v>69</v>
      </c>
      <c r="B187" s="2">
        <v>889.0</v>
      </c>
      <c r="C187" s="2">
        <v>1890.0</v>
      </c>
    </row>
    <row r="188">
      <c r="A188" s="1" t="s">
        <v>70</v>
      </c>
      <c r="B188" s="2">
        <v>29675.0</v>
      </c>
      <c r="C188" s="2">
        <v>39161.0</v>
      </c>
    </row>
    <row r="189">
      <c r="A189" s="1" t="s">
        <v>71</v>
      </c>
      <c r="B189" s="2">
        <v>14753.0</v>
      </c>
      <c r="C189" s="2">
        <v>25705.0</v>
      </c>
    </row>
    <row r="190">
      <c r="A190" s="1" t="s">
        <v>72</v>
      </c>
      <c r="B190" s="2">
        <v>2066.0</v>
      </c>
      <c r="C190" s="2">
        <v>2447.0</v>
      </c>
    </row>
    <row r="191">
      <c r="A191" s="1" t="s">
        <v>73</v>
      </c>
      <c r="B191" s="2">
        <v>2271.0</v>
      </c>
      <c r="C191" s="2">
        <v>2616.0</v>
      </c>
    </row>
    <row r="192">
      <c r="A192" s="1" t="s">
        <v>74</v>
      </c>
      <c r="B192" s="2">
        <v>704.0</v>
      </c>
      <c r="C192" s="2">
        <v>734.0</v>
      </c>
    </row>
    <row r="193">
      <c r="A193" s="1" t="s">
        <v>75</v>
      </c>
      <c r="B193" s="2">
        <v>212.0</v>
      </c>
      <c r="C193" s="2">
        <v>222.0</v>
      </c>
    </row>
    <row r="194">
      <c r="A194" s="1" t="s">
        <v>76</v>
      </c>
      <c r="B194" s="2">
        <v>2330.0</v>
      </c>
      <c r="C194" s="2">
        <v>3146.0</v>
      </c>
    </row>
    <row r="195">
      <c r="A195" s="1" t="s">
        <v>77</v>
      </c>
      <c r="B195" s="2">
        <v>759.0</v>
      </c>
      <c r="C195" s="2">
        <v>878.0</v>
      </c>
    </row>
    <row r="196">
      <c r="A196" s="1" t="s">
        <v>78</v>
      </c>
      <c r="B196" s="2">
        <v>218.0</v>
      </c>
      <c r="C196" s="2">
        <v>243.0</v>
      </c>
    </row>
    <row r="197">
      <c r="A197" s="1" t="s">
        <v>79</v>
      </c>
      <c r="B197" s="2">
        <v>5952.0</v>
      </c>
      <c r="C197" s="2">
        <v>6943.0</v>
      </c>
    </row>
    <row r="198">
      <c r="A198" s="1" t="s">
        <v>80</v>
      </c>
      <c r="B198" s="2">
        <v>3717.0</v>
      </c>
      <c r="C198" s="2">
        <v>4620.0</v>
      </c>
    </row>
    <row r="199">
      <c r="A199" s="1" t="s">
        <v>81</v>
      </c>
      <c r="B199" s="2">
        <v>5355.0</v>
      </c>
      <c r="C199" s="2">
        <v>8920.0</v>
      </c>
    </row>
    <row r="200">
      <c r="A200" s="1" t="s">
        <v>82</v>
      </c>
      <c r="B200" s="2">
        <v>30110.0</v>
      </c>
      <c r="C200" s="2">
        <v>35372.0</v>
      </c>
    </row>
    <row r="201">
      <c r="A201" s="1" t="s">
        <v>83</v>
      </c>
      <c r="B201" s="2">
        <v>1721.0</v>
      </c>
      <c r="C201" s="2">
        <v>1874.0</v>
      </c>
    </row>
    <row r="202">
      <c r="A202" s="1" t="s">
        <v>84</v>
      </c>
      <c r="B202" s="2">
        <v>18900.0</v>
      </c>
      <c r="C202" s="2">
        <v>36659.0</v>
      </c>
    </row>
    <row r="203">
      <c r="A203" s="1" t="s">
        <v>85</v>
      </c>
      <c r="B203" s="2">
        <v>6145.0</v>
      </c>
      <c r="C203" s="2">
        <v>19474.0</v>
      </c>
    </row>
    <row r="204">
      <c r="A204" s="1" t="s">
        <v>86</v>
      </c>
      <c r="B204" s="2">
        <v>4623.0</v>
      </c>
      <c r="C204" s="2">
        <v>9082.0</v>
      </c>
    </row>
    <row r="205">
      <c r="A205" s="1" t="s">
        <v>87</v>
      </c>
      <c r="B205" s="2">
        <v>11027.0</v>
      </c>
      <c r="C205" s="2">
        <v>13820.0</v>
      </c>
    </row>
    <row r="206">
      <c r="A206" s="1" t="s">
        <v>88</v>
      </c>
      <c r="B206" s="2">
        <v>8516.0</v>
      </c>
      <c r="C206" s="2">
        <v>12372.0</v>
      </c>
    </row>
    <row r="207">
      <c r="A207" s="1" t="s">
        <v>89</v>
      </c>
      <c r="B207" s="2">
        <v>2386.0</v>
      </c>
      <c r="C207" s="2">
        <v>2782.0</v>
      </c>
    </row>
    <row r="208">
      <c r="A208" s="1" t="s">
        <v>90</v>
      </c>
      <c r="B208" s="2">
        <v>2892.0</v>
      </c>
      <c r="C208" s="2">
        <v>3347.0</v>
      </c>
    </row>
    <row r="209">
      <c r="A209" s="1" t="s">
        <v>91</v>
      </c>
      <c r="B209" s="2">
        <v>2862.0</v>
      </c>
      <c r="C209" s="2">
        <v>3234.0</v>
      </c>
    </row>
    <row r="210">
      <c r="A210" s="1" t="s">
        <v>92</v>
      </c>
      <c r="B210" s="2">
        <v>1579.0</v>
      </c>
      <c r="C210" s="2">
        <v>2079.0</v>
      </c>
    </row>
    <row r="211">
      <c r="A211" s="1" t="s">
        <v>93</v>
      </c>
      <c r="B211" s="2">
        <v>2557.0</v>
      </c>
      <c r="C211" s="2">
        <v>2941.0</v>
      </c>
    </row>
    <row r="212">
      <c r="A212" s="1" t="s">
        <v>94</v>
      </c>
      <c r="B212" s="2">
        <v>741.0</v>
      </c>
      <c r="C212" s="2">
        <v>785.0</v>
      </c>
    </row>
    <row r="213">
      <c r="A213" s="1" t="s">
        <v>95</v>
      </c>
      <c r="B213" s="2">
        <v>338.0</v>
      </c>
      <c r="C213" s="2">
        <v>365.0</v>
      </c>
    </row>
    <row r="214">
      <c r="A214" s="1" t="s">
        <v>96</v>
      </c>
      <c r="B214" s="2">
        <v>2159.0</v>
      </c>
      <c r="C214" s="2">
        <v>2465.0</v>
      </c>
    </row>
    <row r="215">
      <c r="A215" s="1" t="s">
        <v>97</v>
      </c>
      <c r="B215" s="2">
        <v>305.0</v>
      </c>
      <c r="C215" s="2">
        <v>332.0</v>
      </c>
    </row>
    <row r="216">
      <c r="A216" s="1" t="s">
        <v>98</v>
      </c>
      <c r="B216" s="2">
        <v>91.0</v>
      </c>
      <c r="C216" s="2">
        <v>103.0</v>
      </c>
    </row>
    <row r="219">
      <c r="A219" s="1" t="s">
        <v>99</v>
      </c>
      <c r="B219" s="1" t="s">
        <v>11</v>
      </c>
      <c r="C219" s="1" t="s">
        <v>12</v>
      </c>
    </row>
    <row r="220">
      <c r="A220" s="1" t="s">
        <v>66</v>
      </c>
      <c r="B220" s="10">
        <v>0.020916548554739508</v>
      </c>
      <c r="C220" s="10">
        <v>0.007730962504831852</v>
      </c>
    </row>
    <row r="221">
      <c r="A221" s="1" t="s">
        <v>67</v>
      </c>
      <c r="B221" s="10">
        <v>0.03086144232608557</v>
      </c>
      <c r="C221" s="10">
        <v>0.009819549831027227</v>
      </c>
    </row>
    <row r="222">
      <c r="A222" s="1" t="s">
        <v>68</v>
      </c>
      <c r="B222" s="4">
        <v>0.03151360814897342</v>
      </c>
      <c r="C222" s="10">
        <v>0.01034537641254178</v>
      </c>
    </row>
    <row r="223">
      <c r="A223" s="1" t="s">
        <v>69</v>
      </c>
      <c r="B223" s="4">
        <v>0.025925925925925925</v>
      </c>
      <c r="C223" s="10">
        <v>0.011111111111111112</v>
      </c>
    </row>
    <row r="224">
      <c r="A224" s="1" t="s">
        <v>70</v>
      </c>
      <c r="B224" s="4">
        <v>0.06621383519317689</v>
      </c>
      <c r="C224" s="10">
        <v>0.027961492301013764</v>
      </c>
    </row>
    <row r="225">
      <c r="A225" s="1" t="s">
        <v>71</v>
      </c>
      <c r="B225" s="4">
        <v>0.037696946119432015</v>
      </c>
      <c r="C225" s="10">
        <v>0.016922777669714062</v>
      </c>
    </row>
    <row r="226">
      <c r="A226" s="1" t="s">
        <v>72</v>
      </c>
      <c r="B226" s="4">
        <v>0.07396812423375562</v>
      </c>
      <c r="C226" s="10">
        <v>0.02656313853698406</v>
      </c>
    </row>
    <row r="227">
      <c r="A227" s="1" t="s">
        <v>73</v>
      </c>
      <c r="B227" s="4">
        <v>0.023318042813455658</v>
      </c>
      <c r="C227" s="10">
        <v>0.010703363914373088</v>
      </c>
    </row>
    <row r="228">
      <c r="A228" s="1" t="s">
        <v>74</v>
      </c>
      <c r="B228" s="4">
        <v>0.0667574931880109</v>
      </c>
      <c r="C228" s="10">
        <v>0.017711171662125342</v>
      </c>
    </row>
    <row r="229">
      <c r="A229" s="1" t="s">
        <v>75</v>
      </c>
      <c r="B229" s="4">
        <v>0.04054054054054054</v>
      </c>
      <c r="C229" s="10">
        <v>0.013513513513513514</v>
      </c>
    </row>
    <row r="230">
      <c r="A230" s="1" t="s">
        <v>76</v>
      </c>
      <c r="B230" s="4">
        <v>0.032104259376986646</v>
      </c>
      <c r="C230" s="10">
        <v>0.020025429116338207</v>
      </c>
    </row>
    <row r="231">
      <c r="A231" s="1" t="s">
        <v>77</v>
      </c>
      <c r="B231" s="4">
        <v>0.05922551252847381</v>
      </c>
      <c r="C231" s="10">
        <v>0.0387243735763098</v>
      </c>
    </row>
    <row r="232">
      <c r="A232" s="1" t="s">
        <v>78</v>
      </c>
      <c r="B232" s="4">
        <v>0.07407407407407407</v>
      </c>
      <c r="C232" s="10">
        <v>0.06172839506172839</v>
      </c>
    </row>
    <row r="233">
      <c r="A233" s="1" t="s">
        <v>79</v>
      </c>
      <c r="B233" s="4">
        <v>0.04090450813769264</v>
      </c>
      <c r="C233" s="10">
        <v>0.014114935906668588</v>
      </c>
    </row>
    <row r="234">
      <c r="A234" s="1" t="s">
        <v>80</v>
      </c>
      <c r="B234" s="4">
        <v>0.03982683982683983</v>
      </c>
      <c r="C234" s="10">
        <v>0.009956709956709957</v>
      </c>
    </row>
    <row r="235">
      <c r="A235" s="1" t="s">
        <v>81</v>
      </c>
      <c r="B235" s="4">
        <v>0.020179372197309416</v>
      </c>
      <c r="C235" s="10">
        <v>0.010426008968609865</v>
      </c>
    </row>
    <row r="236">
      <c r="A236" s="1" t="s">
        <v>82</v>
      </c>
      <c r="B236" s="4">
        <v>0.0369784009951374</v>
      </c>
      <c r="C236" s="10">
        <v>0.026405066154020128</v>
      </c>
    </row>
    <row r="237">
      <c r="A237" s="1" t="s">
        <v>83</v>
      </c>
      <c r="B237" s="4">
        <v>0.04909284951974386</v>
      </c>
      <c r="C237" s="10">
        <v>0.028281750266808965</v>
      </c>
    </row>
    <row r="238">
      <c r="A238" s="1" t="s">
        <v>84</v>
      </c>
      <c r="B238" s="4">
        <v>0.023159387872009603</v>
      </c>
      <c r="C238" s="10">
        <v>0.00834719986906353</v>
      </c>
    </row>
    <row r="239">
      <c r="A239" s="1" t="s">
        <v>85</v>
      </c>
      <c r="B239" s="4">
        <v>0.016688918558077435</v>
      </c>
      <c r="C239" s="10">
        <v>0.006624216904590736</v>
      </c>
    </row>
    <row r="240">
      <c r="A240" s="1" t="s">
        <v>86</v>
      </c>
      <c r="B240" s="4">
        <v>0.02708654481391764</v>
      </c>
      <c r="C240" s="10">
        <v>0.009138956177053513</v>
      </c>
    </row>
    <row r="241">
      <c r="A241" s="1" t="s">
        <v>87</v>
      </c>
      <c r="B241" s="4">
        <v>0.10788712011577424</v>
      </c>
      <c r="C241" s="10">
        <v>0.039652677279305354</v>
      </c>
    </row>
    <row r="242">
      <c r="A242" s="1" t="s">
        <v>88</v>
      </c>
      <c r="B242" s="4">
        <v>0.07840284513417393</v>
      </c>
      <c r="C242" s="10">
        <v>0.03297769156159069</v>
      </c>
    </row>
    <row r="243">
      <c r="A243" s="1" t="s">
        <v>89</v>
      </c>
      <c r="B243" s="4">
        <v>0.10927390366642703</v>
      </c>
      <c r="C243" s="10">
        <v>0.04205607476635514</v>
      </c>
    </row>
    <row r="244">
      <c r="A244" s="1" t="s">
        <v>90</v>
      </c>
      <c r="B244" s="4">
        <v>0.0403346280250971</v>
      </c>
      <c r="C244" s="10">
        <v>0.012249775918733195</v>
      </c>
    </row>
    <row r="245">
      <c r="A245" s="1" t="s">
        <v>91</v>
      </c>
      <c r="B245" s="4">
        <v>0.022263450834879406</v>
      </c>
      <c r="C245" s="10">
        <v>0.008348794063079777</v>
      </c>
    </row>
    <row r="246">
      <c r="A246" s="1" t="s">
        <v>92</v>
      </c>
      <c r="B246" s="4">
        <v>0.016835016835016835</v>
      </c>
      <c r="C246" s="10">
        <v>0.00962000962000962</v>
      </c>
    </row>
    <row r="247">
      <c r="A247" s="1" t="s">
        <v>93</v>
      </c>
      <c r="B247" s="4">
        <v>0.023461407684461068</v>
      </c>
      <c r="C247" s="10">
        <v>0.011220673240394424</v>
      </c>
    </row>
    <row r="248">
      <c r="A248" s="1" t="s">
        <v>94</v>
      </c>
      <c r="B248" s="4">
        <v>0.049681528662420385</v>
      </c>
      <c r="C248" s="10">
        <v>0.025477707006369428</v>
      </c>
    </row>
    <row r="249">
      <c r="A249" s="1" t="s">
        <v>95</v>
      </c>
      <c r="B249" s="4">
        <v>0.03561643835616438</v>
      </c>
      <c r="C249" s="10">
        <v>0.010958904109589041</v>
      </c>
    </row>
    <row r="250">
      <c r="A250" s="1" t="s">
        <v>96</v>
      </c>
      <c r="B250" s="4">
        <v>0.051115618661257606</v>
      </c>
      <c r="C250" s="10">
        <v>0.038539553752535496</v>
      </c>
    </row>
    <row r="251">
      <c r="A251" s="1" t="s">
        <v>97</v>
      </c>
      <c r="B251" s="4">
        <v>0.12951807228915663</v>
      </c>
      <c r="C251" s="10">
        <v>0.08433734939759036</v>
      </c>
    </row>
    <row r="252">
      <c r="A252" s="1" t="s">
        <v>98</v>
      </c>
      <c r="B252" s="4">
        <v>0.08737864077669903</v>
      </c>
      <c r="C252" s="10">
        <v>0.02912621359223301</v>
      </c>
    </row>
    <row r="255" outlineLevel="1">
      <c r="C255" s="1" t="s">
        <v>100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3" width="32.8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17.63"/>
    <col customWidth="1" min="15" max="15" width="18.25"/>
    <col customWidth="1" min="16" max="16" width="18.38"/>
  </cols>
  <sheetData>
    <row r="1">
      <c r="A1" s="1" t="s">
        <v>0</v>
      </c>
      <c r="B1" s="1" t="s">
        <v>1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16</v>
      </c>
    </row>
    <row r="2">
      <c r="A2" s="2" t="s">
        <v>17</v>
      </c>
      <c r="B2" s="2" t="s">
        <v>18</v>
      </c>
      <c r="C2" s="2" t="s">
        <v>18</v>
      </c>
      <c r="D2" s="2" t="s">
        <v>20</v>
      </c>
      <c r="E2" s="2" t="s">
        <v>21</v>
      </c>
      <c r="F2" s="2">
        <v>11387.0</v>
      </c>
      <c r="G2" s="2">
        <v>23283.0</v>
      </c>
      <c r="H2" s="2">
        <v>2.044700097</v>
      </c>
      <c r="I2" s="2">
        <v>487.0</v>
      </c>
      <c r="J2" s="2">
        <v>406.0</v>
      </c>
      <c r="K2" s="2">
        <v>180.0</v>
      </c>
      <c r="L2" s="4">
        <v>2.09165486</v>
      </c>
      <c r="M2" s="2">
        <v>3.56546939</v>
      </c>
      <c r="N2" s="5">
        <v>1092.24</v>
      </c>
      <c r="O2" s="5">
        <v>2.24279009</v>
      </c>
      <c r="P2" s="5">
        <v>6.07</v>
      </c>
    </row>
    <row r="3">
      <c r="A3" s="2" t="s">
        <v>17</v>
      </c>
      <c r="B3" s="2" t="s">
        <v>18</v>
      </c>
      <c r="C3" s="2" t="s">
        <v>18</v>
      </c>
      <c r="D3" s="2" t="s">
        <v>22</v>
      </c>
      <c r="E3" s="2" t="s">
        <v>21</v>
      </c>
      <c r="F3" s="2">
        <v>8761.0</v>
      </c>
      <c r="G3" s="2">
        <v>15683.0</v>
      </c>
      <c r="H3" s="2">
        <v>1.790092455</v>
      </c>
      <c r="I3" s="2">
        <v>484.0</v>
      </c>
      <c r="J3" s="2">
        <v>376.0</v>
      </c>
      <c r="K3" s="2">
        <v>154.0</v>
      </c>
      <c r="L3" s="4">
        <v>3.08614423</v>
      </c>
      <c r="M3" s="2">
        <v>4.29174752</v>
      </c>
      <c r="N3" s="5">
        <v>835.46</v>
      </c>
      <c r="O3" s="5">
        <v>1.72616538</v>
      </c>
      <c r="P3" s="5">
        <v>5.43</v>
      </c>
    </row>
    <row r="4">
      <c r="A4" s="2" t="s">
        <v>17</v>
      </c>
      <c r="B4" s="2" t="s">
        <v>18</v>
      </c>
      <c r="C4" s="2" t="s">
        <v>18</v>
      </c>
      <c r="D4" s="2" t="s">
        <v>23</v>
      </c>
      <c r="E4" s="2" t="s">
        <v>21</v>
      </c>
      <c r="F4" s="2">
        <v>2867.0</v>
      </c>
      <c r="G4" s="2">
        <v>6283.0</v>
      </c>
      <c r="H4" s="2">
        <v>2.191489362</v>
      </c>
      <c r="I4" s="2">
        <v>198.0</v>
      </c>
      <c r="J4" s="2">
        <v>145.0</v>
      </c>
      <c r="K4" s="2">
        <v>65.0</v>
      </c>
      <c r="L4" s="4">
        <v>3.15136081</v>
      </c>
      <c r="M4" s="2">
        <v>5.05755145</v>
      </c>
      <c r="N4" s="5">
        <v>319.38</v>
      </c>
      <c r="O4" s="5">
        <v>1.61303773</v>
      </c>
      <c r="P4" s="5">
        <v>4.91</v>
      </c>
    </row>
    <row r="5">
      <c r="A5" s="2" t="s">
        <v>17</v>
      </c>
      <c r="B5" s="2" t="s">
        <v>18</v>
      </c>
      <c r="C5" s="2" t="s">
        <v>18</v>
      </c>
      <c r="D5" s="2" t="s">
        <v>24</v>
      </c>
      <c r="E5" s="2" t="s">
        <v>21</v>
      </c>
      <c r="F5" s="2">
        <v>889.0</v>
      </c>
      <c r="G5" s="2">
        <v>1890.0</v>
      </c>
      <c r="H5" s="2">
        <v>2.125984252</v>
      </c>
      <c r="I5" s="2">
        <v>49.0</v>
      </c>
      <c r="J5" s="2">
        <v>40.0</v>
      </c>
      <c r="K5" s="2">
        <v>21.0</v>
      </c>
      <c r="L5" s="4">
        <v>2.59259259</v>
      </c>
      <c r="M5" s="2">
        <v>4.49943757</v>
      </c>
      <c r="N5" s="5">
        <v>86.25</v>
      </c>
      <c r="O5" s="5">
        <v>1.76011659</v>
      </c>
      <c r="P5" s="5">
        <v>4.11</v>
      </c>
    </row>
    <row r="6">
      <c r="A6" s="2" t="s">
        <v>25</v>
      </c>
      <c r="B6" s="2" t="s">
        <v>26</v>
      </c>
      <c r="C6" s="2" t="s">
        <v>26</v>
      </c>
      <c r="D6" s="2" t="s">
        <v>28</v>
      </c>
      <c r="E6" s="2" t="s">
        <v>29</v>
      </c>
      <c r="F6" s="2">
        <v>29675.0</v>
      </c>
      <c r="G6" s="2">
        <v>39161.0</v>
      </c>
      <c r="H6" s="2">
        <v>1.319663016</v>
      </c>
      <c r="I6" s="2">
        <v>2593.0</v>
      </c>
      <c r="J6" s="2">
        <v>1994.0</v>
      </c>
      <c r="K6" s="2">
        <v>1095.0</v>
      </c>
      <c r="L6" s="4">
        <v>6.62138352</v>
      </c>
      <c r="M6" s="2">
        <v>6.71946083</v>
      </c>
      <c r="N6" s="5">
        <v>1193.94</v>
      </c>
      <c r="O6" s="5">
        <v>0.46044803</v>
      </c>
      <c r="P6" s="5">
        <v>1.09</v>
      </c>
    </row>
    <row r="7">
      <c r="A7" s="2" t="s">
        <v>25</v>
      </c>
      <c r="B7" s="2" t="s">
        <v>26</v>
      </c>
      <c r="C7" s="2" t="s">
        <v>26</v>
      </c>
      <c r="D7" s="2" t="s">
        <v>30</v>
      </c>
      <c r="E7" s="2" t="s">
        <v>29</v>
      </c>
      <c r="F7" s="2">
        <v>14753.0</v>
      </c>
      <c r="G7" s="2">
        <v>25705.0</v>
      </c>
      <c r="H7" s="2">
        <v>1.742357487</v>
      </c>
      <c r="I7" s="2">
        <v>969.0</v>
      </c>
      <c r="J7" s="2">
        <v>698.0</v>
      </c>
      <c r="K7" s="2">
        <v>435.0</v>
      </c>
      <c r="L7" s="4">
        <v>3.76969461</v>
      </c>
      <c r="M7" s="2">
        <v>4.7312411</v>
      </c>
      <c r="N7" s="5">
        <v>299.51</v>
      </c>
      <c r="O7" s="5">
        <v>0.30908815</v>
      </c>
      <c r="P7" s="5">
        <v>0.69</v>
      </c>
    </row>
    <row r="8">
      <c r="A8" s="2" t="s">
        <v>25</v>
      </c>
      <c r="B8" s="2" t="s">
        <v>26</v>
      </c>
      <c r="C8" s="2" t="s">
        <v>26</v>
      </c>
      <c r="D8" s="2" t="s">
        <v>20</v>
      </c>
      <c r="E8" s="2" t="s">
        <v>29</v>
      </c>
      <c r="F8" s="2">
        <v>2066.0</v>
      </c>
      <c r="G8" s="2">
        <v>2447.0</v>
      </c>
      <c r="H8" s="2">
        <v>1.184414327</v>
      </c>
      <c r="I8" s="2">
        <v>181.0</v>
      </c>
      <c r="J8" s="2">
        <v>141.0</v>
      </c>
      <c r="K8" s="2">
        <v>65.0</v>
      </c>
      <c r="L8" s="4">
        <v>7.39681242</v>
      </c>
      <c r="M8" s="2">
        <v>6.82478219</v>
      </c>
      <c r="N8" s="5">
        <v>85.57</v>
      </c>
      <c r="O8" s="5">
        <v>0.47277255</v>
      </c>
      <c r="P8" s="5">
        <v>1.32</v>
      </c>
    </row>
    <row r="9">
      <c r="A9" s="2" t="s">
        <v>31</v>
      </c>
      <c r="B9" s="2" t="s">
        <v>32</v>
      </c>
      <c r="C9" s="2" t="s">
        <v>32</v>
      </c>
      <c r="D9" s="2" t="s">
        <v>30</v>
      </c>
      <c r="E9" s="2" t="s">
        <v>33</v>
      </c>
      <c r="F9" s="2">
        <v>2271.0</v>
      </c>
      <c r="G9" s="2">
        <v>2616.0</v>
      </c>
      <c r="H9" s="2">
        <v>1.151915456</v>
      </c>
      <c r="I9" s="2">
        <v>61.0</v>
      </c>
      <c r="J9" s="2">
        <v>55.0</v>
      </c>
      <c r="K9" s="2">
        <v>28.0</v>
      </c>
      <c r="L9" s="4">
        <v>2.33180428</v>
      </c>
      <c r="M9" s="2">
        <v>2.4218406</v>
      </c>
      <c r="N9" s="5">
        <v>475.85</v>
      </c>
      <c r="O9" s="5">
        <v>7.80079301</v>
      </c>
      <c r="P9" s="5">
        <v>16.99</v>
      </c>
    </row>
    <row r="10">
      <c r="A10" s="2" t="s">
        <v>31</v>
      </c>
      <c r="B10" s="2" t="s">
        <v>32</v>
      </c>
      <c r="C10" s="2" t="s">
        <v>32</v>
      </c>
      <c r="D10" s="2" t="s">
        <v>28</v>
      </c>
      <c r="E10" s="2" t="s">
        <v>33</v>
      </c>
      <c r="F10" s="2">
        <v>704.0</v>
      </c>
      <c r="G10" s="2">
        <v>734.0</v>
      </c>
      <c r="H10" s="2">
        <v>1.042613636</v>
      </c>
      <c r="I10" s="2">
        <v>49.0</v>
      </c>
      <c r="J10" s="2">
        <v>46.0</v>
      </c>
      <c r="K10" s="2">
        <v>13.0</v>
      </c>
      <c r="L10" s="4">
        <v>6.67574932</v>
      </c>
      <c r="M10" s="2">
        <v>6.53409091</v>
      </c>
      <c r="N10" s="5">
        <v>283.17</v>
      </c>
      <c r="O10" s="5">
        <v>5.77896722</v>
      </c>
      <c r="P10" s="5">
        <v>21.78</v>
      </c>
    </row>
    <row r="11">
      <c r="A11" s="2" t="s">
        <v>31</v>
      </c>
      <c r="B11" s="2" t="s">
        <v>32</v>
      </c>
      <c r="C11" s="2" t="s">
        <v>32</v>
      </c>
      <c r="D11" s="2" t="s">
        <v>20</v>
      </c>
      <c r="E11" s="2" t="s">
        <v>33</v>
      </c>
      <c r="F11" s="2">
        <v>212.0</v>
      </c>
      <c r="G11" s="2">
        <v>222.0</v>
      </c>
      <c r="H11" s="2">
        <v>1.047169811</v>
      </c>
      <c r="I11" s="2">
        <v>9.0</v>
      </c>
      <c r="J11" s="2">
        <v>8.0</v>
      </c>
      <c r="K11" s="2">
        <v>3.0</v>
      </c>
      <c r="L11" s="4">
        <v>4.05405405</v>
      </c>
      <c r="M11" s="2">
        <v>3.77358491</v>
      </c>
      <c r="N11" s="5">
        <v>91.66</v>
      </c>
      <c r="O11" s="5">
        <v>10.18469247</v>
      </c>
      <c r="P11" s="5">
        <v>30.55</v>
      </c>
    </row>
    <row r="12">
      <c r="A12" s="2" t="s">
        <v>34</v>
      </c>
      <c r="B12" s="2" t="s">
        <v>35</v>
      </c>
      <c r="C12" s="2" t="s">
        <v>35</v>
      </c>
      <c r="D12" s="2" t="s">
        <v>30</v>
      </c>
      <c r="E12" s="2" t="s">
        <v>36</v>
      </c>
      <c r="F12" s="2">
        <v>2330.0</v>
      </c>
      <c r="G12" s="2">
        <v>3146.0</v>
      </c>
      <c r="H12" s="2">
        <v>1.350214592</v>
      </c>
      <c r="I12" s="2">
        <v>101.0</v>
      </c>
      <c r="J12" s="2">
        <v>84.0</v>
      </c>
      <c r="K12" s="2">
        <v>63.0</v>
      </c>
      <c r="L12" s="4">
        <v>3.21042594</v>
      </c>
      <c r="M12" s="2">
        <v>3.60515021</v>
      </c>
      <c r="N12" s="5">
        <v>528.08</v>
      </c>
      <c r="O12" s="5">
        <v>5.22848787</v>
      </c>
      <c r="P12" s="5">
        <v>8.38</v>
      </c>
    </row>
    <row r="13">
      <c r="A13" s="2" t="s">
        <v>34</v>
      </c>
      <c r="B13" s="2" t="s">
        <v>35</v>
      </c>
      <c r="C13" s="2" t="s">
        <v>35</v>
      </c>
      <c r="D13" s="2" t="s">
        <v>28</v>
      </c>
      <c r="E13" s="2" t="s">
        <v>36</v>
      </c>
      <c r="F13" s="2">
        <v>759.0</v>
      </c>
      <c r="G13" s="2">
        <v>878.0</v>
      </c>
      <c r="H13" s="2">
        <v>1.156785244</v>
      </c>
      <c r="I13" s="2">
        <v>52.0</v>
      </c>
      <c r="J13" s="2">
        <v>44.0</v>
      </c>
      <c r="K13" s="2">
        <v>34.0</v>
      </c>
      <c r="L13" s="4">
        <v>5.92255125</v>
      </c>
      <c r="M13" s="2">
        <v>5.79710145</v>
      </c>
      <c r="N13" s="5">
        <v>294.82</v>
      </c>
      <c r="O13" s="5">
        <v>5.66960155</v>
      </c>
      <c r="P13" s="5">
        <v>8.67</v>
      </c>
    </row>
    <row r="14">
      <c r="A14" s="2" t="s">
        <v>34</v>
      </c>
      <c r="B14" s="2" t="s">
        <v>35</v>
      </c>
      <c r="C14" s="2" t="s">
        <v>35</v>
      </c>
      <c r="D14" s="2" t="s">
        <v>20</v>
      </c>
      <c r="E14" s="2" t="s">
        <v>36</v>
      </c>
      <c r="F14" s="2">
        <v>218.0</v>
      </c>
      <c r="G14" s="2">
        <v>243.0</v>
      </c>
      <c r="H14" s="2">
        <v>1.114678899</v>
      </c>
      <c r="I14" s="2">
        <v>18.0</v>
      </c>
      <c r="J14" s="2">
        <v>18.0</v>
      </c>
      <c r="K14" s="2">
        <v>15.0</v>
      </c>
      <c r="L14" s="4">
        <v>7.40740741</v>
      </c>
      <c r="M14" s="2">
        <v>8.25688073</v>
      </c>
      <c r="N14" s="5">
        <v>101.06</v>
      </c>
      <c r="O14" s="5">
        <v>5.61463581</v>
      </c>
      <c r="P14" s="5">
        <v>6.74</v>
      </c>
    </row>
    <row r="15">
      <c r="A15" s="2" t="s">
        <v>37</v>
      </c>
      <c r="B15" s="2" t="s">
        <v>38</v>
      </c>
      <c r="C15" s="2" t="s">
        <v>38</v>
      </c>
      <c r="D15" s="2" t="s">
        <v>28</v>
      </c>
      <c r="E15" s="2" t="s">
        <v>39</v>
      </c>
      <c r="F15" s="2">
        <v>5952.0</v>
      </c>
      <c r="G15" s="2">
        <v>6943.0</v>
      </c>
      <c r="H15" s="2">
        <v>1.166498656</v>
      </c>
      <c r="I15" s="2">
        <v>284.0</v>
      </c>
      <c r="J15" s="2">
        <v>238.0</v>
      </c>
      <c r="K15" s="2">
        <v>98.0</v>
      </c>
      <c r="L15" s="4">
        <v>4.09045081</v>
      </c>
      <c r="M15" s="2">
        <v>3.99865591</v>
      </c>
      <c r="N15" s="5">
        <v>378.1</v>
      </c>
      <c r="O15" s="5">
        <v>1.33135077</v>
      </c>
      <c r="P15" s="5">
        <v>3.86</v>
      </c>
    </row>
    <row r="16">
      <c r="A16" s="2" t="s">
        <v>37</v>
      </c>
      <c r="B16" s="2" t="s">
        <v>38</v>
      </c>
      <c r="C16" s="2" t="s">
        <v>38</v>
      </c>
      <c r="D16" s="2" t="s">
        <v>20</v>
      </c>
      <c r="E16" s="2" t="s">
        <v>39</v>
      </c>
      <c r="F16" s="2">
        <v>3717.0</v>
      </c>
      <c r="G16" s="2">
        <v>4620.0</v>
      </c>
      <c r="H16" s="2">
        <v>1.242937853</v>
      </c>
      <c r="I16" s="2">
        <v>184.0</v>
      </c>
      <c r="J16" s="2">
        <v>160.0</v>
      </c>
      <c r="K16" s="2">
        <v>46.0</v>
      </c>
      <c r="L16" s="4">
        <v>3.98268398</v>
      </c>
      <c r="M16" s="2">
        <v>4.30454668</v>
      </c>
      <c r="N16" s="5">
        <v>282.22</v>
      </c>
      <c r="O16" s="5">
        <v>1.53378442</v>
      </c>
      <c r="P16" s="5">
        <v>6.14</v>
      </c>
    </row>
    <row r="17">
      <c r="A17" s="2" t="s">
        <v>37</v>
      </c>
      <c r="B17" s="2" t="s">
        <v>38</v>
      </c>
      <c r="C17" s="2" t="s">
        <v>38</v>
      </c>
      <c r="D17" s="2" t="s">
        <v>30</v>
      </c>
      <c r="E17" s="2" t="s">
        <v>39</v>
      </c>
      <c r="F17" s="2">
        <v>5355.0</v>
      </c>
      <c r="G17" s="2">
        <v>8920.0</v>
      </c>
      <c r="H17" s="2">
        <v>1.66573296</v>
      </c>
      <c r="I17" s="2">
        <v>180.0</v>
      </c>
      <c r="J17" s="2">
        <v>154.0</v>
      </c>
      <c r="K17" s="2">
        <v>93.0</v>
      </c>
      <c r="L17" s="4">
        <v>2.01793722</v>
      </c>
      <c r="M17" s="2">
        <v>2.87581699</v>
      </c>
      <c r="N17" s="5">
        <v>177.46</v>
      </c>
      <c r="O17" s="5">
        <v>0.98588916</v>
      </c>
      <c r="P17" s="5">
        <v>1.91</v>
      </c>
    </row>
    <row r="18">
      <c r="A18" s="2" t="s">
        <v>40</v>
      </c>
      <c r="B18" s="2" t="s">
        <v>41</v>
      </c>
      <c r="C18" s="2" t="s">
        <v>41</v>
      </c>
      <c r="D18" s="2" t="s">
        <v>28</v>
      </c>
      <c r="E18" s="2" t="s">
        <v>42</v>
      </c>
      <c r="F18" s="2">
        <v>30110.0</v>
      </c>
      <c r="G18" s="2">
        <v>35372.0</v>
      </c>
      <c r="H18" s="2">
        <v>1.174759216</v>
      </c>
      <c r="I18" s="2">
        <v>1308.0</v>
      </c>
      <c r="J18" s="2">
        <v>1162.0</v>
      </c>
      <c r="K18" s="2">
        <v>934.0</v>
      </c>
      <c r="L18" s="4">
        <v>3.6978401</v>
      </c>
      <c r="M18" s="2">
        <v>3.859183</v>
      </c>
      <c r="N18" s="5">
        <v>894.0</v>
      </c>
      <c r="O18" s="5">
        <v>0.68348252</v>
      </c>
      <c r="P18" s="5">
        <v>0.96</v>
      </c>
    </row>
    <row r="19">
      <c r="A19" s="2" t="s">
        <v>40</v>
      </c>
      <c r="B19" s="2" t="s">
        <v>41</v>
      </c>
      <c r="C19" s="2" t="s">
        <v>41</v>
      </c>
      <c r="D19" s="2" t="s">
        <v>20</v>
      </c>
      <c r="E19" s="2" t="s">
        <v>42</v>
      </c>
      <c r="F19" s="2">
        <v>1721.0</v>
      </c>
      <c r="G19" s="2">
        <v>1874.0</v>
      </c>
      <c r="H19" s="2">
        <v>1.088901801</v>
      </c>
      <c r="I19" s="2">
        <v>92.0</v>
      </c>
      <c r="J19" s="2">
        <v>76.0</v>
      </c>
      <c r="K19" s="2">
        <v>53.0</v>
      </c>
      <c r="L19" s="4">
        <v>4.90928495</v>
      </c>
      <c r="M19" s="2">
        <v>4.41603719</v>
      </c>
      <c r="N19" s="5">
        <v>61.21</v>
      </c>
      <c r="O19" s="5">
        <v>0.66537891</v>
      </c>
      <c r="P19" s="5">
        <v>1.15</v>
      </c>
    </row>
    <row r="20">
      <c r="A20" s="2" t="s">
        <v>43</v>
      </c>
      <c r="B20" s="2" t="s">
        <v>44</v>
      </c>
      <c r="C20" s="2" t="s">
        <v>44</v>
      </c>
      <c r="D20" s="2" t="s">
        <v>28</v>
      </c>
      <c r="E20" s="2" t="s">
        <v>45</v>
      </c>
      <c r="F20" s="2">
        <v>18900.0</v>
      </c>
      <c r="G20" s="2">
        <v>36659.0</v>
      </c>
      <c r="H20" s="2">
        <v>1.93962963</v>
      </c>
      <c r="I20" s="2">
        <v>849.0</v>
      </c>
      <c r="J20" s="2">
        <v>688.0</v>
      </c>
      <c r="K20" s="2">
        <v>306.0</v>
      </c>
      <c r="L20" s="4">
        <v>2.31593879</v>
      </c>
      <c r="M20" s="2">
        <v>3.64021164</v>
      </c>
      <c r="N20" s="5">
        <v>634.64</v>
      </c>
      <c r="O20" s="5">
        <v>0.74751528</v>
      </c>
      <c r="P20" s="5">
        <v>2.07</v>
      </c>
      <c r="R20" s="2" t="s">
        <v>101</v>
      </c>
    </row>
    <row r="21">
      <c r="A21" s="2" t="s">
        <v>43</v>
      </c>
      <c r="B21" s="2" t="s">
        <v>44</v>
      </c>
      <c r="C21" s="2" t="s">
        <v>44</v>
      </c>
      <c r="D21" s="2" t="s">
        <v>30</v>
      </c>
      <c r="E21" s="2" t="s">
        <v>45</v>
      </c>
      <c r="F21" s="2">
        <v>6145.0</v>
      </c>
      <c r="G21" s="2">
        <v>19474.0</v>
      </c>
      <c r="H21" s="2">
        <v>3.169080553</v>
      </c>
      <c r="I21" s="2">
        <v>325.0</v>
      </c>
      <c r="J21" s="2">
        <v>246.0</v>
      </c>
      <c r="K21" s="2">
        <v>129.0</v>
      </c>
      <c r="L21" s="4">
        <v>1.66889186</v>
      </c>
      <c r="M21" s="2">
        <v>4.00325468</v>
      </c>
      <c r="N21" s="5">
        <v>211.76</v>
      </c>
      <c r="O21" s="5">
        <v>0.65156015</v>
      </c>
      <c r="P21" s="5">
        <v>1.64</v>
      </c>
    </row>
    <row r="22">
      <c r="A22" s="2" t="s">
        <v>43</v>
      </c>
      <c r="B22" s="2" t="s">
        <v>44</v>
      </c>
      <c r="C22" s="2" t="s">
        <v>44</v>
      </c>
      <c r="D22" s="2" t="s">
        <v>20</v>
      </c>
      <c r="E22" s="2" t="s">
        <v>45</v>
      </c>
      <c r="F22" s="2">
        <v>4623.0</v>
      </c>
      <c r="G22" s="2">
        <v>9082.0</v>
      </c>
      <c r="H22" s="2">
        <v>1.9645252</v>
      </c>
      <c r="I22" s="2">
        <v>246.0</v>
      </c>
      <c r="J22" s="2">
        <v>212.0</v>
      </c>
      <c r="K22" s="2">
        <v>83.0</v>
      </c>
      <c r="L22" s="4">
        <v>2.70865448</v>
      </c>
      <c r="M22" s="2">
        <v>4.58576682</v>
      </c>
      <c r="N22" s="5">
        <v>188.84</v>
      </c>
      <c r="O22" s="5">
        <v>0.76765236</v>
      </c>
      <c r="P22" s="5">
        <v>2.28</v>
      </c>
    </row>
    <row r="23">
      <c r="A23" s="2" t="s">
        <v>46</v>
      </c>
      <c r="B23" s="2" t="s">
        <v>47</v>
      </c>
      <c r="C23" s="2" t="s">
        <v>47</v>
      </c>
      <c r="D23" s="2" t="s">
        <v>28</v>
      </c>
      <c r="E23" s="2" t="s">
        <v>48</v>
      </c>
      <c r="F23" s="2">
        <v>11027.0</v>
      </c>
      <c r="G23" s="2">
        <v>13820.0</v>
      </c>
      <c r="H23" s="2">
        <v>1.253287386</v>
      </c>
      <c r="I23" s="2">
        <v>1491.0</v>
      </c>
      <c r="J23" s="2">
        <v>1132.0</v>
      </c>
      <c r="K23" s="2">
        <v>548.0</v>
      </c>
      <c r="L23" s="4">
        <v>10.78871201</v>
      </c>
      <c r="M23" s="2">
        <v>10.26571144</v>
      </c>
      <c r="N23" s="5">
        <v>542.67</v>
      </c>
      <c r="O23" s="5">
        <v>0.36396575</v>
      </c>
      <c r="P23" s="5">
        <v>0.99</v>
      </c>
    </row>
    <row r="24">
      <c r="A24" s="2" t="s">
        <v>46</v>
      </c>
      <c r="B24" s="2" t="s">
        <v>47</v>
      </c>
      <c r="C24" s="2" t="s">
        <v>47</v>
      </c>
      <c r="D24" s="2" t="s">
        <v>30</v>
      </c>
      <c r="E24" s="2" t="s">
        <v>48</v>
      </c>
      <c r="F24" s="2">
        <v>8516.0</v>
      </c>
      <c r="G24" s="2">
        <v>12372.0</v>
      </c>
      <c r="H24" s="2">
        <v>1.452794739</v>
      </c>
      <c r="I24" s="2">
        <v>970.0</v>
      </c>
      <c r="J24" s="2">
        <v>696.0</v>
      </c>
      <c r="K24" s="2">
        <v>408.0</v>
      </c>
      <c r="L24" s="4">
        <v>7.84028451</v>
      </c>
      <c r="M24" s="2">
        <v>8.1728511</v>
      </c>
      <c r="N24" s="5">
        <v>282.21</v>
      </c>
      <c r="O24" s="5">
        <v>0.29093767</v>
      </c>
      <c r="P24" s="5">
        <v>0.69</v>
      </c>
    </row>
    <row r="25">
      <c r="A25" s="2" t="s">
        <v>46</v>
      </c>
      <c r="B25" s="2" t="s">
        <v>47</v>
      </c>
      <c r="C25" s="2" t="s">
        <v>47</v>
      </c>
      <c r="D25" s="2" t="s">
        <v>20</v>
      </c>
      <c r="E25" s="2" t="s">
        <v>48</v>
      </c>
      <c r="F25" s="2">
        <v>2386.0</v>
      </c>
      <c r="G25" s="2">
        <v>2782.0</v>
      </c>
      <c r="H25" s="2">
        <v>1.165968148</v>
      </c>
      <c r="I25" s="2">
        <v>304.0</v>
      </c>
      <c r="J25" s="2">
        <v>230.0</v>
      </c>
      <c r="K25" s="2">
        <v>117.0</v>
      </c>
      <c r="L25" s="4">
        <v>10.92739037</v>
      </c>
      <c r="M25" s="2">
        <v>9.63956412</v>
      </c>
      <c r="N25" s="5">
        <v>117.9</v>
      </c>
      <c r="O25" s="5">
        <v>0.38782085</v>
      </c>
      <c r="P25" s="5">
        <v>1.01</v>
      </c>
    </row>
    <row r="26">
      <c r="A26" s="2" t="s">
        <v>49</v>
      </c>
      <c r="B26" s="2" t="s">
        <v>50</v>
      </c>
      <c r="C26" s="2" t="s">
        <v>50</v>
      </c>
      <c r="D26" s="2" t="s">
        <v>20</v>
      </c>
      <c r="E26" s="2" t="s">
        <v>51</v>
      </c>
      <c r="F26" s="2">
        <v>2892.0</v>
      </c>
      <c r="G26" s="2">
        <v>3347.0</v>
      </c>
      <c r="H26" s="2">
        <v>1.157330567</v>
      </c>
      <c r="I26" s="2">
        <v>135.0</v>
      </c>
      <c r="J26" s="2">
        <v>102.0</v>
      </c>
      <c r="K26" s="2">
        <v>41.0</v>
      </c>
      <c r="L26" s="4">
        <v>4.0334628</v>
      </c>
      <c r="M26" s="2">
        <v>3.52697095</v>
      </c>
      <c r="N26" s="5">
        <v>455.49</v>
      </c>
      <c r="O26" s="5">
        <v>3.3739993</v>
      </c>
      <c r="P26" s="5">
        <v>11.11</v>
      </c>
    </row>
    <row r="27">
      <c r="A27" s="2" t="s">
        <v>49</v>
      </c>
      <c r="B27" s="2" t="s">
        <v>50</v>
      </c>
      <c r="C27" s="2" t="s">
        <v>50</v>
      </c>
      <c r="D27" s="2" t="s">
        <v>28</v>
      </c>
      <c r="E27" s="2" t="s">
        <v>51</v>
      </c>
      <c r="F27" s="2">
        <v>2862.0</v>
      </c>
      <c r="G27" s="2">
        <v>3234.0</v>
      </c>
      <c r="H27" s="2">
        <v>1.129979036</v>
      </c>
      <c r="I27" s="2">
        <v>72.0</v>
      </c>
      <c r="J27" s="2">
        <v>60.0</v>
      </c>
      <c r="K27" s="2">
        <v>27.0</v>
      </c>
      <c r="L27" s="4">
        <v>2.22634508</v>
      </c>
      <c r="M27" s="2">
        <v>2.09643606</v>
      </c>
      <c r="N27" s="5">
        <v>316.14</v>
      </c>
      <c r="O27" s="5">
        <v>4.39083878</v>
      </c>
      <c r="P27" s="5">
        <v>11.71</v>
      </c>
    </row>
    <row r="28">
      <c r="A28" s="2" t="s">
        <v>49</v>
      </c>
      <c r="B28" s="2" t="s">
        <v>50</v>
      </c>
      <c r="C28" s="2" t="s">
        <v>50</v>
      </c>
      <c r="D28" s="2" t="s">
        <v>30</v>
      </c>
      <c r="E28" s="2" t="s">
        <v>51</v>
      </c>
      <c r="F28" s="2">
        <v>1579.0</v>
      </c>
      <c r="G28" s="2">
        <v>2079.0</v>
      </c>
      <c r="H28" s="2">
        <v>1.316656111</v>
      </c>
      <c r="I28" s="2">
        <v>35.0</v>
      </c>
      <c r="J28" s="2">
        <v>32.0</v>
      </c>
      <c r="K28" s="2">
        <v>20.0</v>
      </c>
      <c r="L28" s="4">
        <v>1.68350168</v>
      </c>
      <c r="M28" s="2">
        <v>2.02659911</v>
      </c>
      <c r="N28" s="5">
        <v>104.63</v>
      </c>
      <c r="O28" s="5">
        <v>2.98942007</v>
      </c>
      <c r="P28" s="5">
        <v>5.23</v>
      </c>
    </row>
    <row r="29">
      <c r="A29" s="2" t="s">
        <v>52</v>
      </c>
      <c r="B29" s="2" t="s">
        <v>53</v>
      </c>
      <c r="C29" s="2" t="s">
        <v>53</v>
      </c>
      <c r="D29" s="2" t="s">
        <v>30</v>
      </c>
      <c r="E29" s="2" t="s">
        <v>54</v>
      </c>
      <c r="F29" s="2">
        <v>2557.0</v>
      </c>
      <c r="G29" s="2">
        <v>2941.0</v>
      </c>
      <c r="H29" s="2">
        <v>1.150175987</v>
      </c>
      <c r="I29" s="2">
        <v>69.0</v>
      </c>
      <c r="J29" s="2">
        <v>60.0</v>
      </c>
      <c r="K29" s="2">
        <v>33.0</v>
      </c>
      <c r="L29" s="4">
        <v>2.34614077</v>
      </c>
      <c r="M29" s="2">
        <v>2.3464998</v>
      </c>
      <c r="N29" s="5">
        <v>487.52</v>
      </c>
      <c r="O29" s="5">
        <v>7.06550725</v>
      </c>
      <c r="P29" s="5">
        <v>14.77</v>
      </c>
    </row>
    <row r="30">
      <c r="A30" s="2" t="s">
        <v>52</v>
      </c>
      <c r="B30" s="2" t="s">
        <v>53</v>
      </c>
      <c r="C30" s="2" t="s">
        <v>53</v>
      </c>
      <c r="D30" s="2" t="s">
        <v>28</v>
      </c>
      <c r="E30" s="2" t="s">
        <v>54</v>
      </c>
      <c r="F30" s="2">
        <v>741.0</v>
      </c>
      <c r="G30" s="2">
        <v>785.0</v>
      </c>
      <c r="H30" s="2">
        <v>1.059379217</v>
      </c>
      <c r="I30" s="2">
        <v>39.0</v>
      </c>
      <c r="J30" s="2">
        <v>34.0</v>
      </c>
      <c r="K30" s="2">
        <v>20.0</v>
      </c>
      <c r="L30" s="4">
        <v>4.96815287</v>
      </c>
      <c r="M30" s="2">
        <v>4.58839406</v>
      </c>
      <c r="N30" s="5">
        <v>255.57</v>
      </c>
      <c r="O30" s="5">
        <v>6.55307692</v>
      </c>
      <c r="P30" s="5">
        <v>12.78</v>
      </c>
    </row>
    <row r="31">
      <c r="A31" s="2" t="s">
        <v>52</v>
      </c>
      <c r="B31" s="2" t="s">
        <v>53</v>
      </c>
      <c r="C31" s="2" t="s">
        <v>53</v>
      </c>
      <c r="D31" s="2" t="s">
        <v>20</v>
      </c>
      <c r="E31" s="2" t="s">
        <v>54</v>
      </c>
      <c r="F31" s="2">
        <v>338.0</v>
      </c>
      <c r="G31" s="2">
        <v>365.0</v>
      </c>
      <c r="H31" s="2">
        <v>1.079881657</v>
      </c>
      <c r="I31" s="2">
        <v>13.0</v>
      </c>
      <c r="J31" s="2">
        <v>11.0</v>
      </c>
      <c r="K31" s="2">
        <v>4.0</v>
      </c>
      <c r="L31" s="4">
        <v>3.56164384</v>
      </c>
      <c r="M31" s="2">
        <v>3.25443787</v>
      </c>
      <c r="N31" s="5">
        <v>113.58</v>
      </c>
      <c r="O31" s="5">
        <v>8.73692308</v>
      </c>
      <c r="P31" s="5">
        <v>28.4</v>
      </c>
    </row>
    <row r="32">
      <c r="A32" s="2" t="s">
        <v>55</v>
      </c>
      <c r="B32" s="2" t="s">
        <v>56</v>
      </c>
      <c r="C32" s="2" t="s">
        <v>56</v>
      </c>
      <c r="D32" s="2" t="s">
        <v>30</v>
      </c>
      <c r="E32" s="2" t="s">
        <v>57</v>
      </c>
      <c r="F32" s="2">
        <v>2159.0</v>
      </c>
      <c r="G32" s="2">
        <v>2465.0</v>
      </c>
      <c r="H32" s="2">
        <v>1.141732283</v>
      </c>
      <c r="I32" s="2">
        <v>126.0</v>
      </c>
      <c r="J32" s="2">
        <v>111.0</v>
      </c>
      <c r="K32" s="2">
        <v>95.0</v>
      </c>
      <c r="L32" s="4">
        <v>5.11156187</v>
      </c>
      <c r="M32" s="2">
        <v>5.14126911</v>
      </c>
      <c r="N32" s="5">
        <v>691.28</v>
      </c>
      <c r="O32" s="5">
        <v>5.48635819</v>
      </c>
      <c r="P32" s="5">
        <v>7.28</v>
      </c>
    </row>
    <row r="33">
      <c r="A33" s="2" t="s">
        <v>55</v>
      </c>
      <c r="B33" s="2" t="s">
        <v>56</v>
      </c>
      <c r="C33" s="2" t="s">
        <v>56</v>
      </c>
      <c r="D33" s="2" t="s">
        <v>28</v>
      </c>
      <c r="E33" s="2" t="s">
        <v>57</v>
      </c>
      <c r="F33" s="2">
        <v>305.0</v>
      </c>
      <c r="G33" s="2">
        <v>332.0</v>
      </c>
      <c r="H33" s="2">
        <v>1.08852459</v>
      </c>
      <c r="I33" s="2">
        <v>43.0</v>
      </c>
      <c r="J33" s="2">
        <v>37.0</v>
      </c>
      <c r="K33" s="2">
        <v>28.0</v>
      </c>
      <c r="L33" s="4">
        <v>12.95180723</v>
      </c>
      <c r="M33" s="2">
        <v>12.13114754</v>
      </c>
      <c r="N33" s="5">
        <v>159.14</v>
      </c>
      <c r="O33" s="5">
        <v>3.70084252</v>
      </c>
      <c r="P33" s="5">
        <v>5.68</v>
      </c>
    </row>
    <row r="34">
      <c r="A34" s="2" t="s">
        <v>55</v>
      </c>
      <c r="B34" s="2" t="s">
        <v>56</v>
      </c>
      <c r="C34" s="2" t="s">
        <v>56</v>
      </c>
      <c r="D34" s="2" t="s">
        <v>20</v>
      </c>
      <c r="E34" s="2" t="s">
        <v>57</v>
      </c>
      <c r="F34" s="2">
        <v>91.0</v>
      </c>
      <c r="G34" s="2">
        <v>103.0</v>
      </c>
      <c r="H34" s="2">
        <v>1.131868132</v>
      </c>
      <c r="I34" s="2">
        <v>9.0</v>
      </c>
      <c r="J34" s="2">
        <v>8.0</v>
      </c>
      <c r="K34" s="2">
        <v>3.0</v>
      </c>
      <c r="L34" s="4">
        <v>8.73786408</v>
      </c>
      <c r="M34" s="2">
        <v>8.79120879</v>
      </c>
      <c r="N34" s="5">
        <v>47.26</v>
      </c>
      <c r="O34" s="5">
        <v>5.25140438</v>
      </c>
      <c r="P34" s="5">
        <v>15.75</v>
      </c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5.25"/>
    <col customWidth="1" min="3" max="3" width="14.0"/>
    <col customWidth="1" min="4" max="4" width="17.63"/>
    <col customWidth="1" min="5" max="5" width="11.0"/>
    <col customWidth="1" min="6" max="6" width="7.0"/>
  </cols>
  <sheetData>
    <row r="1">
      <c r="B1" s="1" t="s">
        <v>3</v>
      </c>
      <c r="C1" s="1" t="s">
        <v>4</v>
      </c>
      <c r="D1" s="1" t="s">
        <v>13</v>
      </c>
      <c r="E1" s="1" t="s">
        <v>14</v>
      </c>
      <c r="F1" s="1" t="s">
        <v>11</v>
      </c>
      <c r="J1" s="2" t="s">
        <v>102</v>
      </c>
    </row>
    <row r="2">
      <c r="A2" s="1" t="s">
        <v>0</v>
      </c>
      <c r="B2" s="2" t="s">
        <v>20</v>
      </c>
      <c r="C2" s="2" t="s">
        <v>21</v>
      </c>
      <c r="D2" s="5">
        <v>1092.24</v>
      </c>
      <c r="E2" s="5">
        <v>2.24279009</v>
      </c>
      <c r="F2" s="4">
        <v>2.09165486</v>
      </c>
      <c r="J2" s="2" t="s">
        <v>103</v>
      </c>
    </row>
    <row r="3">
      <c r="A3" s="2" t="s">
        <v>17</v>
      </c>
      <c r="B3" s="2" t="s">
        <v>22</v>
      </c>
      <c r="C3" s="2" t="s">
        <v>21</v>
      </c>
      <c r="D3" s="5">
        <v>835.46</v>
      </c>
      <c r="E3" s="5">
        <v>1.72616538</v>
      </c>
      <c r="F3" s="4">
        <v>3.08614423</v>
      </c>
      <c r="J3" s="2" t="s">
        <v>104</v>
      </c>
    </row>
    <row r="4">
      <c r="A4" s="2" t="s">
        <v>17</v>
      </c>
      <c r="B4" s="2" t="s">
        <v>23</v>
      </c>
      <c r="C4" s="2" t="s">
        <v>21</v>
      </c>
      <c r="D4" s="5">
        <v>319.38</v>
      </c>
      <c r="E4" s="5">
        <v>1.61303773</v>
      </c>
      <c r="F4" s="4">
        <v>3.15136081</v>
      </c>
      <c r="J4" s="2" t="s">
        <v>105</v>
      </c>
    </row>
    <row r="5">
      <c r="A5" s="2" t="s">
        <v>17</v>
      </c>
      <c r="B5" s="2" t="s">
        <v>24</v>
      </c>
      <c r="C5" s="2" t="s">
        <v>21</v>
      </c>
      <c r="D5" s="5">
        <v>86.25</v>
      </c>
      <c r="E5" s="5">
        <v>1.76011659</v>
      </c>
      <c r="F5" s="4">
        <v>2.59259259</v>
      </c>
    </row>
    <row r="6">
      <c r="A6" s="2" t="s">
        <v>17</v>
      </c>
      <c r="B6" s="2" t="s">
        <v>28</v>
      </c>
      <c r="C6" s="2" t="s">
        <v>29</v>
      </c>
      <c r="D6" s="5">
        <v>1193.94</v>
      </c>
      <c r="E6" s="5">
        <v>0.46044803</v>
      </c>
      <c r="F6" s="4">
        <v>6.62138352</v>
      </c>
    </row>
    <row r="7">
      <c r="A7" s="2" t="s">
        <v>25</v>
      </c>
      <c r="B7" s="2" t="s">
        <v>30</v>
      </c>
      <c r="C7" s="2" t="s">
        <v>29</v>
      </c>
      <c r="D7" s="5">
        <v>299.51</v>
      </c>
      <c r="E7" s="5">
        <v>0.30908815</v>
      </c>
      <c r="F7" s="4">
        <v>3.76969461</v>
      </c>
    </row>
    <row r="8">
      <c r="A8" s="2" t="s">
        <v>25</v>
      </c>
      <c r="B8" s="2" t="s">
        <v>20</v>
      </c>
      <c r="C8" s="2" t="s">
        <v>29</v>
      </c>
      <c r="D8" s="5">
        <v>85.57</v>
      </c>
      <c r="E8" s="5">
        <v>0.47277255</v>
      </c>
      <c r="F8" s="4">
        <v>7.39681242</v>
      </c>
    </row>
    <row r="9">
      <c r="A9" s="2" t="s">
        <v>25</v>
      </c>
      <c r="B9" s="2" t="s">
        <v>30</v>
      </c>
      <c r="C9" s="2" t="s">
        <v>33</v>
      </c>
      <c r="D9" s="5">
        <v>475.85</v>
      </c>
      <c r="E9" s="5">
        <v>7.80079301</v>
      </c>
      <c r="F9" s="4">
        <v>2.33180428</v>
      </c>
    </row>
    <row r="10">
      <c r="A10" s="2" t="s">
        <v>31</v>
      </c>
      <c r="B10" s="2" t="s">
        <v>28</v>
      </c>
      <c r="C10" s="2" t="s">
        <v>33</v>
      </c>
      <c r="D10" s="5">
        <v>283.17</v>
      </c>
      <c r="E10" s="5">
        <v>5.77896722</v>
      </c>
      <c r="F10" s="4">
        <v>6.67574932</v>
      </c>
    </row>
    <row r="11">
      <c r="A11" s="2" t="s">
        <v>31</v>
      </c>
      <c r="B11" s="2" t="s">
        <v>20</v>
      </c>
      <c r="C11" s="2" t="s">
        <v>33</v>
      </c>
      <c r="D11" s="5">
        <v>91.66</v>
      </c>
      <c r="E11" s="5">
        <v>10.18469247</v>
      </c>
      <c r="F11" s="4">
        <v>4.05405405</v>
      </c>
    </row>
    <row r="12">
      <c r="A12" s="2" t="s">
        <v>31</v>
      </c>
      <c r="B12" s="2" t="s">
        <v>30</v>
      </c>
      <c r="C12" s="2" t="s">
        <v>36</v>
      </c>
      <c r="D12" s="5">
        <v>528.08</v>
      </c>
      <c r="E12" s="5">
        <v>5.22848787</v>
      </c>
      <c r="F12" s="4">
        <v>3.21042594</v>
      </c>
    </row>
    <row r="13">
      <c r="A13" s="2" t="s">
        <v>34</v>
      </c>
      <c r="B13" s="2" t="s">
        <v>28</v>
      </c>
      <c r="C13" s="2" t="s">
        <v>36</v>
      </c>
      <c r="D13" s="5">
        <v>294.82</v>
      </c>
      <c r="E13" s="5">
        <v>5.66960155</v>
      </c>
      <c r="F13" s="4">
        <v>5.92255125</v>
      </c>
    </row>
    <row r="14">
      <c r="A14" s="2" t="s">
        <v>34</v>
      </c>
      <c r="B14" s="2" t="s">
        <v>20</v>
      </c>
      <c r="C14" s="2" t="s">
        <v>36</v>
      </c>
      <c r="D14" s="5">
        <v>101.06</v>
      </c>
      <c r="E14" s="5">
        <v>5.61463581</v>
      </c>
      <c r="F14" s="4">
        <v>7.40740741</v>
      </c>
    </row>
    <row r="15">
      <c r="A15" s="2" t="s">
        <v>34</v>
      </c>
      <c r="B15" s="2" t="s">
        <v>28</v>
      </c>
      <c r="C15" s="2" t="s">
        <v>39</v>
      </c>
      <c r="D15" s="5">
        <v>378.1</v>
      </c>
      <c r="E15" s="5">
        <v>1.33135077</v>
      </c>
      <c r="F15" s="4">
        <v>4.09045081</v>
      </c>
    </row>
    <row r="16">
      <c r="A16" s="2" t="s">
        <v>37</v>
      </c>
      <c r="B16" s="2" t="s">
        <v>20</v>
      </c>
      <c r="C16" s="2" t="s">
        <v>39</v>
      </c>
      <c r="D16" s="5">
        <v>282.22</v>
      </c>
      <c r="E16" s="5">
        <v>1.53378442</v>
      </c>
      <c r="F16" s="4">
        <v>3.98268398</v>
      </c>
    </row>
    <row r="17">
      <c r="A17" s="2" t="s">
        <v>37</v>
      </c>
      <c r="B17" s="2" t="s">
        <v>30</v>
      </c>
      <c r="C17" s="2" t="s">
        <v>39</v>
      </c>
      <c r="D17" s="5">
        <v>177.46</v>
      </c>
      <c r="E17" s="5">
        <v>0.98588916</v>
      </c>
      <c r="F17" s="4">
        <v>2.01793722</v>
      </c>
    </row>
    <row r="18">
      <c r="A18" s="2" t="s">
        <v>37</v>
      </c>
      <c r="B18" s="2" t="s">
        <v>28</v>
      </c>
      <c r="C18" s="2" t="s">
        <v>42</v>
      </c>
      <c r="D18" s="5">
        <v>894.0</v>
      </c>
      <c r="E18" s="5">
        <v>0.68348252</v>
      </c>
      <c r="F18" s="4">
        <v>3.6978401</v>
      </c>
    </row>
    <row r="19">
      <c r="A19" s="2" t="s">
        <v>40</v>
      </c>
      <c r="B19" s="2" t="s">
        <v>20</v>
      </c>
      <c r="C19" s="2" t="s">
        <v>42</v>
      </c>
      <c r="D19" s="5">
        <v>61.21</v>
      </c>
      <c r="E19" s="5">
        <v>0.66537891</v>
      </c>
      <c r="F19" s="4">
        <v>4.90928495</v>
      </c>
    </row>
    <row r="20">
      <c r="A20" s="2" t="s">
        <v>40</v>
      </c>
      <c r="B20" s="2" t="s">
        <v>28</v>
      </c>
      <c r="C20" s="2" t="s">
        <v>45</v>
      </c>
      <c r="D20" s="5">
        <v>634.64</v>
      </c>
      <c r="E20" s="5">
        <v>0.74751528</v>
      </c>
      <c r="F20" s="4">
        <v>2.31593879</v>
      </c>
    </row>
    <row r="21">
      <c r="A21" s="2" t="s">
        <v>43</v>
      </c>
      <c r="B21" s="2" t="s">
        <v>30</v>
      </c>
      <c r="C21" s="2" t="s">
        <v>45</v>
      </c>
      <c r="D21" s="5">
        <v>211.76</v>
      </c>
      <c r="E21" s="5">
        <v>0.65156015</v>
      </c>
      <c r="F21" s="4">
        <v>1.66889186</v>
      </c>
    </row>
    <row r="22">
      <c r="A22" s="2" t="s">
        <v>43</v>
      </c>
      <c r="B22" s="2" t="s">
        <v>20</v>
      </c>
      <c r="C22" s="2" t="s">
        <v>45</v>
      </c>
      <c r="D22" s="5">
        <v>188.84</v>
      </c>
      <c r="E22" s="5">
        <v>0.76765236</v>
      </c>
      <c r="F22" s="4">
        <v>2.70865448</v>
      </c>
    </row>
    <row r="23">
      <c r="A23" s="2" t="s">
        <v>43</v>
      </c>
      <c r="B23" s="2" t="s">
        <v>28</v>
      </c>
      <c r="C23" s="2" t="s">
        <v>48</v>
      </c>
      <c r="D23" s="5">
        <v>542.67</v>
      </c>
      <c r="E23" s="5">
        <v>0.36396575</v>
      </c>
      <c r="F23" s="4">
        <v>10.78871201</v>
      </c>
    </row>
    <row r="24">
      <c r="A24" s="2" t="s">
        <v>46</v>
      </c>
      <c r="B24" s="2" t="s">
        <v>30</v>
      </c>
      <c r="C24" s="2" t="s">
        <v>48</v>
      </c>
      <c r="D24" s="5">
        <v>282.21</v>
      </c>
      <c r="E24" s="5">
        <v>0.29093767</v>
      </c>
      <c r="F24" s="4">
        <v>7.84028451</v>
      </c>
    </row>
    <row r="25">
      <c r="A25" s="2" t="s">
        <v>46</v>
      </c>
      <c r="B25" s="2" t="s">
        <v>20</v>
      </c>
      <c r="C25" s="2" t="s">
        <v>48</v>
      </c>
      <c r="D25" s="5">
        <v>117.9</v>
      </c>
      <c r="E25" s="5">
        <v>0.38782085</v>
      </c>
      <c r="F25" s="4">
        <v>10.92739037</v>
      </c>
    </row>
    <row r="26">
      <c r="A26" s="2" t="s">
        <v>46</v>
      </c>
      <c r="B26" s="2" t="s">
        <v>20</v>
      </c>
      <c r="C26" s="2" t="s">
        <v>51</v>
      </c>
      <c r="D26" s="5">
        <v>455.49</v>
      </c>
      <c r="E26" s="5">
        <v>3.3739993</v>
      </c>
      <c r="F26" s="4">
        <v>4.0334628</v>
      </c>
    </row>
    <row r="27">
      <c r="A27" s="2" t="s">
        <v>49</v>
      </c>
      <c r="B27" s="2" t="s">
        <v>28</v>
      </c>
      <c r="C27" s="2" t="s">
        <v>51</v>
      </c>
      <c r="D27" s="5">
        <v>316.14</v>
      </c>
      <c r="E27" s="5">
        <v>4.39083878</v>
      </c>
      <c r="F27" s="4">
        <v>2.22634508</v>
      </c>
    </row>
    <row r="28">
      <c r="A28" s="2" t="s">
        <v>49</v>
      </c>
      <c r="B28" s="2" t="s">
        <v>30</v>
      </c>
      <c r="C28" s="2" t="s">
        <v>51</v>
      </c>
      <c r="D28" s="5">
        <v>104.63</v>
      </c>
      <c r="E28" s="5">
        <v>2.98942007</v>
      </c>
      <c r="F28" s="4">
        <v>1.68350168</v>
      </c>
    </row>
    <row r="29">
      <c r="A29" s="2" t="s">
        <v>49</v>
      </c>
      <c r="B29" s="2" t="s">
        <v>30</v>
      </c>
      <c r="C29" s="2" t="s">
        <v>54</v>
      </c>
      <c r="D29" s="5">
        <v>487.52</v>
      </c>
      <c r="E29" s="5">
        <v>7.06550725</v>
      </c>
      <c r="F29" s="4">
        <v>2.34614077</v>
      </c>
    </row>
    <row r="30">
      <c r="A30" s="2" t="s">
        <v>52</v>
      </c>
      <c r="B30" s="2" t="s">
        <v>28</v>
      </c>
      <c r="C30" s="2" t="s">
        <v>54</v>
      </c>
      <c r="D30" s="5">
        <v>255.57</v>
      </c>
      <c r="E30" s="5">
        <v>6.55307692</v>
      </c>
      <c r="F30" s="4">
        <v>4.96815287</v>
      </c>
      <c r="J30" s="2" t="s">
        <v>106</v>
      </c>
      <c r="M30" s="2" t="s">
        <v>107</v>
      </c>
    </row>
    <row r="31">
      <c r="A31" s="2" t="s">
        <v>52</v>
      </c>
      <c r="B31" s="2" t="s">
        <v>20</v>
      </c>
      <c r="C31" s="2" t="s">
        <v>54</v>
      </c>
      <c r="D31" s="5">
        <v>113.58</v>
      </c>
      <c r="E31" s="5">
        <v>8.73692308</v>
      </c>
      <c r="F31" s="4">
        <v>3.56164384</v>
      </c>
      <c r="J31" s="2" t="s">
        <v>108</v>
      </c>
      <c r="K31" s="2" t="s">
        <v>3</v>
      </c>
      <c r="L31" s="2" t="s">
        <v>109</v>
      </c>
      <c r="M31" s="2" t="s">
        <v>110</v>
      </c>
    </row>
    <row r="32">
      <c r="A32" s="2" t="s">
        <v>52</v>
      </c>
      <c r="B32" s="2" t="s">
        <v>30</v>
      </c>
      <c r="C32" s="2" t="s">
        <v>57</v>
      </c>
      <c r="D32" s="5">
        <v>691.28</v>
      </c>
      <c r="E32" s="5">
        <v>5.48635819</v>
      </c>
      <c r="F32" s="4">
        <v>5.11156187</v>
      </c>
      <c r="J32" s="2" t="s">
        <v>111</v>
      </c>
      <c r="K32" s="2" t="s">
        <v>30</v>
      </c>
      <c r="L32" s="2" t="s">
        <v>112</v>
      </c>
    </row>
    <row r="33">
      <c r="A33" s="2" t="s">
        <v>55</v>
      </c>
      <c r="B33" s="2" t="s">
        <v>28</v>
      </c>
      <c r="C33" s="2" t="s">
        <v>57</v>
      </c>
      <c r="D33" s="5">
        <v>159.14</v>
      </c>
      <c r="E33" s="5">
        <v>3.70084252</v>
      </c>
      <c r="F33" s="4">
        <v>12.95180723</v>
      </c>
      <c r="J33" s="2" t="s">
        <v>111</v>
      </c>
      <c r="K33" s="2" t="s">
        <v>20</v>
      </c>
      <c r="L33" s="2" t="s">
        <v>112</v>
      </c>
    </row>
    <row r="34">
      <c r="A34" s="2" t="s">
        <v>55</v>
      </c>
      <c r="B34" s="2" t="s">
        <v>20</v>
      </c>
      <c r="C34" s="2" t="s">
        <v>57</v>
      </c>
      <c r="D34" s="5">
        <v>47.26</v>
      </c>
      <c r="E34" s="5">
        <v>5.25140438</v>
      </c>
      <c r="F34" s="4">
        <v>8.73786408</v>
      </c>
      <c r="J34" s="2" t="s">
        <v>52</v>
      </c>
      <c r="K34" s="2" t="s">
        <v>30</v>
      </c>
      <c r="L34" s="2" t="s">
        <v>113</v>
      </c>
    </row>
    <row r="35">
      <c r="A35" s="2" t="s">
        <v>55</v>
      </c>
      <c r="B35" s="6"/>
      <c r="C35" s="6"/>
      <c r="D35" s="6"/>
      <c r="E35" s="6"/>
      <c r="F35" s="6"/>
    </row>
    <row r="36">
      <c r="A36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31</v>
      </c>
      <c r="B2" s="2" t="s">
        <v>32</v>
      </c>
      <c r="C2" s="2" t="s">
        <v>27</v>
      </c>
      <c r="D2" s="2" t="s">
        <v>20</v>
      </c>
      <c r="E2" s="2" t="s">
        <v>33</v>
      </c>
      <c r="F2" s="2">
        <v>212.0</v>
      </c>
      <c r="G2" s="2">
        <v>222.0</v>
      </c>
      <c r="H2" s="2">
        <v>1.047169811</v>
      </c>
    </row>
    <row r="3">
      <c r="A3" s="2" t="s">
        <v>52</v>
      </c>
      <c r="B3" s="2" t="s">
        <v>53</v>
      </c>
      <c r="C3" s="2" t="s">
        <v>27</v>
      </c>
      <c r="D3" s="2" t="s">
        <v>20</v>
      </c>
      <c r="E3" s="2" t="s">
        <v>54</v>
      </c>
      <c r="F3" s="2">
        <v>338.0</v>
      </c>
      <c r="G3" s="2">
        <v>365.0</v>
      </c>
      <c r="H3" s="2">
        <v>1.079881657</v>
      </c>
    </row>
    <row r="4">
      <c r="A4" s="2" t="s">
        <v>31</v>
      </c>
      <c r="B4" s="2" t="s">
        <v>32</v>
      </c>
      <c r="C4" s="2" t="s">
        <v>27</v>
      </c>
      <c r="D4" s="2" t="s">
        <v>28</v>
      </c>
      <c r="E4" s="2" t="s">
        <v>33</v>
      </c>
      <c r="F4" s="2">
        <v>704.0</v>
      </c>
      <c r="G4" s="2">
        <v>734.0</v>
      </c>
      <c r="H4" s="2">
        <v>1.042613636</v>
      </c>
    </row>
    <row r="5">
      <c r="A5" s="2" t="s">
        <v>31</v>
      </c>
      <c r="B5" s="2" t="s">
        <v>32</v>
      </c>
      <c r="C5" s="2" t="s">
        <v>27</v>
      </c>
      <c r="D5" s="2" t="s">
        <v>30</v>
      </c>
      <c r="E5" s="2" t="s">
        <v>33</v>
      </c>
      <c r="F5" s="2">
        <v>2271.0</v>
      </c>
      <c r="G5" s="2">
        <v>2616.0</v>
      </c>
      <c r="H5" s="2">
        <v>1.151915456</v>
      </c>
    </row>
    <row r="6">
      <c r="A6" s="2" t="s">
        <v>55</v>
      </c>
      <c r="B6" s="2" t="s">
        <v>56</v>
      </c>
      <c r="C6" s="2" t="s">
        <v>27</v>
      </c>
      <c r="D6" s="2" t="s">
        <v>20</v>
      </c>
      <c r="E6" s="2" t="s">
        <v>57</v>
      </c>
      <c r="F6" s="2">
        <v>91.0</v>
      </c>
      <c r="G6" s="2">
        <v>103.0</v>
      </c>
      <c r="H6" s="2">
        <v>1.131868132</v>
      </c>
    </row>
    <row r="7">
      <c r="A7" s="2" t="s">
        <v>52</v>
      </c>
      <c r="B7" s="2" t="s">
        <v>53</v>
      </c>
      <c r="C7" s="2" t="s">
        <v>27</v>
      </c>
      <c r="D7" s="2" t="s">
        <v>30</v>
      </c>
      <c r="E7" s="2" t="s">
        <v>54</v>
      </c>
      <c r="F7" s="2">
        <v>2557.0</v>
      </c>
      <c r="G7" s="2">
        <v>2941.0</v>
      </c>
      <c r="H7" s="2">
        <v>1.150175987</v>
      </c>
    </row>
    <row r="8">
      <c r="A8" s="2" t="s">
        <v>52</v>
      </c>
      <c r="B8" s="2" t="s">
        <v>53</v>
      </c>
      <c r="C8" s="2" t="s">
        <v>27</v>
      </c>
      <c r="D8" s="2" t="s">
        <v>28</v>
      </c>
      <c r="E8" s="2" t="s">
        <v>54</v>
      </c>
      <c r="F8" s="2">
        <v>741.0</v>
      </c>
      <c r="G8" s="2">
        <v>785.0</v>
      </c>
      <c r="H8" s="2">
        <v>1.059379217</v>
      </c>
    </row>
    <row r="9">
      <c r="A9" s="2" t="s">
        <v>49</v>
      </c>
      <c r="B9" s="2" t="s">
        <v>50</v>
      </c>
      <c r="C9" s="2" t="s">
        <v>27</v>
      </c>
      <c r="D9" s="2" t="s">
        <v>28</v>
      </c>
      <c r="E9" s="2" t="s">
        <v>51</v>
      </c>
      <c r="F9" s="2">
        <v>2862.0</v>
      </c>
      <c r="G9" s="2">
        <v>3234.0</v>
      </c>
      <c r="H9" s="2">
        <v>1.129979036</v>
      </c>
    </row>
    <row r="10">
      <c r="A10" s="2" t="s">
        <v>49</v>
      </c>
      <c r="B10" s="2" t="s">
        <v>50</v>
      </c>
      <c r="C10" s="2" t="s">
        <v>27</v>
      </c>
      <c r="D10" s="2" t="s">
        <v>20</v>
      </c>
      <c r="E10" s="2" t="s">
        <v>51</v>
      </c>
      <c r="F10" s="2">
        <v>2892.0</v>
      </c>
      <c r="G10" s="2">
        <v>3347.0</v>
      </c>
      <c r="H10" s="2">
        <v>1.157330567</v>
      </c>
    </row>
    <row r="11">
      <c r="A11" s="2" t="s">
        <v>34</v>
      </c>
      <c r="B11" s="2" t="s">
        <v>35</v>
      </c>
      <c r="C11" s="2" t="s">
        <v>27</v>
      </c>
      <c r="D11" s="2" t="s">
        <v>28</v>
      </c>
      <c r="E11" s="2" t="s">
        <v>36</v>
      </c>
      <c r="F11" s="2">
        <v>759.0</v>
      </c>
      <c r="G11" s="2">
        <v>878.0</v>
      </c>
      <c r="H11" s="2">
        <v>1.156785244</v>
      </c>
    </row>
    <row r="12">
      <c r="A12" s="2" t="s">
        <v>34</v>
      </c>
      <c r="B12" s="2" t="s">
        <v>35</v>
      </c>
      <c r="C12" s="2" t="s">
        <v>27</v>
      </c>
      <c r="D12" s="2" t="s">
        <v>30</v>
      </c>
      <c r="E12" s="2" t="s">
        <v>36</v>
      </c>
      <c r="F12" s="2">
        <v>2330.0</v>
      </c>
      <c r="G12" s="2">
        <v>3146.0</v>
      </c>
      <c r="H12" s="2">
        <v>1.350214592</v>
      </c>
    </row>
    <row r="13">
      <c r="A13" s="2" t="s">
        <v>55</v>
      </c>
      <c r="B13" s="2" t="s">
        <v>56</v>
      </c>
      <c r="C13" s="2" t="s">
        <v>27</v>
      </c>
      <c r="D13" s="2" t="s">
        <v>30</v>
      </c>
      <c r="E13" s="2" t="s">
        <v>57</v>
      </c>
      <c r="F13" s="2">
        <v>2159.0</v>
      </c>
      <c r="G13" s="2">
        <v>2465.0</v>
      </c>
      <c r="H13" s="2">
        <v>1.141732283</v>
      </c>
    </row>
    <row r="14">
      <c r="A14" s="2" t="s">
        <v>34</v>
      </c>
      <c r="B14" s="2" t="s">
        <v>35</v>
      </c>
      <c r="C14" s="2" t="s">
        <v>27</v>
      </c>
      <c r="D14" s="2" t="s">
        <v>20</v>
      </c>
      <c r="E14" s="2" t="s">
        <v>36</v>
      </c>
      <c r="F14" s="2">
        <v>218.0</v>
      </c>
      <c r="G14" s="2">
        <v>243.0</v>
      </c>
      <c r="H14" s="2">
        <v>1.114678899</v>
      </c>
    </row>
    <row r="15">
      <c r="A15" s="2" t="s">
        <v>37</v>
      </c>
      <c r="B15" s="2" t="s">
        <v>38</v>
      </c>
      <c r="C15" s="2" t="s">
        <v>27</v>
      </c>
      <c r="D15" s="2" t="s">
        <v>20</v>
      </c>
      <c r="E15" s="2" t="s">
        <v>39</v>
      </c>
      <c r="F15" s="2">
        <v>3717.0</v>
      </c>
      <c r="G15" s="2">
        <v>4620.0</v>
      </c>
      <c r="H15" s="2">
        <v>1.242937853</v>
      </c>
    </row>
    <row r="16">
      <c r="A16" s="2" t="s">
        <v>17</v>
      </c>
      <c r="B16" s="2" t="s">
        <v>18</v>
      </c>
      <c r="C16" s="2" t="s">
        <v>19</v>
      </c>
      <c r="D16" s="2" t="s">
        <v>20</v>
      </c>
      <c r="E16" s="2" t="s">
        <v>21</v>
      </c>
      <c r="F16" s="2">
        <v>11387.0</v>
      </c>
      <c r="G16" s="2">
        <v>23283.0</v>
      </c>
      <c r="H16" s="2">
        <v>2.044700097</v>
      </c>
    </row>
    <row r="17">
      <c r="A17" s="2" t="s">
        <v>55</v>
      </c>
      <c r="B17" s="2" t="s">
        <v>56</v>
      </c>
      <c r="C17" s="2" t="s">
        <v>27</v>
      </c>
      <c r="D17" s="2" t="s">
        <v>28</v>
      </c>
      <c r="E17" s="2" t="s">
        <v>57</v>
      </c>
      <c r="F17" s="2">
        <v>305.0</v>
      </c>
      <c r="G17" s="2">
        <v>332.0</v>
      </c>
      <c r="H17" s="2">
        <v>1.08852459</v>
      </c>
    </row>
    <row r="18">
      <c r="A18" s="2" t="s">
        <v>17</v>
      </c>
      <c r="B18" s="2" t="s">
        <v>18</v>
      </c>
      <c r="C18" s="2" t="s">
        <v>19</v>
      </c>
      <c r="D18" s="2" t="s">
        <v>22</v>
      </c>
      <c r="E18" s="2" t="s">
        <v>21</v>
      </c>
      <c r="F18" s="2">
        <v>8761.0</v>
      </c>
      <c r="G18" s="2">
        <v>15683.0</v>
      </c>
      <c r="H18" s="2">
        <v>1.790092455</v>
      </c>
    </row>
    <row r="19">
      <c r="A19" s="2" t="s">
        <v>49</v>
      </c>
      <c r="B19" s="2" t="s">
        <v>50</v>
      </c>
      <c r="C19" s="2" t="s">
        <v>27</v>
      </c>
      <c r="D19" s="2" t="s">
        <v>30</v>
      </c>
      <c r="E19" s="2" t="s">
        <v>51</v>
      </c>
      <c r="F19" s="2">
        <v>1579.0</v>
      </c>
      <c r="G19" s="2">
        <v>2079.0</v>
      </c>
      <c r="H19" s="2">
        <v>1.316656111</v>
      </c>
      <c r="J19" s="2" t="s">
        <v>114</v>
      </c>
    </row>
    <row r="20">
      <c r="A20" s="2" t="s">
        <v>17</v>
      </c>
      <c r="B20" s="2" t="s">
        <v>18</v>
      </c>
      <c r="C20" s="2" t="s">
        <v>19</v>
      </c>
      <c r="D20" s="2" t="s">
        <v>23</v>
      </c>
      <c r="E20" s="2" t="s">
        <v>21</v>
      </c>
      <c r="F20" s="2">
        <v>2867.0</v>
      </c>
      <c r="G20" s="2">
        <v>6283.0</v>
      </c>
      <c r="H20" s="2">
        <v>2.191489362</v>
      </c>
    </row>
    <row r="21">
      <c r="A21" s="2" t="s">
        <v>17</v>
      </c>
      <c r="B21" s="2" t="s">
        <v>18</v>
      </c>
      <c r="C21" s="2" t="s">
        <v>19</v>
      </c>
      <c r="D21" s="2" t="s">
        <v>24</v>
      </c>
      <c r="E21" s="2" t="s">
        <v>21</v>
      </c>
      <c r="F21" s="2">
        <v>889.0</v>
      </c>
      <c r="G21" s="2">
        <v>1890.0</v>
      </c>
      <c r="H21" s="2">
        <v>2.125984252</v>
      </c>
    </row>
    <row r="22">
      <c r="A22" s="2" t="s">
        <v>37</v>
      </c>
      <c r="B22" s="2" t="s">
        <v>38</v>
      </c>
      <c r="C22" s="2" t="s">
        <v>27</v>
      </c>
      <c r="D22" s="2" t="s">
        <v>28</v>
      </c>
      <c r="E22" s="2" t="s">
        <v>39</v>
      </c>
      <c r="F22" s="2">
        <v>5952.0</v>
      </c>
      <c r="G22" s="2">
        <v>6943.0</v>
      </c>
      <c r="H22" s="2">
        <v>1.166498656</v>
      </c>
    </row>
    <row r="23">
      <c r="A23" s="2" t="s">
        <v>43</v>
      </c>
      <c r="B23" s="2" t="s">
        <v>44</v>
      </c>
      <c r="C23" s="2" t="s">
        <v>27</v>
      </c>
      <c r="D23" s="2" t="s">
        <v>20</v>
      </c>
      <c r="E23" s="2" t="s">
        <v>45</v>
      </c>
      <c r="F23" s="2">
        <v>4623.0</v>
      </c>
      <c r="G23" s="2">
        <v>9082.0</v>
      </c>
      <c r="H23" s="2">
        <v>1.9645252</v>
      </c>
    </row>
    <row r="24">
      <c r="A24" s="2" t="s">
        <v>43</v>
      </c>
      <c r="B24" s="2" t="s">
        <v>44</v>
      </c>
      <c r="C24" s="2" t="s">
        <v>27</v>
      </c>
      <c r="D24" s="2" t="s">
        <v>28</v>
      </c>
      <c r="E24" s="2" t="s">
        <v>45</v>
      </c>
      <c r="F24" s="2">
        <v>18900.0</v>
      </c>
      <c r="G24" s="2">
        <v>36659.0</v>
      </c>
      <c r="H24" s="2">
        <v>1.93962963</v>
      </c>
    </row>
    <row r="25">
      <c r="A25" s="2" t="s">
        <v>37</v>
      </c>
      <c r="B25" s="2" t="s">
        <v>38</v>
      </c>
      <c r="C25" s="2" t="s">
        <v>27</v>
      </c>
      <c r="D25" s="2" t="s">
        <v>30</v>
      </c>
      <c r="E25" s="2" t="s">
        <v>39</v>
      </c>
      <c r="F25" s="2">
        <v>5355.0</v>
      </c>
      <c r="G25" s="2">
        <v>8920.0</v>
      </c>
      <c r="H25" s="2">
        <v>1.66573296</v>
      </c>
    </row>
    <row r="26">
      <c r="A26" s="2" t="s">
        <v>43</v>
      </c>
      <c r="B26" s="2" t="s">
        <v>44</v>
      </c>
      <c r="C26" s="2" t="s">
        <v>27</v>
      </c>
      <c r="D26" s="2" t="s">
        <v>30</v>
      </c>
      <c r="E26" s="2" t="s">
        <v>45</v>
      </c>
      <c r="F26" s="2">
        <v>6145.0</v>
      </c>
      <c r="G26" s="2">
        <v>19474.0</v>
      </c>
      <c r="H26" s="2">
        <v>3.169080553</v>
      </c>
    </row>
    <row r="27">
      <c r="A27" s="2" t="s">
        <v>25</v>
      </c>
      <c r="B27" s="2" t="s">
        <v>26</v>
      </c>
      <c r="C27" s="2" t="s">
        <v>27</v>
      </c>
      <c r="D27" s="2" t="s">
        <v>20</v>
      </c>
      <c r="E27" s="2" t="s">
        <v>29</v>
      </c>
      <c r="F27" s="2">
        <v>2066.0</v>
      </c>
      <c r="G27" s="2">
        <v>2447.0</v>
      </c>
      <c r="H27" s="2">
        <v>1.184414327</v>
      </c>
    </row>
    <row r="28">
      <c r="A28" s="2" t="s">
        <v>40</v>
      </c>
      <c r="B28" s="2" t="s">
        <v>41</v>
      </c>
      <c r="C28" s="2" t="s">
        <v>27</v>
      </c>
      <c r="D28" s="2" t="s">
        <v>20</v>
      </c>
      <c r="E28" s="2" t="s">
        <v>42</v>
      </c>
      <c r="F28" s="2">
        <v>1721.0</v>
      </c>
      <c r="G28" s="2">
        <v>1874.0</v>
      </c>
      <c r="H28" s="2">
        <v>1.088901801</v>
      </c>
    </row>
  </sheetData>
  <drawing r:id="rId1"/>
</worksheet>
</file>