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r\my_projects\INFO_SEC_GOVERANCE\"/>
    </mc:Choice>
  </mc:AlternateContent>
  <xr:revisionPtr revIDLastSave="0" documentId="13_ncr:1_{D7A10098-922F-4E29-81BE-B1691BC56345}" xr6:coauthVersionLast="47" xr6:coauthVersionMax="47" xr10:uidLastSave="{00000000-0000-0000-0000-000000000000}"/>
  <bookViews>
    <workbookView xWindow="-23148" yWindow="-108" windowWidth="23256" windowHeight="12576" firstSheet="11" activeTab="12" xr2:uid="{00000000-000D-0000-FFFF-FFFF00000000}"/>
  </bookViews>
  <sheets>
    <sheet name="Introduction" sheetId="2" r:id="rId1"/>
    <sheet name="Scales" sheetId="26" r:id="rId2"/>
    <sheet name="Asset Registry" sheetId="43" r:id="rId3"/>
    <sheet name="A1" sheetId="13" r:id="rId4"/>
    <sheet name="Α7" sheetId="47" r:id="rId5"/>
    <sheet name="Α24" sheetId="48" r:id="rId6"/>
    <sheet name="A37" sheetId="49" r:id="rId7"/>
    <sheet name="Information Data" sheetId="8" r:id="rId8"/>
    <sheet name="Hardware Data" sheetId="23" r:id="rId9"/>
    <sheet name="Software Data " sheetId="24" r:id="rId10"/>
    <sheet name="Physical Asset Data" sheetId="25" r:id="rId11"/>
    <sheet name="Impact Assessment Results" sheetId="4" r:id="rId12"/>
    <sheet name="Threat +Vuln Assessment (all)" sheetId="27" r:id="rId13"/>
    <sheet name="Threat Assessment Results" sheetId="44" r:id="rId14"/>
    <sheet name="Risk Treatment Plan" sheetId="36" r:id="rId15"/>
  </sheets>
  <definedNames>
    <definedName name="_xlnm._FilterDatabase" localSheetId="2" hidden="1">'Asset Registry'!$B$2:$G$2</definedName>
    <definedName name="_xlnm._FilterDatabase" localSheetId="11" hidden="1">'Impact Assessment Results'!$B$3:$K$3</definedName>
    <definedName name="_xlnm._FilterDatabase" localSheetId="13" hidden="1">'Threat Assessment Results'!$B$3:$H$3</definedName>
    <definedName name="_xlnm.Print_Area" localSheetId="14">'Risk Treatment Plan'!$F$4:$Q$29</definedName>
    <definedName name="_xlnm.Print_Titles" localSheetId="14">'Risk Treatment Plan'!$4:$5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8" l="1"/>
  <c r="K4" i="8"/>
  <c r="E6" i="13"/>
  <c r="K365" i="36"/>
  <c r="J365" i="36"/>
  <c r="E365" i="36"/>
  <c r="D365" i="36"/>
  <c r="C365" i="36"/>
  <c r="K364" i="36"/>
  <c r="J364" i="36"/>
  <c r="E364" i="36"/>
  <c r="D364" i="36"/>
  <c r="C364" i="36"/>
  <c r="K363" i="36"/>
  <c r="J363" i="36"/>
  <c r="E363" i="36"/>
  <c r="D363" i="36"/>
  <c r="C363" i="36"/>
  <c r="L363" i="36" s="1"/>
  <c r="K357" i="36"/>
  <c r="J357" i="36"/>
  <c r="E357" i="36"/>
  <c r="D357" i="36"/>
  <c r="C357" i="36"/>
  <c r="K356" i="36"/>
  <c r="J356" i="36"/>
  <c r="E356" i="36"/>
  <c r="D356" i="36"/>
  <c r="C356" i="36"/>
  <c r="K355" i="36"/>
  <c r="J355" i="36"/>
  <c r="E355" i="36"/>
  <c r="D355" i="36"/>
  <c r="C355" i="36"/>
  <c r="H36" i="4"/>
  <c r="C349" i="36" s="1"/>
  <c r="H35" i="4"/>
  <c r="C348" i="36" s="1"/>
  <c r="P206" i="36"/>
  <c r="J196" i="36"/>
  <c r="K196" i="36"/>
  <c r="M196" i="36"/>
  <c r="N196" i="36"/>
  <c r="J197" i="36"/>
  <c r="K197" i="36"/>
  <c r="M355" i="36" l="1"/>
  <c r="L355" i="36"/>
  <c r="M356" i="36"/>
  <c r="N356" i="36"/>
  <c r="N355" i="36"/>
  <c r="O355" i="36" s="1"/>
  <c r="P355" i="36" s="1"/>
  <c r="N363" i="36"/>
  <c r="L365" i="36"/>
  <c r="L357" i="36"/>
  <c r="O357" i="36" s="1"/>
  <c r="P357" i="36" s="1"/>
  <c r="M365" i="36"/>
  <c r="M357" i="36"/>
  <c r="N365" i="36"/>
  <c r="N357" i="36"/>
  <c r="L364" i="36"/>
  <c r="L356" i="36"/>
  <c r="M364" i="36"/>
  <c r="N364" i="36"/>
  <c r="M363" i="36"/>
  <c r="P199" i="36"/>
  <c r="P208" i="36"/>
  <c r="P204" i="36"/>
  <c r="P211" i="36"/>
  <c r="P209" i="36"/>
  <c r="P207" i="36"/>
  <c r="P200" i="36"/>
  <c r="P198" i="36"/>
  <c r="P205" i="36"/>
  <c r="P210" i="36"/>
  <c r="P212" i="36"/>
  <c r="P203" i="36"/>
  <c r="P201" i="36"/>
  <c r="P213" i="36"/>
  <c r="P202" i="36"/>
  <c r="O365" i="36" l="1"/>
  <c r="P365" i="36" s="1"/>
  <c r="O356" i="36"/>
  <c r="P356" i="36" s="1"/>
  <c r="O364" i="36"/>
  <c r="P364" i="36" s="1"/>
  <c r="O363" i="36"/>
  <c r="P363" i="36" s="1"/>
  <c r="D48" i="49"/>
  <c r="D27" i="49"/>
  <c r="H6" i="49"/>
  <c r="G6" i="49"/>
  <c r="F6" i="49"/>
  <c r="E6" i="49"/>
  <c r="D6" i="49"/>
  <c r="D48" i="48"/>
  <c r="D27" i="48"/>
  <c r="H6" i="48"/>
  <c r="G6" i="48"/>
  <c r="F6" i="48"/>
  <c r="E6" i="48"/>
  <c r="D6" i="48"/>
  <c r="D48" i="47" l="1"/>
  <c r="D27" i="47"/>
  <c r="H6" i="47"/>
  <c r="G6" i="47"/>
  <c r="F6" i="47"/>
  <c r="E6" i="47"/>
  <c r="D6" i="47"/>
  <c r="H34" i="4"/>
  <c r="J34" i="4"/>
  <c r="J35" i="4"/>
  <c r="E348" i="36" s="1"/>
  <c r="J36" i="4"/>
  <c r="E349" i="36" s="1"/>
  <c r="I35" i="4"/>
  <c r="D348" i="36" s="1"/>
  <c r="I36" i="4"/>
  <c r="D349" i="36" s="1"/>
  <c r="I34" i="4"/>
  <c r="J37" i="4"/>
  <c r="I37" i="4"/>
  <c r="H37" i="4"/>
  <c r="J4" i="25"/>
  <c r="J3" i="25"/>
  <c r="K37" i="4" l="1"/>
  <c r="K35" i="4"/>
  <c r="K36" i="4"/>
  <c r="I13" i="27"/>
  <c r="K348" i="36" s="1"/>
  <c r="J6" i="36"/>
  <c r="K6" i="36"/>
  <c r="D6" i="13"/>
  <c r="F6" i="13"/>
  <c r="G6" i="13"/>
  <c r="H6" i="13"/>
  <c r="D27" i="13"/>
  <c r="D48" i="13"/>
  <c r="K254" i="36"/>
  <c r="K235" i="36"/>
  <c r="K216" i="36"/>
  <c r="J254" i="36"/>
  <c r="J235" i="36"/>
  <c r="J216" i="36"/>
  <c r="K253" i="36"/>
  <c r="K234" i="36"/>
  <c r="K215" i="36"/>
  <c r="J253" i="36"/>
  <c r="J234" i="36"/>
  <c r="J215" i="36"/>
  <c r="K252" i="36"/>
  <c r="K233" i="36"/>
  <c r="K214" i="36"/>
  <c r="K195" i="36"/>
  <c r="J252" i="36"/>
  <c r="J233" i="36"/>
  <c r="J214" i="36"/>
  <c r="J195" i="36"/>
  <c r="K90" i="36"/>
  <c r="K60" i="36"/>
  <c r="K45" i="36"/>
  <c r="K30" i="36"/>
  <c r="J75" i="36"/>
  <c r="J60" i="36"/>
  <c r="I19" i="27"/>
  <c r="I17" i="27"/>
  <c r="K349" i="36" s="1"/>
  <c r="J349" i="36"/>
  <c r="J348" i="36"/>
  <c r="I4" i="27"/>
  <c r="K347" i="36"/>
  <c r="J45" i="36"/>
  <c r="J19" i="4"/>
  <c r="I22" i="4"/>
  <c r="J22" i="4"/>
  <c r="I23" i="4"/>
  <c r="K75" i="36"/>
  <c r="J90" i="36"/>
  <c r="M195" i="36"/>
  <c r="N195" i="36"/>
  <c r="J26" i="4"/>
  <c r="E196" i="36" s="1"/>
  <c r="I27" i="4"/>
  <c r="J28" i="4"/>
  <c r="J29" i="4"/>
  <c r="H30" i="4"/>
  <c r="I32" i="4"/>
  <c r="J32" i="4"/>
  <c r="J33" i="4"/>
  <c r="J347" i="36"/>
  <c r="D6" i="25"/>
  <c r="G6" i="25"/>
  <c r="I6" i="25"/>
  <c r="I24" i="4"/>
  <c r="J30" i="36"/>
  <c r="K24" i="36"/>
  <c r="I5" i="4"/>
  <c r="J5" i="4"/>
  <c r="I6" i="4"/>
  <c r="J6" i="4"/>
  <c r="I7" i="4"/>
  <c r="J7" i="4"/>
  <c r="I8" i="4"/>
  <c r="J8" i="4"/>
  <c r="J18" i="36"/>
  <c r="K18" i="36"/>
  <c r="J12" i="36"/>
  <c r="K12" i="36"/>
  <c r="O16" i="26"/>
  <c r="O19" i="26" s="1"/>
  <c r="N16" i="26"/>
  <c r="N19" i="26" s="1"/>
  <c r="M16" i="26"/>
  <c r="M18" i="26" s="1"/>
  <c r="M21" i="26"/>
  <c r="L16" i="26"/>
  <c r="K16" i="26"/>
  <c r="K18" i="26" s="1"/>
  <c r="K21" i="26"/>
  <c r="J16" i="26"/>
  <c r="J21" i="26" s="1"/>
  <c r="I16" i="26"/>
  <c r="I20" i="26" s="1"/>
  <c r="H16" i="26"/>
  <c r="H19" i="26" s="1"/>
  <c r="G16" i="26"/>
  <c r="G20" i="26" s="1"/>
  <c r="N20" i="26"/>
  <c r="M20" i="26"/>
  <c r="M19" i="26"/>
  <c r="L19" i="26"/>
  <c r="K19" i="26"/>
  <c r="G19" i="26"/>
  <c r="N18" i="26"/>
  <c r="N17" i="26"/>
  <c r="M17" i="26"/>
  <c r="G17" i="26"/>
  <c r="O7" i="26"/>
  <c r="N7" i="26"/>
  <c r="M7" i="26"/>
  <c r="L7" i="26"/>
  <c r="K7" i="26"/>
  <c r="J7" i="26"/>
  <c r="I7" i="26"/>
  <c r="H7" i="26"/>
  <c r="G7" i="26"/>
  <c r="D216" i="36" l="1"/>
  <c r="M216" i="36" s="1"/>
  <c r="D197" i="36"/>
  <c r="M197" i="36" s="1"/>
  <c r="J24" i="4"/>
  <c r="J31" i="4"/>
  <c r="I4" i="4"/>
  <c r="D6" i="36" s="1"/>
  <c r="M6" i="36" s="1"/>
  <c r="I26" i="4"/>
  <c r="D234" i="36" s="1"/>
  <c r="M234" i="36" s="1"/>
  <c r="I28" i="4"/>
  <c r="I30" i="4"/>
  <c r="I17" i="4"/>
  <c r="I31" i="4"/>
  <c r="H6" i="25"/>
  <c r="D12" i="36"/>
  <c r="M12" i="36" s="1"/>
  <c r="K17" i="26"/>
  <c r="K20" i="26"/>
  <c r="O18" i="26"/>
  <c r="O21" i="26"/>
  <c r="G18" i="26"/>
  <c r="G21" i="26"/>
  <c r="O17" i="26"/>
  <c r="O20" i="26"/>
  <c r="I18" i="26"/>
  <c r="I17" i="26"/>
  <c r="J17" i="26"/>
  <c r="I21" i="26"/>
  <c r="N21" i="26"/>
  <c r="K6" i="8"/>
  <c r="H9" i="8"/>
  <c r="J15" i="24"/>
  <c r="J18" i="24"/>
  <c r="D9" i="8"/>
  <c r="J17" i="24"/>
  <c r="L21" i="26"/>
  <c r="L18" i="26"/>
  <c r="L17" i="26"/>
  <c r="I33" i="4"/>
  <c r="J9" i="24"/>
  <c r="F6" i="25"/>
  <c r="I9" i="4"/>
  <c r="J13" i="24"/>
  <c r="L20" i="26"/>
  <c r="I9" i="8"/>
  <c r="E215" i="36"/>
  <c r="N215" i="36" s="1"/>
  <c r="H31" i="4"/>
  <c r="H6" i="4"/>
  <c r="J12" i="24"/>
  <c r="H7" i="4"/>
  <c r="K7" i="4" s="1"/>
  <c r="E6" i="25"/>
  <c r="J19" i="24"/>
  <c r="I29" i="4"/>
  <c r="H5" i="4"/>
  <c r="J15" i="4"/>
  <c r="E234" i="36"/>
  <c r="N234" i="36" s="1"/>
  <c r="E253" i="36"/>
  <c r="N253" i="36" s="1"/>
  <c r="H21" i="26"/>
  <c r="H20" i="26"/>
  <c r="H17" i="26"/>
  <c r="H18" i="26"/>
  <c r="J20" i="26"/>
  <c r="J19" i="26"/>
  <c r="J18" i="26"/>
  <c r="J16" i="4"/>
  <c r="I13" i="4"/>
  <c r="I19" i="4"/>
  <c r="I21" i="4"/>
  <c r="J9" i="4"/>
  <c r="I18" i="4"/>
  <c r="I12" i="4"/>
  <c r="J17" i="4"/>
  <c r="J18" i="4"/>
  <c r="J23" i="4"/>
  <c r="I20" i="4"/>
  <c r="I11" i="4"/>
  <c r="I19" i="26"/>
  <c r="J27" i="4"/>
  <c r="J13" i="4"/>
  <c r="J12" i="4"/>
  <c r="J20" i="4"/>
  <c r="J21" i="4"/>
  <c r="J14" i="4"/>
  <c r="H22" i="4"/>
  <c r="D347" i="36"/>
  <c r="M347" i="36" s="1"/>
  <c r="D235" i="36"/>
  <c r="M235" i="36" s="1"/>
  <c r="D254" i="36"/>
  <c r="M254" i="36" s="1"/>
  <c r="D24" i="36" l="1"/>
  <c r="M24" i="36" s="1"/>
  <c r="D18" i="36"/>
  <c r="M18" i="36" s="1"/>
  <c r="D253" i="36"/>
  <c r="M253" i="36" s="1"/>
  <c r="E216" i="36"/>
  <c r="N216" i="36" s="1"/>
  <c r="E197" i="36"/>
  <c r="N197" i="36" s="1"/>
  <c r="D215" i="36"/>
  <c r="D196" i="36"/>
  <c r="M348" i="36"/>
  <c r="M349" i="36"/>
  <c r="N348" i="36"/>
  <c r="K6" i="4"/>
  <c r="N349" i="36"/>
  <c r="E347" i="36"/>
  <c r="N347" i="36" s="1"/>
  <c r="H32" i="4"/>
  <c r="E254" i="36"/>
  <c r="N254" i="36" s="1"/>
  <c r="E235" i="36"/>
  <c r="N235" i="36" s="1"/>
  <c r="J15" i="23"/>
  <c r="J17" i="23"/>
  <c r="F9" i="8"/>
  <c r="H4" i="4"/>
  <c r="C6" i="36" s="1"/>
  <c r="I25" i="4"/>
  <c r="H22" i="24"/>
  <c r="J20" i="24"/>
  <c r="J10" i="4"/>
  <c r="I18" i="23"/>
  <c r="I16" i="4"/>
  <c r="H19" i="4"/>
  <c r="D22" i="24"/>
  <c r="H13" i="4"/>
  <c r="J16" i="24"/>
  <c r="I15" i="4"/>
  <c r="J13" i="23"/>
  <c r="J30" i="4"/>
  <c r="J8" i="24"/>
  <c r="J14" i="24"/>
  <c r="J8" i="23"/>
  <c r="H29" i="4"/>
  <c r="J7" i="24"/>
  <c r="H28" i="4"/>
  <c r="J6" i="24"/>
  <c r="K31" i="4"/>
  <c r="J4" i="4"/>
  <c r="J9" i="8"/>
  <c r="H10" i="4"/>
  <c r="C75" i="36" s="1"/>
  <c r="D18" i="23"/>
  <c r="K22" i="4"/>
  <c r="H24" i="4"/>
  <c r="G22" i="24"/>
  <c r="E22" i="24"/>
  <c r="J21" i="24"/>
  <c r="H33" i="4"/>
  <c r="J11" i="24"/>
  <c r="H20" i="4"/>
  <c r="F22" i="24"/>
  <c r="J10" i="24"/>
  <c r="J12" i="23"/>
  <c r="H21" i="4"/>
  <c r="I10" i="4"/>
  <c r="H8" i="4"/>
  <c r="K7" i="8"/>
  <c r="H15" i="4"/>
  <c r="K5" i="4"/>
  <c r="E9" i="8"/>
  <c r="K3" i="8"/>
  <c r="H16" i="4"/>
  <c r="C6" i="25"/>
  <c r="J11" i="4"/>
  <c r="H12" i="4"/>
  <c r="C18" i="23"/>
  <c r="J3" i="23"/>
  <c r="H9" i="4"/>
  <c r="K8" i="8"/>
  <c r="J25" i="4"/>
  <c r="I22" i="24"/>
  <c r="G9" i="8"/>
  <c r="K32" i="4" l="1"/>
  <c r="K13" i="4"/>
  <c r="K16" i="4"/>
  <c r="K15" i="4"/>
  <c r="K21" i="4"/>
  <c r="K9" i="4"/>
  <c r="J5" i="25"/>
  <c r="H11" i="4"/>
  <c r="L45" i="36"/>
  <c r="L75" i="36"/>
  <c r="C60" i="36"/>
  <c r="L60" i="36" s="1"/>
  <c r="C90" i="36"/>
  <c r="L90" i="36" s="1"/>
  <c r="C30" i="36"/>
  <c r="L30" i="36" s="1"/>
  <c r="K10" i="4"/>
  <c r="J14" i="23"/>
  <c r="E18" i="23"/>
  <c r="F18" i="23"/>
  <c r="J7" i="23"/>
  <c r="K24" i="4"/>
  <c r="C22" i="24"/>
  <c r="J3" i="24"/>
  <c r="H25" i="4"/>
  <c r="D214" i="36"/>
  <c r="M214" i="36" s="1"/>
  <c r="D233" i="36"/>
  <c r="M233" i="36" s="1"/>
  <c r="D252" i="36"/>
  <c r="M252" i="36" s="1"/>
  <c r="D195" i="36"/>
  <c r="M215" i="36"/>
  <c r="K30" i="4"/>
  <c r="E45" i="36"/>
  <c r="N45" i="36" s="1"/>
  <c r="E90" i="36"/>
  <c r="N90" i="36" s="1"/>
  <c r="E60" i="36"/>
  <c r="N60" i="36" s="1"/>
  <c r="E75" i="36"/>
  <c r="N75" i="36" s="1"/>
  <c r="E30" i="36"/>
  <c r="N30" i="36" s="1"/>
  <c r="J6" i="23"/>
  <c r="J10" i="23"/>
  <c r="H17" i="4"/>
  <c r="J5" i="23"/>
  <c r="H26" i="4"/>
  <c r="C196" i="36" s="1"/>
  <c r="L196" i="36" s="1"/>
  <c r="O196" i="36" s="1"/>
  <c r="P196" i="36" s="1"/>
  <c r="J4" i="24"/>
  <c r="K29" i="4"/>
  <c r="K19" i="4"/>
  <c r="J11" i="23"/>
  <c r="H18" i="4"/>
  <c r="H27" i="4"/>
  <c r="C197" i="36" s="1"/>
  <c r="L197" i="36" s="1"/>
  <c r="O197" i="36" s="1"/>
  <c r="P197" i="36" s="1"/>
  <c r="J5" i="24"/>
  <c r="E252" i="36"/>
  <c r="N252" i="36" s="1"/>
  <c r="E195" i="36"/>
  <c r="E214" i="36"/>
  <c r="N214" i="36" s="1"/>
  <c r="E233" i="36"/>
  <c r="N233" i="36" s="1"/>
  <c r="H14" i="4"/>
  <c r="I14" i="4"/>
  <c r="H18" i="23"/>
  <c r="K20" i="4"/>
  <c r="K33" i="4"/>
  <c r="E6" i="36"/>
  <c r="N6" i="36" s="1"/>
  <c r="E12" i="36"/>
  <c r="N12" i="36" s="1"/>
  <c r="E18" i="36"/>
  <c r="N18" i="36" s="1"/>
  <c r="E24" i="36"/>
  <c r="N24" i="36" s="1"/>
  <c r="L6" i="36"/>
  <c r="C18" i="36"/>
  <c r="L18" i="36" s="1"/>
  <c r="K4" i="4"/>
  <c r="C12" i="36"/>
  <c r="L12" i="36" s="1"/>
  <c r="C24" i="36"/>
  <c r="L24" i="36" s="1"/>
  <c r="G18" i="23"/>
  <c r="K12" i="4"/>
  <c r="K8" i="4"/>
  <c r="K28" i="4"/>
  <c r="J9" i="23"/>
  <c r="H23" i="4"/>
  <c r="J16" i="23"/>
  <c r="J4" i="23"/>
  <c r="D45" i="36"/>
  <c r="M45" i="36" s="1"/>
  <c r="D75" i="36"/>
  <c r="M75" i="36" s="1"/>
  <c r="D90" i="36"/>
  <c r="M90" i="36" s="1"/>
  <c r="D30" i="36"/>
  <c r="M30" i="36" s="1"/>
  <c r="D60" i="36"/>
  <c r="M60" i="36" s="1"/>
  <c r="O90" i="36" l="1"/>
  <c r="P90" i="36" s="1"/>
  <c r="O6" i="36"/>
  <c r="P6" i="36" s="1"/>
  <c r="O12" i="36"/>
  <c r="P12" i="36" s="1"/>
  <c r="O75" i="36"/>
  <c r="P75" i="36" s="1"/>
  <c r="O45" i="36"/>
  <c r="P45" i="36" s="1"/>
  <c r="O24" i="36"/>
  <c r="P24" i="36" s="1"/>
  <c r="O60" i="36"/>
  <c r="P60" i="36" s="1"/>
  <c r="K14" i="4"/>
  <c r="K23" i="4"/>
  <c r="O18" i="36"/>
  <c r="P18" i="36" s="1"/>
  <c r="C235" i="36"/>
  <c r="L235" i="36" s="1"/>
  <c r="O235" i="36" s="1"/>
  <c r="P235" i="36" s="1"/>
  <c r="C216" i="36"/>
  <c r="L216" i="36" s="1"/>
  <c r="O216" i="36" s="1"/>
  <c r="P216" i="36" s="1"/>
  <c r="C254" i="36"/>
  <c r="L254" i="36" s="1"/>
  <c r="O254" i="36" s="1"/>
  <c r="P254" i="36" s="1"/>
  <c r="K27" i="4"/>
  <c r="K18" i="4"/>
  <c r="K17" i="4"/>
  <c r="C195" i="36"/>
  <c r="L195" i="36" s="1"/>
  <c r="O195" i="36" s="1"/>
  <c r="P195" i="36" s="1"/>
  <c r="C214" i="36"/>
  <c r="L214" i="36" s="1"/>
  <c r="O214" i="36" s="1"/>
  <c r="P214" i="36" s="1"/>
  <c r="C252" i="36"/>
  <c r="L252" i="36" s="1"/>
  <c r="O252" i="36" s="1"/>
  <c r="P252" i="36" s="1"/>
  <c r="C233" i="36"/>
  <c r="L233" i="36" s="1"/>
  <c r="O233" i="36" s="1"/>
  <c r="P233" i="36" s="1"/>
  <c r="K25" i="4"/>
  <c r="O30" i="36"/>
  <c r="P30" i="36" s="1"/>
  <c r="C253" i="36"/>
  <c r="L253" i="36" s="1"/>
  <c r="O253" i="36" s="1"/>
  <c r="P253" i="36" s="1"/>
  <c r="K26" i="4"/>
  <c r="C215" i="36"/>
  <c r="L215" i="36" s="1"/>
  <c r="O215" i="36" s="1"/>
  <c r="P215" i="36" s="1"/>
  <c r="C234" i="36"/>
  <c r="L234" i="36" s="1"/>
  <c r="O234" i="36" s="1"/>
  <c r="P234" i="36" s="1"/>
  <c r="C347" i="36"/>
  <c r="L347" i="36" s="1"/>
  <c r="O347" i="36" s="1"/>
  <c r="P347" i="36" s="1"/>
  <c r="L349" i="36"/>
  <c r="O349" i="36" s="1"/>
  <c r="P349" i="36" s="1"/>
  <c r="K34" i="4"/>
  <c r="L348" i="36"/>
  <c r="O348" i="36" s="1"/>
  <c r="P348" i="36" s="1"/>
  <c r="K11" i="4"/>
</calcChain>
</file>

<file path=xl/sharedStrings.xml><?xml version="1.0" encoding="utf-8"?>
<sst xmlns="http://schemas.openxmlformats.org/spreadsheetml/2006/main" count="1126" uniqueCount="284">
  <si>
    <t>#</t>
  </si>
  <si>
    <t>Service</t>
  </si>
  <si>
    <t>Description</t>
  </si>
  <si>
    <t>Asset Registry</t>
  </si>
  <si>
    <t>Asset</t>
  </si>
  <si>
    <t>Asset Category</t>
  </si>
  <si>
    <t>Location</t>
  </si>
  <si>
    <t>Owner</t>
  </si>
  <si>
    <t>Quantity</t>
  </si>
  <si>
    <t>X</t>
  </si>
  <si>
    <t>Loss of Availability</t>
  </si>
  <si>
    <t>Loss of Inegrity</t>
  </si>
  <si>
    <t>Loss of Confidentiality</t>
  </si>
  <si>
    <t>up to 3 hours</t>
  </si>
  <si>
    <t>3 hours up to 1 day</t>
  </si>
  <si>
    <t>from one day to one week</t>
  </si>
  <si>
    <t>greater than one week</t>
  </si>
  <si>
    <t>permanent loss of availability</t>
  </si>
  <si>
    <t>MAX</t>
  </si>
  <si>
    <t>A1</t>
  </si>
  <si>
    <t>A2</t>
  </si>
  <si>
    <t>A3</t>
  </si>
  <si>
    <t>A4</t>
  </si>
  <si>
    <t>A5</t>
  </si>
  <si>
    <t>A6</t>
  </si>
  <si>
    <t>Loss of Integrity</t>
  </si>
  <si>
    <t>Consequences</t>
  </si>
  <si>
    <t>Impact Value</t>
  </si>
  <si>
    <t>Impact Categories</t>
  </si>
  <si>
    <t xml:space="preserve">Loss of financial value </t>
  </si>
  <si>
    <t xml:space="preserve">Direct Financial Consequences </t>
  </si>
  <si>
    <t>Indirect and Long-term Financial Consequences</t>
  </si>
  <si>
    <t>Disruption of plans and deadlines</t>
  </si>
  <si>
    <t>Organization’s Enterprise Procedures Obstruction</t>
  </si>
  <si>
    <t>Loss of business value</t>
  </si>
  <si>
    <t>Opportunity lost</t>
  </si>
  <si>
    <t>Malfunctions on other Entities’ Commercial Activities</t>
  </si>
  <si>
    <t>Consequences on Correlated Procedures among other Entities</t>
  </si>
  <si>
    <t>Breaches of legal, regulatory or contractual requirements</t>
  </si>
  <si>
    <t>Private Agreements Issues</t>
  </si>
  <si>
    <t>Privacy Issues</t>
  </si>
  <si>
    <t>Competition Related Issues</t>
  </si>
  <si>
    <t>Sensitive and Personal Data</t>
  </si>
  <si>
    <t>Damage of reputation</t>
  </si>
  <si>
    <t>Public Confidentiality Issues regarding Organization</t>
  </si>
  <si>
    <t>Impact Scale</t>
  </si>
  <si>
    <t>Impact Lelel</t>
  </si>
  <si>
    <t>VERY LOW (VL)</t>
  </si>
  <si>
    <t>LOW (L)</t>
  </si>
  <si>
    <t>MEDIUM (M)</t>
  </si>
  <si>
    <t>HIGH (H)</t>
  </si>
  <si>
    <t>VERY HIGH (VH)</t>
  </si>
  <si>
    <t xml:space="preserve"> </t>
  </si>
  <si>
    <t>Impact Assessment</t>
  </si>
  <si>
    <t>Α</t>
  </si>
  <si>
    <t>I</t>
  </si>
  <si>
    <t>C</t>
  </si>
  <si>
    <t>ΜΑΧ</t>
  </si>
  <si>
    <t>Threat Name</t>
  </si>
  <si>
    <t>Threat Level</t>
  </si>
  <si>
    <t>Threat Value</t>
  </si>
  <si>
    <t>Security Controls</t>
  </si>
  <si>
    <t>Vulnerability Level</t>
  </si>
  <si>
    <t>Vulnerability Value</t>
  </si>
  <si>
    <t>Threat Assessment</t>
  </si>
  <si>
    <t xml:space="preserve">At most one incident of this threat was realized in the last 10 years or no incident was realised </t>
  </si>
  <si>
    <t>More than one incident of this threat was realized in the last 3 years.</t>
  </si>
  <si>
    <t>This threat was realized more than once in the last year (12 month period).</t>
  </si>
  <si>
    <t>Vulnerability Assessment</t>
  </si>
  <si>
    <t>Floods</t>
  </si>
  <si>
    <t>Less than thirty three percent (33%)</t>
  </si>
  <si>
    <t>Between  thirty three percent (33%) and sixty six percent  (66%)</t>
  </si>
  <si>
    <t>Controls for monitoring of environmental (extreme temperature and humidity) conditions</t>
  </si>
  <si>
    <t>Greater than sixty six percen (66%)</t>
  </si>
  <si>
    <t>Fire protection equipment (automatic fire extinguishing systems,  fire hydrants, automatic fire extinguishing systems, etc.)</t>
  </si>
  <si>
    <t>Power Fluctuations</t>
  </si>
  <si>
    <t>Κλίμακα Αποτίμησης Απειλών</t>
  </si>
  <si>
    <t>Threat &amp; Vulnerability Assessment</t>
  </si>
  <si>
    <t>Threat</t>
  </si>
  <si>
    <t>Risk Treatment Plan</t>
  </si>
  <si>
    <t>Ι</t>
  </si>
  <si>
    <t>R-Α</t>
  </si>
  <si>
    <t>R -Ι</t>
  </si>
  <si>
    <t>R - C</t>
  </si>
  <si>
    <t>Risk Value</t>
  </si>
  <si>
    <t>Strategy 
(acceptance, avoidance, transference, mitigation)</t>
  </si>
  <si>
    <t>Risk Owner</t>
  </si>
  <si>
    <t>Implementation Date
(within next couple of weeks, within the next six months, within the next 12 months)</t>
  </si>
  <si>
    <t>Risk Level</t>
  </si>
  <si>
    <t xml:space="preserve">Likelihood Matrix </t>
  </si>
  <si>
    <r>
      <t>Likelihood Level</t>
    </r>
    <r>
      <rPr>
        <b/>
        <sz val="12"/>
        <color rgb="FF000000"/>
        <rFont val="Times New Roman"/>
        <family val="1"/>
      </rPr>
      <t xml:space="preserve"> </t>
    </r>
  </si>
  <si>
    <t xml:space="preserve">Likelihood Value </t>
  </si>
  <si>
    <t xml:space="preserve">Likelihood of Threat </t>
  </si>
  <si>
    <t xml:space="preserve">Low </t>
  </si>
  <si>
    <t>Medium</t>
  </si>
  <si>
    <t xml:space="preserve">High </t>
  </si>
  <si>
    <t>Very Low (Very Unlikely)</t>
  </si>
  <si>
    <t>Low (Unlikely)</t>
  </si>
  <si>
    <t xml:space="preserve">Vulnerability Level </t>
  </si>
  <si>
    <t>L</t>
  </si>
  <si>
    <t xml:space="preserve">M </t>
  </si>
  <si>
    <t xml:space="preserve">H </t>
  </si>
  <si>
    <t xml:space="preserve">L </t>
  </si>
  <si>
    <t>Medium (Possible)</t>
  </si>
  <si>
    <t>High (Likely)</t>
  </si>
  <si>
    <t>Likelihood Value of an incident scenario</t>
  </si>
  <si>
    <t xml:space="preserve">Very High (Frequent) </t>
  </si>
  <si>
    <t>Επίπεδο Απειλής</t>
  </si>
  <si>
    <t>Βαθμός Απειλής</t>
  </si>
  <si>
    <t>Περιγραφή</t>
  </si>
  <si>
    <t xml:space="preserve">Risk Scale Matrix </t>
  </si>
  <si>
    <t>αναμένεται να συμβούν το πολύ μέχρι μία φορά κάθε 10 χρόνια</t>
  </si>
  <si>
    <t xml:space="preserve">Likelihood of Threat  –Threat Level </t>
  </si>
  <si>
    <r>
      <t>Low</t>
    </r>
    <r>
      <rPr>
        <b/>
        <sz val="16"/>
        <color rgb="FF000000"/>
        <rFont val="Times New Roman"/>
        <family val="1"/>
        <charset val="161"/>
      </rPr>
      <t xml:space="preserve"> </t>
    </r>
  </si>
  <si>
    <r>
      <t>High</t>
    </r>
    <r>
      <rPr>
        <b/>
        <sz val="16"/>
        <color rgb="FF000000"/>
        <rFont val="Times New Roman"/>
        <family val="1"/>
        <charset val="161"/>
      </rPr>
      <t xml:space="preserve"> </t>
    </r>
  </si>
  <si>
    <t>αναμένεται να συμβούν κατά μέσο όρο μία φορά τα 3 χρόνια.</t>
  </si>
  <si>
    <t>αναμένεται να συμβούν κατά μέσο όρο μία φορά το χρόνο</t>
  </si>
  <si>
    <t>Likelihood Value of</t>
  </si>
  <si>
    <t xml:space="preserve">an incident scenario </t>
  </si>
  <si>
    <t>Κλίμακα Αποτίμησης Αδυναμιών</t>
  </si>
  <si>
    <t xml:space="preserve">Likelihood Value of an incident scenario </t>
  </si>
  <si>
    <t xml:space="preserve">Likelihood Level </t>
  </si>
  <si>
    <t>Επίπεδο Αδυναμίας</t>
  </si>
  <si>
    <t>Βαθμός Αδυναμίας</t>
  </si>
  <si>
    <t>Asset Value</t>
  </si>
  <si>
    <t xml:space="preserve">Very Low Business Impact </t>
  </si>
  <si>
    <t>Η πιθανότητα να συμβεί το χειρότερο σενάριο είναι &lt; 33%</t>
  </si>
  <si>
    <t>Low Business Impact</t>
  </si>
  <si>
    <t>Η πιθανότητα να συμβεί το χειρότερο σενάριο είναι 33% - 66%</t>
  </si>
  <si>
    <t>Medium Business Impact</t>
  </si>
  <si>
    <t>Η πιθανότητα να συμβεί το χειρότερο σενάριο είναι &gt; 66%</t>
  </si>
  <si>
    <t>High Business Impact</t>
  </si>
  <si>
    <t>Very High Business Impact</t>
  </si>
  <si>
    <t>Κλίμακα Επικινδυνότητας</t>
  </si>
  <si>
    <r>
      <t>Risk Level</t>
    </r>
    <r>
      <rPr>
        <b/>
        <sz val="12"/>
        <color rgb="FF000000"/>
        <rFont val="Times New Roman"/>
        <family val="1"/>
      </rPr>
      <t xml:space="preserve"> </t>
    </r>
  </si>
  <si>
    <t xml:space="preserve">Risk Value </t>
  </si>
  <si>
    <t xml:space="preserve">Risk Level Evaluation Matrix </t>
  </si>
  <si>
    <t>Low</t>
  </si>
  <si>
    <t xml:space="preserve">0 - 2 </t>
  </si>
  <si>
    <t>3 - 5</t>
  </si>
  <si>
    <t>High</t>
  </si>
  <si>
    <t>6 - 8</t>
  </si>
  <si>
    <t>Very Low</t>
  </si>
  <si>
    <t>Very High</t>
  </si>
  <si>
    <t>(Very Unlikely)</t>
  </si>
  <si>
    <t>(Unlikely)</t>
  </si>
  <si>
    <t>(Possible)</t>
  </si>
  <si>
    <t>(Likely)</t>
  </si>
  <si>
    <t>(Frequent)</t>
  </si>
  <si>
    <t xml:space="preserve">Medium </t>
  </si>
  <si>
    <t>Chief Information Security Officer</t>
  </si>
  <si>
    <t>Mitigation</t>
  </si>
  <si>
    <t>Acceptance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</si>
  <si>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</si>
  <si>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</si>
  <si>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</si>
  <si>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</si>
  <si>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</si>
  <si>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</si>
  <si>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</si>
  <si>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</si>
  <si>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</si>
  <si>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</si>
  <si>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</si>
  <si>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</si>
  <si>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</si>
  <si>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</si>
  <si>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</si>
  <si>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</si>
  <si>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</si>
  <si>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</si>
  <si>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</si>
  <si>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</si>
  <si>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</si>
  <si>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</si>
  <si>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</si>
  <si>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</si>
  <si>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</si>
  <si>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</si>
  <si>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</si>
  <si>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</si>
  <si>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</si>
  <si>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</si>
  <si>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</si>
  <si>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</si>
  <si>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</si>
  <si>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</si>
  <si>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Control Implentation</t>
  </si>
  <si>
    <t>MEDIUM</t>
  </si>
  <si>
    <t xml:space="preserve">Residual Risk </t>
  </si>
  <si>
    <t>Short name</t>
  </si>
  <si>
    <t xml:space="preserve">Cyber Security Services </t>
  </si>
  <si>
    <t xml:space="preserve">Digitalization Services </t>
  </si>
  <si>
    <t>Laptops</t>
  </si>
  <si>
    <t>Workstations</t>
  </si>
  <si>
    <t>Synolgy NAS</t>
  </si>
  <si>
    <t>Firewall</t>
  </si>
  <si>
    <t>Web Server</t>
  </si>
  <si>
    <t>Security Cameras</t>
  </si>
  <si>
    <t>Mobile Devices</t>
  </si>
  <si>
    <t>Drone equipment</t>
  </si>
  <si>
    <t>File Server</t>
  </si>
  <si>
    <t>Modem</t>
  </si>
  <si>
    <t>Switch</t>
  </si>
  <si>
    <t>Windows OS</t>
  </si>
  <si>
    <t>Microsoft Office Suite</t>
  </si>
  <si>
    <t>Bussiness-specific software</t>
  </si>
  <si>
    <t>Headquarters</t>
  </si>
  <si>
    <t>Computer Room</t>
  </si>
  <si>
    <t>Client Data</t>
  </si>
  <si>
    <t>Company Data</t>
  </si>
  <si>
    <t>Drone Data</t>
  </si>
  <si>
    <t>HeadQuarters</t>
  </si>
  <si>
    <t>Theft/Loss of data</t>
  </si>
  <si>
    <t>Destruction of data</t>
  </si>
  <si>
    <t>Intentional/Accidental disclosure of data</t>
  </si>
  <si>
    <t>Unauthorised access</t>
  </si>
  <si>
    <t xml:space="preserve">Laptops </t>
  </si>
  <si>
    <t>Synology NAS</t>
  </si>
  <si>
    <t>Theft/Loss</t>
  </si>
  <si>
    <t>Unauthorized Use of Equipment</t>
  </si>
  <si>
    <t>Telecommunications/Network Systems failure</t>
  </si>
  <si>
    <t xml:space="preserve">Fire </t>
  </si>
  <si>
    <t>Physical Damage</t>
  </si>
  <si>
    <t>Business-specific Software</t>
  </si>
  <si>
    <t>Malware</t>
  </si>
  <si>
    <t>Denial Of Service</t>
  </si>
  <si>
    <t>MitM ( traffic alteration)</t>
  </si>
  <si>
    <t>Extreme Temperatures or Humidity</t>
  </si>
  <si>
    <t>Business-Specific Software</t>
  </si>
  <si>
    <t xml:space="preserve">Threat Assessment </t>
  </si>
  <si>
    <t>theft/loss of data</t>
  </si>
  <si>
    <t>intentional/accidental disclosure of data</t>
  </si>
  <si>
    <t>unauthorised access</t>
  </si>
  <si>
    <t>A system exists that conducts backups of data                                       Antivirus system                                                                                 Security Awareness training for employees</t>
  </si>
  <si>
    <t>A system exists that conducts backups of data                                       Antivirus system                                                                                 Security Awareness training for employees                                              Access control system</t>
  </si>
  <si>
    <t>A system exists that conducts backups of data                                       Antivirus system                                                                                 Security Awareness training for employees                                           Access control system</t>
  </si>
  <si>
    <t>A system exists that conducts backups of data                                       Antivirus system                                                                                 Security Awareness training for employees                                                         Access control system</t>
  </si>
  <si>
    <t>Security Cameras, Physical Security</t>
  </si>
  <si>
    <t xml:space="preserve">Extremes of Temperature and Humidity </t>
  </si>
  <si>
    <t>antivirus, firewall,waf, network monitoring</t>
  </si>
  <si>
    <t>Controls for monitoring of environmental (extreme temperature and humidity) conditions, alternative power generators</t>
  </si>
  <si>
    <t>low</t>
  </si>
  <si>
    <t>med</t>
  </si>
  <si>
    <t xml:space="preserve">med </t>
  </si>
  <si>
    <t xml:space="preserve">low </t>
  </si>
  <si>
    <t>theft / loss of data</t>
  </si>
  <si>
    <t xml:space="preserve">inentional /accidental disclosure of data </t>
  </si>
  <si>
    <t>Unauthorised use of equipment</t>
  </si>
  <si>
    <t>telecommunications/network systems failure</t>
  </si>
  <si>
    <t xml:space="preserve">fire </t>
  </si>
  <si>
    <t>physical damage</t>
  </si>
  <si>
    <t>Business-specific software</t>
  </si>
  <si>
    <t>LOW</t>
  </si>
  <si>
    <t>MALWARE</t>
  </si>
  <si>
    <t>UNAUTHORISED ACCESS</t>
  </si>
  <si>
    <t>DENIAL OF SERVICE</t>
  </si>
  <si>
    <t>floods</t>
  </si>
  <si>
    <t>power fluctuations</t>
  </si>
  <si>
    <t>extremes of temperature and humidity</t>
  </si>
  <si>
    <t>Internal Audit, Security Awareness programs</t>
  </si>
  <si>
    <t>Internal Audit, Security Awareness programs, backup</t>
  </si>
  <si>
    <t xml:space="preserve">Internal Audit, Security Awareness programs, backup </t>
  </si>
  <si>
    <t>theft / loss of equipment</t>
  </si>
  <si>
    <t>Security Awareness programs</t>
  </si>
  <si>
    <t>Security Awareness programs,access control,  backup system</t>
  </si>
  <si>
    <t>Mitm</t>
  </si>
  <si>
    <t xml:space="preserve"> Security Awareness programs, backup system </t>
  </si>
  <si>
    <t xml:space="preserve">Physical and Environmental Security Policy and Procedures,business continuity plans or procedures </t>
  </si>
  <si>
    <t xml:space="preserve">Security Awareness programs, backup system, </t>
  </si>
  <si>
    <t xml:space="preserve">backup system, ups, business continuity plans or procedures </t>
  </si>
  <si>
    <t>CSS</t>
  </si>
  <si>
    <t>DS</t>
  </si>
  <si>
    <t>Phones</t>
  </si>
  <si>
    <t>Routers</t>
  </si>
  <si>
    <t>NAS</t>
  </si>
  <si>
    <t>Internal Company Data</t>
  </si>
  <si>
    <t>Windows, Linux</t>
  </si>
  <si>
    <t>Security System</t>
  </si>
  <si>
    <t>Intellectual Property Data</t>
  </si>
  <si>
    <t>Company software (product)</t>
  </si>
  <si>
    <t>Bussiness-specific software (cybersecurity tools)</t>
  </si>
  <si>
    <t>Security Systems</t>
  </si>
  <si>
    <t>Company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</si>
</sst>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&quot;€&quot;_-;\-* #,##0.00\ &quot;€&quot;_-;_-* &quot;-&quot;??\ &quot;€&quot;_-;_-@_-"/>
  </numFmts>
  <fonts count="6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0"/>
      <color theme="1"/>
      <name val="Tahoma"/>
      <family val="2"/>
    </font>
    <font>
      <b/>
      <sz val="10"/>
      <color rgb="FFFFFFFF"/>
      <name val="Tahoma"/>
      <family val="2"/>
    </font>
    <font>
      <b/>
      <sz val="8"/>
      <color theme="1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b/>
      <sz val="8"/>
      <name val="Tahoma"/>
      <family val="2"/>
    </font>
    <font>
      <b/>
      <sz val="11"/>
      <color theme="1"/>
      <name val="Calibri"/>
      <family val="2"/>
      <scheme val="minor"/>
    </font>
    <font>
      <sz val="10"/>
      <color rgb="FF9C6500"/>
      <name val="Times New Roman"/>
      <family val="2"/>
    </font>
    <font>
      <b/>
      <sz val="9"/>
      <color rgb="FFFFFFFF"/>
      <name val="Verdana"/>
      <family val="2"/>
      <charset val="161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b/>
      <sz val="10"/>
      <color theme="0"/>
      <name val="Tahoma"/>
      <family val="2"/>
    </font>
    <font>
      <sz val="12"/>
      <color theme="1"/>
      <name val="Times New Roman"/>
      <family val="1"/>
    </font>
    <font>
      <b/>
      <sz val="10"/>
      <color rgb="FF000000"/>
      <name val="Tahoma"/>
      <family val="2"/>
    </font>
    <font>
      <sz val="8"/>
      <color theme="1"/>
      <name val="Tahoma"/>
      <family val="2"/>
    </font>
    <font>
      <b/>
      <sz val="8"/>
      <color theme="1"/>
      <name val="Times New Roman"/>
      <family val="1"/>
    </font>
    <font>
      <sz val="9"/>
      <color theme="1"/>
      <name val="Tahoma"/>
      <family val="2"/>
    </font>
    <font>
      <sz val="8"/>
      <color rgb="FF000000"/>
      <name val="Tahoma"/>
      <family val="2"/>
    </font>
    <font>
      <sz val="8"/>
      <name val="Tahoma"/>
      <family val="2"/>
    </font>
    <font>
      <sz val="11"/>
      <color theme="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b/>
      <sz val="9"/>
      <color theme="1"/>
      <name val="Tahoma"/>
      <family val="2"/>
    </font>
    <font>
      <sz val="11"/>
      <color theme="0"/>
      <name val="Calibri"/>
      <family val="2"/>
      <scheme val="minor"/>
    </font>
    <font>
      <b/>
      <sz val="8"/>
      <color theme="0"/>
      <name val="Tahoma"/>
      <family val="2"/>
    </font>
    <font>
      <b/>
      <sz val="11"/>
      <color theme="1"/>
      <name val="Calibri"/>
      <family val="2"/>
      <charset val="161"/>
      <scheme val="minor"/>
    </font>
    <font>
      <b/>
      <sz val="12"/>
      <color rgb="FFFFFFFF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  <charset val="16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  <charset val="161"/>
    </font>
    <font>
      <b/>
      <sz val="9"/>
      <color rgb="FF5A5A5A"/>
      <name val="Verdana"/>
      <family val="2"/>
      <charset val="161"/>
    </font>
    <font>
      <b/>
      <sz val="16"/>
      <color rgb="FF000000"/>
      <name val="Times New Roman"/>
      <family val="1"/>
      <charset val="161"/>
    </font>
    <font>
      <b/>
      <sz val="16"/>
      <color theme="3"/>
      <name val="Times New Roman"/>
      <family val="1"/>
      <charset val="161"/>
    </font>
    <font>
      <b/>
      <sz val="12"/>
      <color rgb="FFFFFFFF"/>
      <name val="Times New Roman"/>
      <family val="1"/>
      <charset val="161"/>
    </font>
    <font>
      <sz val="16"/>
      <color rgb="FF000000"/>
      <name val="Times New Roman"/>
      <family val="1"/>
      <charset val="161"/>
    </font>
    <font>
      <b/>
      <sz val="16"/>
      <color rgb="FFFF0000"/>
      <name val="Times New Roman"/>
      <family val="1"/>
      <charset val="161"/>
    </font>
    <font>
      <b/>
      <sz val="16"/>
      <color rgb="FF7030A0"/>
      <name val="Times New Roman"/>
      <family val="1"/>
      <charset val="161"/>
    </font>
    <font>
      <sz val="10"/>
      <name val="Arial"/>
      <family val="2"/>
      <charset val="161"/>
    </font>
    <font>
      <b/>
      <sz val="14"/>
      <color theme="0"/>
      <name val="Times New Roman"/>
      <family val="1"/>
    </font>
    <font>
      <sz val="11"/>
      <name val="Calibri"/>
      <family val="2"/>
      <charset val="161"/>
      <scheme val="minor"/>
    </font>
    <font>
      <sz val="10"/>
      <color rgb="FF9C0006"/>
      <name val="Times New Roman"/>
      <family val="2"/>
    </font>
    <font>
      <b/>
      <sz val="16"/>
      <color theme="0"/>
      <name val="Times New Roman"/>
      <family val="1"/>
      <charset val="161"/>
    </font>
    <font>
      <sz val="11"/>
      <color theme="1"/>
      <name val="Times New Roman"/>
      <family val="2"/>
    </font>
    <font>
      <b/>
      <sz val="11"/>
      <color theme="1"/>
      <name val="Times New Roman"/>
      <family val="1"/>
      <charset val="161"/>
    </font>
    <font>
      <sz val="9"/>
      <color theme="1"/>
      <name val="Tahoma"/>
      <family val="2"/>
      <charset val="161"/>
    </font>
    <font>
      <sz val="11"/>
      <color rgb="FFFF0000"/>
      <name val="Calibri"/>
      <family val="2"/>
      <charset val="161"/>
      <scheme val="minor"/>
    </font>
    <font>
      <sz val="12"/>
      <color theme="1"/>
      <name val="Calibri"/>
      <family val="2"/>
      <charset val="161"/>
      <scheme val="minor"/>
    </font>
    <font>
      <b/>
      <sz val="12"/>
      <color theme="0"/>
      <name val="Calibri"/>
      <family val="2"/>
      <charset val="161"/>
      <scheme val="minor"/>
    </font>
    <font>
      <sz val="12"/>
      <color theme="0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  <font>
      <sz val="12"/>
      <color rgb="FF000000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  <font>
      <sz val="12"/>
      <name val="Calibri"/>
      <family val="2"/>
      <charset val="161"/>
      <scheme val="minor"/>
    </font>
    <font>
      <b/>
      <sz val="9"/>
      <color theme="1"/>
      <name val="Calibri"/>
      <family val="2"/>
      <charset val="161"/>
      <scheme val="minor"/>
    </font>
    <font>
      <sz val="9"/>
      <color theme="1"/>
      <name val="Calibri"/>
      <family val="2"/>
      <charset val="161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4444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</fills>
  <borders count="19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 style="medium">
        <color rgb="FF4F81BD"/>
      </right>
      <top/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/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 style="medium">
        <color rgb="FF4F81BD"/>
      </left>
      <right/>
      <top/>
      <bottom/>
      <diagonal/>
    </border>
    <border>
      <left/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rgb="FF4F81BD"/>
      </left>
      <right/>
      <top/>
      <bottom style="medium">
        <color rgb="FF4F81BD"/>
      </bottom>
      <diagonal/>
    </border>
    <border>
      <left/>
      <right/>
      <top/>
      <bottom style="medium">
        <color rgb="FF4F81BD"/>
      </bottom>
      <diagonal/>
    </border>
    <border>
      <left/>
      <right/>
      <top style="medium">
        <color rgb="FF4F81BD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rgb="FF4F81BD"/>
      </right>
      <top/>
      <bottom style="medium">
        <color rgb="FF4F81BD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/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medium">
        <color rgb="FF4F81BD"/>
      </left>
      <right style="medium">
        <color auto="1"/>
      </right>
      <top/>
      <bottom/>
      <diagonal/>
    </border>
    <border>
      <left style="medium">
        <color rgb="FF4F81BD"/>
      </left>
      <right style="medium">
        <color auto="1"/>
      </right>
      <top/>
      <bottom style="medium">
        <color rgb="FF4F81BD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thick">
        <color rgb="FFFFFFFF"/>
      </bottom>
      <diagonal/>
    </border>
    <border>
      <left/>
      <right/>
      <top style="medium">
        <color rgb="FFFFFFFF"/>
      </top>
      <bottom style="thick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D2D2D2"/>
      </left>
      <right style="medium">
        <color rgb="FFD2D2D2"/>
      </right>
      <top style="medium">
        <color rgb="FFD2D2D2"/>
      </top>
      <bottom style="medium">
        <color rgb="FFD2D2D2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FFFFFF"/>
      </right>
      <top style="thick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000000"/>
      </bottom>
      <diagonal/>
    </border>
    <border>
      <left style="medium">
        <color rgb="FFFFFFFF"/>
      </left>
      <right style="medium">
        <color rgb="FF000000"/>
      </right>
      <top style="thick">
        <color rgb="FFFFFFFF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FFFFFF"/>
      </bottom>
      <diagonal/>
    </border>
    <border>
      <left style="medium">
        <color rgb="FFFFFFFF"/>
      </left>
      <right style="medium">
        <color rgb="FF000000"/>
      </right>
      <top style="medium">
        <color rgb="FF000000"/>
      </top>
      <bottom style="medium">
        <color rgb="FFFFFFFF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000000"/>
      </right>
      <top style="medium">
        <color rgb="FFFFFFFF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auto="1"/>
      </top>
      <bottom/>
      <diagonal/>
    </border>
    <border>
      <left style="medium">
        <color rgb="FF000000"/>
      </left>
      <right style="medium">
        <color rgb="FFFFFFFF"/>
      </right>
      <top style="medium">
        <color auto="1"/>
      </top>
      <bottom/>
      <diagonal/>
    </border>
    <border>
      <left style="medium">
        <color rgb="FF000000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auto="1"/>
      </right>
      <top style="medium">
        <color rgb="FF000000"/>
      </top>
      <bottom style="medium">
        <color auto="1"/>
      </bottom>
      <diagonal/>
    </border>
    <border>
      <left style="medium">
        <color rgb="FF4F81BD"/>
      </left>
      <right style="medium">
        <color rgb="FF4F81BD"/>
      </right>
      <top style="medium">
        <color rgb="FFFF0000"/>
      </top>
      <bottom/>
      <diagonal/>
    </border>
    <border>
      <left style="thick">
        <color rgb="FFFF0000"/>
      </left>
      <right style="medium">
        <color rgb="FF4F81BD"/>
      </right>
      <top style="thick">
        <color rgb="FFFF0000"/>
      </top>
      <bottom/>
      <diagonal/>
    </border>
    <border>
      <left style="thick">
        <color rgb="FFFF0000"/>
      </left>
      <right style="medium">
        <color rgb="FF4F81BD"/>
      </right>
      <top/>
      <bottom/>
      <diagonal/>
    </border>
    <border>
      <left style="thick">
        <color rgb="FFFF0000"/>
      </left>
      <right style="medium">
        <color rgb="FF4F81BD"/>
      </right>
      <top/>
      <bottom style="thick">
        <color rgb="FFFF0000"/>
      </bottom>
      <diagonal/>
    </border>
    <border>
      <left style="medium">
        <color rgb="FF4F81BD"/>
      </left>
      <right style="medium">
        <color rgb="FF4F81BD"/>
      </right>
      <top/>
      <bottom style="thick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4F81BD"/>
      </left>
      <right style="thin">
        <color rgb="FF4F81BD"/>
      </right>
      <top style="medium">
        <color rgb="FF4F81BD"/>
      </top>
      <bottom style="dotted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dotted">
        <color rgb="FF4F81BD"/>
      </bottom>
      <diagonal/>
    </border>
    <border>
      <left style="thin">
        <color rgb="FF4F81BD"/>
      </left>
      <right style="medium">
        <color rgb="FF4F81BD"/>
      </right>
      <top style="medium">
        <color rgb="FF4F81BD"/>
      </top>
      <bottom style="dotted">
        <color rgb="FF4F81BD"/>
      </bottom>
      <diagonal/>
    </border>
    <border>
      <left style="medium">
        <color rgb="FF4F81BD"/>
      </left>
      <right style="thin">
        <color rgb="FF4F81BD"/>
      </right>
      <top style="dotted">
        <color rgb="FF4F81BD"/>
      </top>
      <bottom style="dotted">
        <color rgb="FF4F81BD"/>
      </bottom>
      <diagonal/>
    </border>
    <border>
      <left style="thin">
        <color rgb="FF4F81BD"/>
      </left>
      <right style="thin">
        <color rgb="FF4F81BD"/>
      </right>
      <top style="dotted">
        <color rgb="FF4F81BD"/>
      </top>
      <bottom style="dotted">
        <color rgb="FF4F81BD"/>
      </bottom>
      <diagonal/>
    </border>
    <border>
      <left style="thin">
        <color rgb="FF4F81BD"/>
      </left>
      <right style="medium">
        <color rgb="FF4F81BD"/>
      </right>
      <top style="dotted">
        <color rgb="FF4F81BD"/>
      </top>
      <bottom style="dotted">
        <color rgb="FF4F81BD"/>
      </bottom>
      <diagonal/>
    </border>
    <border>
      <left style="medium">
        <color rgb="FF4F81BD"/>
      </left>
      <right style="thin">
        <color rgb="FF4F81BD"/>
      </right>
      <top style="dotted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dotted">
        <color rgb="FF4F81BD"/>
      </top>
      <bottom style="medium">
        <color rgb="FF4F81BD"/>
      </bottom>
      <diagonal/>
    </border>
    <border>
      <left style="thin">
        <color rgb="FF4F81BD"/>
      </left>
      <right style="medium">
        <color rgb="FF4F81BD"/>
      </right>
      <top style="dotted">
        <color rgb="FF4F81BD"/>
      </top>
      <bottom style="medium">
        <color rgb="FF4F81BD"/>
      </bottom>
      <diagonal/>
    </border>
    <border>
      <left style="medium">
        <color rgb="FF4F81BD"/>
      </left>
      <right style="thin">
        <color rgb="FF4F81BD"/>
      </right>
      <top style="thick">
        <color rgb="FFFF0000"/>
      </top>
      <bottom style="dotted">
        <color rgb="FF4F81BD"/>
      </bottom>
      <diagonal/>
    </border>
    <border>
      <left style="thin">
        <color rgb="FF4F81BD"/>
      </left>
      <right style="thin">
        <color rgb="FF4F81BD"/>
      </right>
      <top style="thick">
        <color rgb="FFFF0000"/>
      </top>
      <bottom style="dotted">
        <color rgb="FF4F81BD"/>
      </bottom>
      <diagonal/>
    </border>
    <border>
      <left style="medium">
        <color rgb="FF4F81BD"/>
      </left>
      <right style="thin">
        <color rgb="FF4F81BD"/>
      </right>
      <top style="dotted">
        <color rgb="FF4F81BD"/>
      </top>
      <bottom/>
      <diagonal/>
    </border>
    <border>
      <left style="medium">
        <color rgb="FF4F81BD"/>
      </left>
      <right style="thin">
        <color rgb="FF4F81BD"/>
      </right>
      <top/>
      <bottom style="medium">
        <color rgb="FF4F81BD"/>
      </bottom>
      <diagonal/>
    </border>
    <border>
      <left style="medium">
        <color rgb="FF4F81BD"/>
      </left>
      <right style="thin">
        <color rgb="FF4F81BD"/>
      </right>
      <top/>
      <bottom/>
      <diagonal/>
    </border>
    <border>
      <left style="thin">
        <color rgb="FF4F81BD"/>
      </left>
      <right style="thin">
        <color rgb="FF4F81BD"/>
      </right>
      <top/>
      <bottom/>
      <diagonal/>
    </border>
    <border>
      <left style="medium">
        <color rgb="FF4F81BD"/>
      </left>
      <right style="thin">
        <color rgb="FF4F81BD"/>
      </right>
      <top style="medium">
        <color rgb="FF4F81BD"/>
      </top>
      <bottom/>
      <diagonal/>
    </border>
    <border>
      <left style="thin">
        <color rgb="FF4F81BD"/>
      </left>
      <right style="thin">
        <color rgb="FF4F81BD"/>
      </right>
      <top style="medium">
        <color rgb="FF4F81BD"/>
      </top>
      <bottom/>
      <diagonal/>
    </border>
    <border>
      <left style="thin">
        <color rgb="FF4F81BD"/>
      </left>
      <right style="thin">
        <color rgb="FF4F81BD"/>
      </right>
      <top/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/>
      <bottom style="dotted">
        <color rgb="FF4F81BD"/>
      </bottom>
      <diagonal/>
    </border>
    <border>
      <left style="medium">
        <color rgb="FF4F81BD"/>
      </left>
      <right style="thin">
        <color rgb="FF4F81BD"/>
      </right>
      <top/>
      <bottom style="dotted">
        <color rgb="FF4F81BD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 style="medium">
        <color rgb="FF4F81BD"/>
      </left>
      <right style="thin">
        <color auto="1"/>
      </right>
      <top/>
      <bottom/>
      <diagonal/>
    </border>
    <border>
      <left style="medium">
        <color rgb="FF4F81BD"/>
      </left>
      <right style="thin">
        <color auto="1"/>
      </right>
      <top/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thick">
        <color rgb="FFFF0000"/>
      </top>
      <bottom/>
      <diagonal/>
    </border>
    <border>
      <left style="thin">
        <color auto="1"/>
      </left>
      <right/>
      <top/>
      <bottom/>
      <diagonal/>
    </border>
    <border>
      <left style="medium">
        <color rgb="FF4F81BD"/>
      </left>
      <right style="thin">
        <color auto="1"/>
      </right>
      <top style="medium">
        <color rgb="FF4F81BD"/>
      </top>
      <bottom/>
      <diagonal/>
    </border>
    <border>
      <left style="medium">
        <color rgb="FF4F81BD"/>
      </left>
      <right style="thin">
        <color rgb="FF4F81BD"/>
      </right>
      <top style="medium">
        <color rgb="FF4F81BD"/>
      </top>
      <bottom style="hair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hair">
        <color rgb="FF4F81BD"/>
      </bottom>
      <diagonal/>
    </border>
    <border>
      <left style="medium">
        <color rgb="FF4F81BD"/>
      </left>
      <right style="thin">
        <color rgb="FF4F81BD"/>
      </right>
      <top style="hair">
        <color rgb="FF4F81BD"/>
      </top>
      <bottom style="hair">
        <color rgb="FF4F81BD"/>
      </bottom>
      <diagonal/>
    </border>
    <border>
      <left style="thin">
        <color rgb="FF4F81BD"/>
      </left>
      <right style="thin">
        <color rgb="FF4F81BD"/>
      </right>
      <top style="hair">
        <color rgb="FF4F81BD"/>
      </top>
      <bottom style="hair">
        <color rgb="FF4F81BD"/>
      </bottom>
      <diagonal/>
    </border>
    <border>
      <left style="thin">
        <color rgb="FF4F81BD"/>
      </left>
      <right style="medium">
        <color rgb="FF4F81BD"/>
      </right>
      <top style="hair">
        <color rgb="FF4F81BD"/>
      </top>
      <bottom style="hair">
        <color rgb="FF4F81BD"/>
      </bottom>
      <diagonal/>
    </border>
    <border>
      <left style="medium">
        <color rgb="FF4F81BD"/>
      </left>
      <right style="thin">
        <color rgb="FF4F81BD"/>
      </right>
      <top style="hair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hair">
        <color rgb="FF4F81BD"/>
      </top>
      <bottom style="medium">
        <color rgb="FF4F81BD"/>
      </bottom>
      <diagonal/>
    </border>
    <border>
      <left style="medium">
        <color rgb="FF4F81BD"/>
      </left>
      <right style="thin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medium">
        <color rgb="FF4F81BD"/>
      </bottom>
      <diagonal/>
    </border>
    <border>
      <left style="thin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dotted">
        <color rgb="FF4F81BD"/>
      </top>
      <bottom style="dotted">
        <color rgb="FF4F81BD"/>
      </bottom>
      <diagonal/>
    </border>
    <border>
      <left style="medium">
        <color rgb="FF4F81BD"/>
      </left>
      <right style="medium">
        <color rgb="FF4F81BD"/>
      </right>
      <top style="dotted">
        <color rgb="FF4F81BD"/>
      </top>
      <bottom style="medium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dotted">
        <color rgb="FF4F81BD"/>
      </bottom>
      <diagonal/>
    </border>
    <border>
      <left/>
      <right style="medium">
        <color rgb="FF4F81BD"/>
      </right>
      <top style="medium">
        <color rgb="FF4F81BD"/>
      </top>
      <bottom style="dotted">
        <color rgb="FF4F81BD"/>
      </bottom>
      <diagonal/>
    </border>
    <border>
      <left/>
      <right style="medium">
        <color rgb="FF4F81BD"/>
      </right>
      <top style="dotted">
        <color rgb="FF4F81BD"/>
      </top>
      <bottom style="dotted">
        <color rgb="FF4F81BD"/>
      </bottom>
      <diagonal/>
    </border>
    <border>
      <left/>
      <right style="medium">
        <color rgb="FF4F81BD"/>
      </right>
      <top style="dotted">
        <color rgb="FF4F81BD"/>
      </top>
      <bottom style="medium">
        <color rgb="FF4F81BD"/>
      </bottom>
      <diagonal/>
    </border>
    <border>
      <left style="thin">
        <color rgb="FF4F81BD"/>
      </left>
      <right style="medium">
        <color rgb="FF4F81BD"/>
      </right>
      <top/>
      <bottom style="dotted">
        <color rgb="FF4F81BD"/>
      </bottom>
      <diagonal/>
    </border>
    <border>
      <left style="medium">
        <color rgb="FF4F81BD"/>
      </left>
      <right style="medium">
        <color rgb="FF4F81BD"/>
      </right>
      <top/>
      <bottom style="dotted">
        <color rgb="FF4F81BD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/>
      <diagonal/>
    </border>
    <border>
      <left style="medium">
        <color rgb="FF000080"/>
      </left>
      <right style="medium">
        <color rgb="FFFF0000"/>
      </right>
      <top style="medium">
        <color rgb="FF000080"/>
      </top>
      <bottom/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 style="medium">
        <color rgb="FF000080"/>
      </left>
      <right style="medium">
        <color rgb="FFFF0000"/>
      </right>
      <top/>
      <bottom style="medium">
        <color rgb="FF00008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rgb="FF000080"/>
      </left>
      <right style="medium">
        <color auto="1"/>
      </right>
      <top style="medium">
        <color rgb="FF000080"/>
      </top>
      <bottom/>
      <diagonal/>
    </border>
    <border>
      <left/>
      <right style="medium">
        <color auto="1"/>
      </right>
      <top style="medium">
        <color rgb="FF000080"/>
      </top>
      <bottom/>
      <diagonal/>
    </border>
    <border>
      <left/>
      <right style="medium">
        <color rgb="FF000080"/>
      </right>
      <top style="medium">
        <color rgb="FF000080"/>
      </top>
      <bottom/>
      <diagonal/>
    </border>
    <border>
      <left style="medium">
        <color rgb="FF000080"/>
      </left>
      <right style="medium">
        <color auto="1"/>
      </right>
      <top/>
      <bottom style="medium">
        <color rgb="FF000080"/>
      </bottom>
      <diagonal/>
    </border>
    <border>
      <left/>
      <right style="medium">
        <color auto="1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 style="medium">
        <color rgb="FF4F81BD"/>
      </left>
      <right style="thick">
        <color rgb="FFFF0000"/>
      </right>
      <top style="thick">
        <color rgb="FFFF0000"/>
      </top>
      <bottom style="dotted">
        <color rgb="FF4F81BD"/>
      </bottom>
      <diagonal/>
    </border>
    <border>
      <left style="medium">
        <color rgb="FF4F81BD"/>
      </left>
      <right style="thick">
        <color rgb="FFFF0000"/>
      </right>
      <top style="dotted">
        <color rgb="FF4F81BD"/>
      </top>
      <bottom style="dotted">
        <color rgb="FF4F81BD"/>
      </bottom>
      <diagonal/>
    </border>
    <border>
      <left style="medium">
        <color rgb="FF4F81BD"/>
      </left>
      <right style="thick">
        <color rgb="FFFF0000"/>
      </right>
      <top style="dotted">
        <color rgb="FF4F81BD"/>
      </top>
      <bottom style="medium">
        <color rgb="FF4F81BD"/>
      </bottom>
      <diagonal/>
    </border>
    <border>
      <left style="medium">
        <color rgb="FF4F81BD"/>
      </left>
      <right style="thick">
        <color rgb="FFFF0000"/>
      </right>
      <top style="medium">
        <color rgb="FF4F81BD"/>
      </top>
      <bottom style="dotted">
        <color rgb="FF4F81BD"/>
      </bottom>
      <diagonal/>
    </border>
    <border>
      <left style="medium">
        <color rgb="FF4F81BD"/>
      </left>
      <right style="thick">
        <color rgb="FFFF0000"/>
      </right>
      <top/>
      <bottom/>
      <diagonal/>
    </border>
    <border>
      <left style="medium">
        <color rgb="FF4F81BD"/>
      </left>
      <right style="thick">
        <color rgb="FFFF0000"/>
      </right>
      <top style="medium">
        <color rgb="FF4F81BD"/>
      </top>
      <bottom/>
      <diagonal/>
    </border>
    <border>
      <left style="thin">
        <color rgb="FF4F81BD"/>
      </left>
      <right/>
      <top style="thick">
        <color rgb="FFFF0000"/>
      </top>
      <bottom style="dotted">
        <color rgb="FF4F81BD"/>
      </bottom>
      <diagonal/>
    </border>
    <border>
      <left style="thin">
        <color rgb="FF4F81BD"/>
      </left>
      <right/>
      <top style="dotted">
        <color rgb="FF4F81BD"/>
      </top>
      <bottom style="dotted">
        <color rgb="FF4F81BD"/>
      </bottom>
      <diagonal/>
    </border>
    <border>
      <left style="thin">
        <color rgb="FF4F81BD"/>
      </left>
      <right/>
      <top style="dotted">
        <color rgb="FF4F81BD"/>
      </top>
      <bottom style="medium">
        <color rgb="FF4F81BD"/>
      </bottom>
      <diagonal/>
    </border>
    <border>
      <left style="thin">
        <color rgb="FF4F81BD"/>
      </left>
      <right/>
      <top style="medium">
        <color rgb="FF4F81BD"/>
      </top>
      <bottom style="dotted">
        <color rgb="FF4F81BD"/>
      </bottom>
      <diagonal/>
    </border>
    <border>
      <left style="thin">
        <color rgb="FF4F81BD"/>
      </left>
      <right/>
      <top style="medium">
        <color rgb="FF4F81BD"/>
      </top>
      <bottom/>
      <diagonal/>
    </border>
    <border>
      <left style="thin">
        <color rgb="FF4F81BD"/>
      </left>
      <right/>
      <top/>
      <bottom/>
      <diagonal/>
    </border>
    <border>
      <left style="thin">
        <color rgb="FF4F81BD"/>
      </left>
      <right style="medium">
        <color rgb="FF4F81BD"/>
      </right>
      <top/>
      <bottom/>
      <diagonal/>
    </border>
    <border>
      <left style="thin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thin">
        <color rgb="FF4F81BD"/>
      </left>
      <right style="medium">
        <color rgb="FF4F81BD"/>
      </right>
      <top style="medium">
        <color rgb="FF4F81BD"/>
      </top>
      <bottom style="hair">
        <color rgb="FF4F81BD"/>
      </bottom>
      <diagonal/>
    </border>
    <border>
      <left style="thin">
        <color rgb="FF4F81BD"/>
      </left>
      <right style="medium">
        <color rgb="FF4F81BD"/>
      </right>
      <top style="hair">
        <color rgb="FF4F81BD"/>
      </top>
      <bottom style="medium">
        <color rgb="FF4F81BD"/>
      </bottom>
      <diagonal/>
    </border>
    <border>
      <left style="medium">
        <color rgb="FF4F81BD"/>
      </left>
      <right style="thick">
        <color rgb="FFFF0000"/>
      </right>
      <top style="medium">
        <color rgb="FF4F81BD"/>
      </top>
      <bottom style="thick">
        <color rgb="FFFF0000"/>
      </bottom>
      <diagonal/>
    </border>
    <border>
      <left style="medium">
        <color rgb="FF4F81BD"/>
      </left>
      <right style="thin">
        <color rgb="FF4F81BD"/>
      </right>
      <top style="medium">
        <color rgb="FF4F81BD"/>
      </top>
      <bottom style="thick">
        <color rgb="FFFF0000"/>
      </bottom>
      <diagonal/>
    </border>
    <border>
      <left style="thin">
        <color rgb="FF4F81BD"/>
      </left>
      <right style="thin">
        <color rgb="FF4F81BD"/>
      </right>
      <top style="medium">
        <color rgb="FF4F81BD"/>
      </top>
      <bottom style="thick">
        <color rgb="FFFF0000"/>
      </bottom>
      <diagonal/>
    </border>
    <border>
      <left style="thin">
        <color rgb="FF4F81BD"/>
      </left>
      <right/>
      <top style="medium">
        <color rgb="FF4F81BD"/>
      </top>
      <bottom style="thick">
        <color rgb="FFFF0000"/>
      </bottom>
      <diagonal/>
    </border>
    <border>
      <left style="medium">
        <color rgb="FF4F81BD"/>
      </left>
      <right style="thick">
        <color rgb="FFFF0000"/>
      </right>
      <top/>
      <bottom style="dotted">
        <color rgb="FF4F81BD"/>
      </bottom>
      <diagonal/>
    </border>
    <border>
      <left style="medium">
        <color rgb="FF4F81BD"/>
      </left>
      <right style="medium">
        <color rgb="FF4F81BD"/>
      </right>
      <top style="medium">
        <color rgb="FF000080"/>
      </top>
      <bottom style="dotted">
        <color rgb="FF4F81BD"/>
      </bottom>
      <diagonal/>
    </border>
    <border>
      <left style="medium">
        <color rgb="FF4F81BD"/>
      </left>
      <right/>
      <top style="medium">
        <color rgb="FF000080"/>
      </top>
      <bottom style="dotted">
        <color rgb="FF4F81BD"/>
      </bottom>
      <diagonal/>
    </border>
    <border>
      <left style="medium">
        <color rgb="FF4F81BD"/>
      </left>
      <right style="thin">
        <color rgb="FF4F81BD"/>
      </right>
      <top style="medium">
        <color rgb="FF000080"/>
      </top>
      <bottom style="dotted">
        <color rgb="FF4F81BD"/>
      </bottom>
      <diagonal/>
    </border>
    <border>
      <left style="thin">
        <color rgb="FF4F81BD"/>
      </left>
      <right style="thin">
        <color rgb="FF4F81BD"/>
      </right>
      <top style="medium">
        <color rgb="FF000080"/>
      </top>
      <bottom style="dotted">
        <color rgb="FF4F81BD"/>
      </bottom>
      <diagonal/>
    </border>
    <border>
      <left style="thin">
        <color rgb="FF4F81BD"/>
      </left>
      <right style="medium">
        <color rgb="FF4F81BD"/>
      </right>
      <top style="medium">
        <color rgb="FF000080"/>
      </top>
      <bottom style="dotted">
        <color rgb="FF4F81BD"/>
      </bottom>
      <diagonal/>
    </border>
    <border>
      <left style="medium">
        <color rgb="FF4F81BD"/>
      </left>
      <right/>
      <top style="dotted">
        <color rgb="FF4F81BD"/>
      </top>
      <bottom style="dotted">
        <color rgb="FF4F81BD"/>
      </bottom>
      <diagonal/>
    </border>
    <border>
      <left style="medium">
        <color rgb="FF4F81BD"/>
      </left>
      <right/>
      <top style="dotted">
        <color rgb="FF4F81BD"/>
      </top>
      <bottom style="medium">
        <color rgb="FF4F81BD"/>
      </bottom>
      <diagonal/>
    </border>
    <border>
      <left style="medium">
        <color rgb="FF4F81BD"/>
      </left>
      <right/>
      <top style="medium">
        <color rgb="FF4F81BD"/>
      </top>
      <bottom style="dotted">
        <color rgb="FF4F81BD"/>
      </bottom>
      <diagonal/>
    </border>
    <border>
      <left style="thin">
        <color rgb="FF4F81BD"/>
      </left>
      <right style="thin">
        <color rgb="FF4F81BD"/>
      </right>
      <top style="dotted">
        <color rgb="FF4F81BD"/>
      </top>
      <bottom/>
      <diagonal/>
    </border>
    <border>
      <left style="thin">
        <color rgb="FF4F81BD"/>
      </left>
      <right style="medium">
        <color rgb="FF4F81BD"/>
      </right>
      <top style="dotted">
        <color rgb="FF4F81BD"/>
      </top>
      <bottom/>
      <diagonal/>
    </border>
    <border>
      <left style="medium">
        <color rgb="FF4F81BD"/>
      </left>
      <right style="medium">
        <color rgb="FF4F81BD"/>
      </right>
      <top style="dotted">
        <color rgb="FF4F81BD"/>
      </top>
      <bottom/>
      <diagonal/>
    </border>
    <border>
      <left/>
      <right style="medium">
        <color rgb="FF4F81BD"/>
      </right>
      <top style="dotted">
        <color rgb="FF4F81BD"/>
      </top>
      <bottom/>
      <diagonal/>
    </border>
    <border>
      <left style="medium">
        <color rgb="FF000080"/>
      </left>
      <right/>
      <top style="medium">
        <color rgb="FFFF0000"/>
      </top>
      <bottom/>
      <diagonal/>
    </border>
    <border>
      <left style="medium">
        <color rgb="FF000080"/>
      </left>
      <right/>
      <top/>
      <bottom style="thick">
        <color rgb="FFFF0000"/>
      </bottom>
      <diagonal/>
    </border>
  </borders>
  <cellStyleXfs count="18">
    <xf numFmtId="0" fontId="0" fillId="0" borderId="0"/>
    <xf numFmtId="0" fontId="14" fillId="5" borderId="0" applyNumberFormat="0" applyBorder="0" applyAlignment="0" applyProtection="0"/>
    <xf numFmtId="0" fontId="20" fillId="0" borderId="0"/>
    <xf numFmtId="0" fontId="29" fillId="13" borderId="0" applyNumberFormat="0" applyBorder="0" applyAlignment="0" applyProtection="0"/>
    <xf numFmtId="0" fontId="30" fillId="11" borderId="0" applyNumberFormat="0" applyBorder="0" applyAlignment="0" applyProtection="0"/>
    <xf numFmtId="164" fontId="20" fillId="0" borderId="0" applyFont="0" applyFill="0" applyBorder="0" applyAlignment="0" applyProtection="0"/>
    <xf numFmtId="0" fontId="31" fillId="4" borderId="0" applyNumberFormat="0" applyBorder="0" applyAlignment="0" applyProtection="0"/>
    <xf numFmtId="0" fontId="32" fillId="12" borderId="39" applyNumberFormat="0" applyAlignment="0" applyProtection="0"/>
    <xf numFmtId="0" fontId="33" fillId="5" borderId="0" applyNumberFormat="0" applyBorder="0" applyAlignment="0" applyProtection="0"/>
    <xf numFmtId="0" fontId="50" fillId="0" borderId="0"/>
    <xf numFmtId="0" fontId="6" fillId="0" borderId="0"/>
    <xf numFmtId="0" fontId="5" fillId="0" borderId="0"/>
    <xf numFmtId="0" fontId="53" fillId="11" borderId="0" applyNumberFormat="0" applyBorder="0" applyAlignment="0" applyProtection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</cellStyleXfs>
  <cellXfs count="664">
    <xf numFmtId="0" fontId="0" fillId="0" borderId="0" xfId="0"/>
    <xf numFmtId="0" fontId="13" fillId="0" borderId="0" xfId="0" applyFont="1"/>
    <xf numFmtId="0" fontId="7" fillId="0" borderId="8" xfId="0" applyFont="1" applyBorder="1" applyAlignment="1">
      <alignment vertical="center" wrapText="1"/>
    </xf>
    <xf numFmtId="0" fontId="7" fillId="0" borderId="8" xfId="0" applyFont="1" applyBorder="1"/>
    <xf numFmtId="0" fontId="13" fillId="0" borderId="8" xfId="0" applyFont="1" applyBorder="1"/>
    <xf numFmtId="0" fontId="16" fillId="0" borderId="8" xfId="0" applyFont="1" applyBorder="1" applyAlignment="1">
      <alignment vertical="center" wrapText="1"/>
    </xf>
    <xf numFmtId="0" fontId="16" fillId="0" borderId="8" xfId="0" applyFont="1" applyBorder="1"/>
    <xf numFmtId="0" fontId="13" fillId="0" borderId="22" xfId="0" applyFont="1" applyBorder="1"/>
    <xf numFmtId="0" fontId="13" fillId="2" borderId="10" xfId="0" applyFont="1" applyFill="1" applyBorder="1"/>
    <xf numFmtId="0" fontId="13" fillId="2" borderId="8" xfId="0" applyFont="1" applyFill="1" applyBorder="1"/>
    <xf numFmtId="0" fontId="20" fillId="0" borderId="0" xfId="2"/>
    <xf numFmtId="0" fontId="24" fillId="0" borderId="0" xfId="0" applyFont="1"/>
    <xf numFmtId="0" fontId="25" fillId="0" borderId="0" xfId="0" applyFont="1"/>
    <xf numFmtId="0" fontId="26" fillId="0" borderId="36" xfId="0" applyFont="1" applyBorder="1" applyAlignment="1">
      <alignment horizontal="justify" vertical="center" wrapText="1"/>
    </xf>
    <xf numFmtId="0" fontId="27" fillId="0" borderId="40" xfId="0" applyFont="1" applyBorder="1" applyAlignment="1">
      <alignment horizontal="justify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28" fillId="2" borderId="3" xfId="0" applyFont="1" applyFill="1" applyBorder="1"/>
    <xf numFmtId="0" fontId="13" fillId="2" borderId="8" xfId="0" applyFont="1" applyFill="1" applyBorder="1" applyAlignment="1">
      <alignment horizontal="center"/>
    </xf>
    <xf numFmtId="0" fontId="13" fillId="14" borderId="8" xfId="0" applyFont="1" applyFill="1" applyBorder="1" applyAlignment="1">
      <alignment horizontal="center" wrapText="1"/>
    </xf>
    <xf numFmtId="0" fontId="13" fillId="14" borderId="8" xfId="0" applyFont="1" applyFill="1" applyBorder="1"/>
    <xf numFmtId="0" fontId="0" fillId="15" borderId="52" xfId="0" applyFill="1" applyBorder="1" applyAlignment="1">
      <alignment horizontal="center" wrapText="1" shrinkToFit="1"/>
    </xf>
    <xf numFmtId="0" fontId="0" fillId="9" borderId="0" xfId="0" applyFill="1"/>
    <xf numFmtId="0" fontId="9" fillId="9" borderId="0" xfId="0" applyFont="1" applyFill="1"/>
    <xf numFmtId="0" fontId="9" fillId="9" borderId="44" xfId="0" applyFont="1" applyFill="1" applyBorder="1" applyAlignment="1">
      <alignment horizontal="center" vertical="center" wrapText="1" shrinkToFit="1"/>
    </xf>
    <xf numFmtId="0" fontId="9" fillId="9" borderId="45" xfId="0" applyFont="1" applyFill="1" applyBorder="1" applyAlignment="1">
      <alignment horizontal="center" vertical="center" wrapText="1" shrinkToFit="1"/>
    </xf>
    <xf numFmtId="0" fontId="9" fillId="9" borderId="46" xfId="0" applyFont="1" applyFill="1" applyBorder="1" applyAlignment="1">
      <alignment horizontal="center" vertical="center" wrapText="1" shrinkToFit="1"/>
    </xf>
    <xf numFmtId="0" fontId="9" fillId="9" borderId="42" xfId="0" applyFont="1" applyFill="1" applyBorder="1"/>
    <xf numFmtId="0" fontId="9" fillId="9" borderId="43" xfId="0" applyFont="1" applyFill="1" applyBorder="1"/>
    <xf numFmtId="0" fontId="9" fillId="9" borderId="0" xfId="0" applyFont="1" applyFill="1" applyAlignment="1">
      <alignment horizontal="center" vertical="center" wrapText="1" shrinkToFit="1"/>
    </xf>
    <xf numFmtId="0" fontId="12" fillId="9" borderId="7" xfId="0" applyFont="1" applyFill="1" applyBorder="1" applyAlignment="1">
      <alignment horizontal="center" vertical="center"/>
    </xf>
    <xf numFmtId="0" fontId="24" fillId="10" borderId="0" xfId="0" applyFont="1" applyFill="1"/>
    <xf numFmtId="0" fontId="36" fillId="10" borderId="41" xfId="0" applyFont="1" applyFill="1" applyBorder="1" applyAlignment="1">
      <alignment horizontal="center" vertical="center" wrapText="1"/>
    </xf>
    <xf numFmtId="0" fontId="36" fillId="10" borderId="41" xfId="0" applyFont="1" applyFill="1" applyBorder="1" applyAlignment="1">
      <alignment horizontal="center" vertical="center"/>
    </xf>
    <xf numFmtId="0" fontId="38" fillId="18" borderId="58" xfId="2" applyFont="1" applyFill="1" applyBorder="1" applyAlignment="1">
      <alignment horizontal="center" vertical="center" wrapText="1" readingOrder="1"/>
    </xf>
    <xf numFmtId="0" fontId="15" fillId="6" borderId="59" xfId="2" applyFont="1" applyFill="1" applyBorder="1" applyAlignment="1">
      <alignment horizontal="center" vertical="center" wrapText="1"/>
    </xf>
    <xf numFmtId="0" fontId="40" fillId="19" borderId="60" xfId="2" applyFont="1" applyFill="1" applyBorder="1" applyAlignment="1">
      <alignment horizontal="left" vertical="top" wrapText="1" readingOrder="1"/>
    </xf>
    <xf numFmtId="0" fontId="42" fillId="19" borderId="64" xfId="2" applyFont="1" applyFill="1" applyBorder="1" applyAlignment="1">
      <alignment horizontal="center" wrapText="1" readingOrder="1"/>
    </xf>
    <xf numFmtId="0" fontId="43" fillId="20" borderId="65" xfId="2" applyFont="1" applyFill="1" applyBorder="1" applyAlignment="1">
      <alignment horizontal="center" wrapText="1"/>
    </xf>
    <xf numFmtId="0" fontId="41" fillId="21" borderId="66" xfId="2" applyFont="1" applyFill="1" applyBorder="1" applyAlignment="1">
      <alignment vertical="top" wrapText="1"/>
    </xf>
    <xf numFmtId="0" fontId="41" fillId="21" borderId="66" xfId="2" applyFont="1" applyFill="1" applyBorder="1" applyAlignment="1">
      <alignment horizontal="left" vertical="top" wrapText="1" readingOrder="1"/>
    </xf>
    <xf numFmtId="0" fontId="42" fillId="21" borderId="21" xfId="2" applyFont="1" applyFill="1" applyBorder="1" applyAlignment="1">
      <alignment horizontal="center" wrapText="1" readingOrder="1"/>
    </xf>
    <xf numFmtId="0" fontId="43" fillId="22" borderId="65" xfId="2" applyFont="1" applyFill="1" applyBorder="1" applyAlignment="1">
      <alignment horizontal="center" wrapText="1"/>
    </xf>
    <xf numFmtId="0" fontId="41" fillId="19" borderId="67" xfId="2" applyFont="1" applyFill="1" applyBorder="1" applyAlignment="1">
      <alignment horizontal="left" vertical="top" wrapText="1" readingOrder="1"/>
    </xf>
    <xf numFmtId="0" fontId="42" fillId="19" borderId="21" xfId="2" applyFont="1" applyFill="1" applyBorder="1" applyAlignment="1">
      <alignment horizontal="center" wrapText="1" readingOrder="1"/>
    </xf>
    <xf numFmtId="0" fontId="39" fillId="19" borderId="68" xfId="2" applyFont="1" applyFill="1" applyBorder="1" applyAlignment="1">
      <alignment horizontal="left" vertical="top" wrapText="1" readingOrder="1"/>
    </xf>
    <xf numFmtId="0" fontId="39" fillId="19" borderId="68" xfId="2" applyFont="1" applyFill="1" applyBorder="1" applyAlignment="1">
      <alignment vertical="top" wrapText="1" readingOrder="1"/>
    </xf>
    <xf numFmtId="0" fontId="42" fillId="19" borderId="21" xfId="2" applyFont="1" applyFill="1" applyBorder="1" applyAlignment="1">
      <alignment horizontal="center" vertical="center" wrapText="1" readingOrder="1"/>
    </xf>
    <xf numFmtId="0" fontId="15" fillId="6" borderId="12" xfId="2" applyFont="1" applyFill="1" applyBorder="1" applyAlignment="1">
      <alignment horizontal="center" vertical="center" wrapText="1"/>
    </xf>
    <xf numFmtId="0" fontId="43" fillId="22" borderId="8" xfId="2" applyFont="1" applyFill="1" applyBorder="1" applyAlignment="1">
      <alignment horizontal="center" wrapText="1"/>
    </xf>
    <xf numFmtId="0" fontId="43" fillId="0" borderId="8" xfId="2" applyFont="1" applyBorder="1" applyAlignment="1">
      <alignment horizontal="center" wrapText="1"/>
    </xf>
    <xf numFmtId="0" fontId="42" fillId="21" borderId="69" xfId="2" applyFont="1" applyFill="1" applyBorder="1" applyAlignment="1">
      <alignment horizontal="left" vertical="top" wrapText="1" readingOrder="1"/>
    </xf>
    <xf numFmtId="0" fontId="43" fillId="20" borderId="8" xfId="2" applyFont="1" applyFill="1" applyBorder="1" applyAlignment="1">
      <alignment horizontal="center" wrapText="1"/>
    </xf>
    <xf numFmtId="0" fontId="43" fillId="7" borderId="8" xfId="2" applyFont="1" applyFill="1" applyBorder="1" applyAlignment="1">
      <alignment horizontal="center" wrapText="1"/>
    </xf>
    <xf numFmtId="0" fontId="44" fillId="21" borderId="69" xfId="2" applyFont="1" applyFill="1" applyBorder="1" applyAlignment="1">
      <alignment horizontal="left" vertical="top" wrapText="1" readingOrder="1"/>
    </xf>
    <xf numFmtId="0" fontId="45" fillId="19" borderId="70" xfId="2" applyFont="1" applyFill="1" applyBorder="1" applyAlignment="1">
      <alignment horizontal="left" vertical="top" wrapText="1" readingOrder="1"/>
    </xf>
    <xf numFmtId="0" fontId="45" fillId="19" borderId="71" xfId="2" applyFont="1" applyFill="1" applyBorder="1" applyAlignment="1">
      <alignment horizontal="left" vertical="top" wrapText="1" readingOrder="1"/>
    </xf>
    <xf numFmtId="0" fontId="45" fillId="19" borderId="72" xfId="2" applyFont="1" applyFill="1" applyBorder="1" applyAlignment="1">
      <alignment horizontal="left" vertical="top" wrapText="1" readingOrder="1"/>
    </xf>
    <xf numFmtId="0" fontId="47" fillId="21" borderId="76" xfId="2" applyFont="1" applyFill="1" applyBorder="1" applyAlignment="1">
      <alignment horizontal="left" vertical="top" wrapText="1" readingOrder="1"/>
    </xf>
    <xf numFmtId="0" fontId="47" fillId="21" borderId="67" xfId="2" applyFont="1" applyFill="1" applyBorder="1" applyAlignment="1">
      <alignment horizontal="left" vertical="top" wrapText="1" readingOrder="1"/>
    </xf>
    <xf numFmtId="0" fontId="47" fillId="21" borderId="77" xfId="2" applyFont="1" applyFill="1" applyBorder="1" applyAlignment="1">
      <alignment horizontal="left" vertical="top" wrapText="1" readingOrder="1"/>
    </xf>
    <xf numFmtId="0" fontId="48" fillId="19" borderId="81" xfId="2" applyFont="1" applyFill="1" applyBorder="1" applyAlignment="1">
      <alignment horizontal="left" vertical="top" wrapText="1" readingOrder="1"/>
    </xf>
    <xf numFmtId="0" fontId="48" fillId="19" borderId="21" xfId="2" applyFont="1" applyFill="1" applyBorder="1" applyAlignment="1">
      <alignment horizontal="left" vertical="top" wrapText="1" readingOrder="1"/>
    </xf>
    <xf numFmtId="0" fontId="48" fillId="19" borderId="82" xfId="2" applyFont="1" applyFill="1" applyBorder="1" applyAlignment="1">
      <alignment horizontal="left" vertical="top" wrapText="1" readingOrder="1"/>
    </xf>
    <xf numFmtId="0" fontId="44" fillId="16" borderId="86" xfId="2" applyFont="1" applyFill="1" applyBorder="1" applyAlignment="1">
      <alignment horizontal="left" vertical="top" wrapText="1" readingOrder="1"/>
    </xf>
    <xf numFmtId="0" fontId="44" fillId="16" borderId="87" xfId="2" applyFont="1" applyFill="1" applyBorder="1" applyAlignment="1">
      <alignment vertical="top" wrapText="1" readingOrder="1"/>
    </xf>
    <xf numFmtId="0" fontId="44" fillId="16" borderId="88" xfId="2" applyFont="1" applyFill="1" applyBorder="1" applyAlignment="1">
      <alignment vertical="top" wrapText="1" readingOrder="1"/>
    </xf>
    <xf numFmtId="0" fontId="42" fillId="19" borderId="64" xfId="2" applyFont="1" applyFill="1" applyBorder="1" applyAlignment="1">
      <alignment horizontal="center" vertical="center" wrapText="1" readingOrder="1"/>
    </xf>
    <xf numFmtId="0" fontId="42" fillId="21" borderId="21" xfId="2" applyFont="1" applyFill="1" applyBorder="1" applyAlignment="1">
      <alignment horizontal="center" vertical="center" wrapText="1" readingOrder="1"/>
    </xf>
    <xf numFmtId="0" fontId="15" fillId="6" borderId="21" xfId="2" applyFont="1" applyFill="1" applyBorder="1" applyAlignment="1">
      <alignment horizontal="center" vertical="center" wrapText="1"/>
    </xf>
    <xf numFmtId="0" fontId="49" fillId="19" borderId="89" xfId="2" applyFont="1" applyFill="1" applyBorder="1" applyAlignment="1">
      <alignment horizontal="center" vertical="top" wrapText="1" readingOrder="1"/>
    </xf>
    <xf numFmtId="0" fontId="47" fillId="19" borderId="90" xfId="2" applyFont="1" applyFill="1" applyBorder="1" applyAlignment="1">
      <alignment horizontal="left" vertical="top" wrapText="1" readingOrder="1"/>
    </xf>
    <xf numFmtId="0" fontId="47" fillId="19" borderId="91" xfId="2" applyFont="1" applyFill="1" applyBorder="1" applyAlignment="1">
      <alignment horizontal="left" vertical="top" wrapText="1" readingOrder="1"/>
    </xf>
    <xf numFmtId="0" fontId="40" fillId="19" borderId="92" xfId="2" applyFont="1" applyFill="1" applyBorder="1" applyAlignment="1">
      <alignment horizontal="left" vertical="top" wrapText="1" readingOrder="1"/>
    </xf>
    <xf numFmtId="0" fontId="42" fillId="19" borderId="92" xfId="2" applyFont="1" applyFill="1" applyBorder="1" applyAlignment="1">
      <alignment horizontal="center" vertical="top" wrapText="1" readingOrder="1"/>
    </xf>
    <xf numFmtId="0" fontId="40" fillId="8" borderId="92" xfId="2" applyFont="1" applyFill="1" applyBorder="1" applyAlignment="1">
      <alignment horizontal="center" vertical="top" wrapText="1" readingOrder="1"/>
    </xf>
    <xf numFmtId="0" fontId="40" fillId="16" borderId="92" xfId="2" applyFont="1" applyFill="1" applyBorder="1" applyAlignment="1">
      <alignment horizontal="center" vertical="top" wrapText="1" readingOrder="1"/>
    </xf>
    <xf numFmtId="0" fontId="43" fillId="22" borderId="13" xfId="2" applyFont="1" applyFill="1" applyBorder="1" applyAlignment="1">
      <alignment horizontal="center" wrapText="1"/>
    </xf>
    <xf numFmtId="0" fontId="43" fillId="20" borderId="14" xfId="2" applyFont="1" applyFill="1" applyBorder="1" applyAlignment="1">
      <alignment horizontal="center" wrapText="1"/>
    </xf>
    <xf numFmtId="0" fontId="43" fillId="20" borderId="15" xfId="2" applyFont="1" applyFill="1" applyBorder="1" applyAlignment="1">
      <alignment horizontal="center" wrapText="1"/>
    </xf>
    <xf numFmtId="0" fontId="49" fillId="21" borderId="89" xfId="2" applyFont="1" applyFill="1" applyBorder="1" applyAlignment="1">
      <alignment horizontal="center" vertical="top" wrapText="1" readingOrder="1"/>
    </xf>
    <xf numFmtId="0" fontId="47" fillId="0" borderId="90" xfId="2" applyFont="1" applyBorder="1" applyAlignment="1">
      <alignment horizontal="left" vertical="top" wrapText="1" readingOrder="1"/>
    </xf>
    <xf numFmtId="0" fontId="47" fillId="0" borderId="91" xfId="2" applyFont="1" applyBorder="1" applyAlignment="1">
      <alignment horizontal="left" vertical="top" wrapText="1" readingOrder="1"/>
    </xf>
    <xf numFmtId="0" fontId="40" fillId="21" borderId="92" xfId="2" applyFont="1" applyFill="1" applyBorder="1" applyAlignment="1">
      <alignment horizontal="left" vertical="top" wrapText="1" readingOrder="1"/>
    </xf>
    <xf numFmtId="0" fontId="42" fillId="21" borderId="92" xfId="2" applyFont="1" applyFill="1" applyBorder="1" applyAlignment="1">
      <alignment horizontal="center" vertical="top" wrapText="1" readingOrder="1"/>
    </xf>
    <xf numFmtId="0" fontId="43" fillId="20" borderId="16" xfId="2" applyFont="1" applyFill="1" applyBorder="1" applyAlignment="1">
      <alignment horizontal="center" wrapText="1"/>
    </xf>
    <xf numFmtId="0" fontId="43" fillId="22" borderId="17" xfId="2" applyFont="1" applyFill="1" applyBorder="1" applyAlignment="1">
      <alignment horizontal="center" wrapText="1"/>
    </xf>
    <xf numFmtId="0" fontId="40" fillId="17" borderId="92" xfId="2" applyFont="1" applyFill="1" applyBorder="1" applyAlignment="1">
      <alignment horizontal="center" vertical="top" wrapText="1" readingOrder="1"/>
    </xf>
    <xf numFmtId="0" fontId="43" fillId="22" borderId="18" xfId="2" applyFont="1" applyFill="1" applyBorder="1" applyAlignment="1">
      <alignment horizontal="center" wrapText="1"/>
    </xf>
    <xf numFmtId="0" fontId="43" fillId="20" borderId="19" xfId="2" applyFont="1" applyFill="1" applyBorder="1" applyAlignment="1">
      <alignment horizontal="center" wrapText="1"/>
    </xf>
    <xf numFmtId="0" fontId="43" fillId="20" borderId="20" xfId="2" applyFont="1" applyFill="1" applyBorder="1" applyAlignment="1">
      <alignment horizontal="center" wrapText="1"/>
    </xf>
    <xf numFmtId="0" fontId="49" fillId="19" borderId="93" xfId="2" applyFont="1" applyFill="1" applyBorder="1" applyAlignment="1">
      <alignment horizontal="center" vertical="top" wrapText="1" readingOrder="1"/>
    </xf>
    <xf numFmtId="0" fontId="47" fillId="19" borderId="94" xfId="2" applyFont="1" applyFill="1" applyBorder="1" applyAlignment="1">
      <alignment horizontal="left" vertical="top" wrapText="1" readingOrder="1"/>
    </xf>
    <xf numFmtId="0" fontId="47" fillId="19" borderId="95" xfId="2" applyFont="1" applyFill="1" applyBorder="1" applyAlignment="1">
      <alignment horizontal="left" vertical="top" wrapText="1" readingOrder="1"/>
    </xf>
    <xf numFmtId="0" fontId="46" fillId="18" borderId="58" xfId="2" applyFont="1" applyFill="1" applyBorder="1" applyAlignment="1">
      <alignment horizontal="center" vertical="center" wrapText="1" readingOrder="1"/>
    </xf>
    <xf numFmtId="0" fontId="40" fillId="8" borderId="60" xfId="2" applyFont="1" applyFill="1" applyBorder="1" applyAlignment="1">
      <alignment horizontal="center" wrapText="1" readingOrder="1"/>
    </xf>
    <xf numFmtId="0" fontId="40" fillId="16" borderId="59" xfId="2" applyFont="1" applyFill="1" applyBorder="1" applyAlignment="1">
      <alignment horizontal="center" wrapText="1" readingOrder="1"/>
    </xf>
    <xf numFmtId="49" fontId="40" fillId="16" borderId="59" xfId="2" applyNumberFormat="1" applyFont="1" applyFill="1" applyBorder="1" applyAlignment="1">
      <alignment horizontal="center" wrapText="1" readingOrder="1"/>
    </xf>
    <xf numFmtId="0" fontId="40" fillId="17" borderId="59" xfId="2" applyFont="1" applyFill="1" applyBorder="1" applyAlignment="1">
      <alignment horizontal="center" wrapText="1" readingOrder="1"/>
    </xf>
    <xf numFmtId="49" fontId="40" fillId="17" borderId="59" xfId="2" applyNumberFormat="1" applyFont="1" applyFill="1" applyBorder="1" applyAlignment="1">
      <alignment horizontal="center" wrapText="1" readingOrder="1"/>
    </xf>
    <xf numFmtId="0" fontId="42" fillId="21" borderId="69" xfId="2" applyFont="1" applyFill="1" applyBorder="1" applyAlignment="1">
      <alignment horizontal="center" vertical="top" wrapText="1" readingOrder="1"/>
    </xf>
    <xf numFmtId="0" fontId="42" fillId="21" borderId="69" xfId="2" applyFont="1" applyFill="1" applyBorder="1" applyAlignment="1">
      <alignment horizontal="center" wrapText="1" readingOrder="1"/>
    </xf>
    <xf numFmtId="0" fontId="42" fillId="21" borderId="85" xfId="2" applyFont="1" applyFill="1" applyBorder="1" applyAlignment="1">
      <alignment horizontal="center" vertical="top" wrapText="1" readingOrder="1"/>
    </xf>
    <xf numFmtId="0" fontId="42" fillId="21" borderId="85" xfId="2" applyFont="1" applyFill="1" applyBorder="1" applyAlignment="1">
      <alignment horizontal="center" wrapText="1" readingOrder="1"/>
    </xf>
    <xf numFmtId="0" fontId="15" fillId="9" borderId="21" xfId="0" applyFont="1" applyFill="1" applyBorder="1" applyAlignment="1">
      <alignment horizontal="center" vertical="center" wrapText="1"/>
    </xf>
    <xf numFmtId="0" fontId="19" fillId="9" borderId="0" xfId="0" applyFont="1" applyFill="1"/>
    <xf numFmtId="0" fontId="6" fillId="0" borderId="0" xfId="10"/>
    <xf numFmtId="0" fontId="5" fillId="0" borderId="0" xfId="13"/>
    <xf numFmtId="0" fontId="5" fillId="0" borderId="0" xfId="13" applyAlignment="1">
      <alignment wrapText="1"/>
    </xf>
    <xf numFmtId="0" fontId="5" fillId="0" borderId="0" xfId="13" applyAlignment="1">
      <alignment vertical="center"/>
    </xf>
    <xf numFmtId="0" fontId="5" fillId="0" borderId="0" xfId="13" applyAlignment="1">
      <alignment horizontal="center" vertical="center"/>
    </xf>
    <xf numFmtId="0" fontId="15" fillId="9" borderId="21" xfId="10" applyFont="1" applyFill="1" applyBorder="1" applyAlignment="1">
      <alignment horizontal="center" vertical="center" wrapText="1"/>
    </xf>
    <xf numFmtId="0" fontId="15" fillId="6" borderId="12" xfId="13" applyFont="1" applyFill="1" applyBorder="1" applyAlignment="1">
      <alignment horizontal="center" vertical="center" wrapText="1"/>
    </xf>
    <xf numFmtId="0" fontId="43" fillId="22" borderId="8" xfId="13" applyFont="1" applyFill="1" applyBorder="1" applyAlignment="1">
      <alignment horizontal="center" wrapText="1"/>
    </xf>
    <xf numFmtId="0" fontId="43" fillId="0" borderId="8" xfId="13" applyFont="1" applyBorder="1" applyAlignment="1">
      <alignment horizontal="center" wrapText="1"/>
    </xf>
    <xf numFmtId="0" fontId="43" fillId="20" borderId="8" xfId="13" applyFont="1" applyFill="1" applyBorder="1" applyAlignment="1">
      <alignment horizontal="center" wrapText="1"/>
    </xf>
    <xf numFmtId="0" fontId="43" fillId="7" borderId="8" xfId="13" applyFont="1" applyFill="1" applyBorder="1" applyAlignment="1">
      <alignment horizontal="center" wrapText="1"/>
    </xf>
    <xf numFmtId="0" fontId="26" fillId="23" borderId="36" xfId="0" applyFont="1" applyFill="1" applyBorder="1" applyAlignment="1">
      <alignment horizontal="justify" vertical="center" wrapText="1"/>
    </xf>
    <xf numFmtId="0" fontId="26" fillId="24" borderId="36" xfId="0" applyFont="1" applyFill="1" applyBorder="1" applyAlignment="1">
      <alignment horizontal="justify" vertical="center" wrapText="1"/>
    </xf>
    <xf numFmtId="0" fontId="26" fillId="25" borderId="36" xfId="0" applyFont="1" applyFill="1" applyBorder="1" applyAlignment="1">
      <alignment horizontal="justify" vertical="center" wrapText="1"/>
    </xf>
    <xf numFmtId="0" fontId="26" fillId="26" borderId="36" xfId="0" applyFont="1" applyFill="1" applyBorder="1" applyAlignment="1">
      <alignment horizontal="justify" vertical="center" wrapText="1"/>
    </xf>
    <xf numFmtId="0" fontId="0" fillId="26" borderId="8" xfId="0" applyFill="1" applyBorder="1"/>
    <xf numFmtId="0" fontId="17" fillId="26" borderId="8" xfId="0" applyFont="1" applyFill="1" applyBorder="1" applyAlignment="1">
      <alignment vertical="center" wrapText="1"/>
    </xf>
    <xf numFmtId="0" fontId="18" fillId="26" borderId="8" xfId="0" applyFont="1" applyFill="1" applyBorder="1"/>
    <xf numFmtId="0" fontId="18" fillId="26" borderId="8" xfId="0" applyFont="1" applyFill="1" applyBorder="1" applyAlignment="1">
      <alignment wrapText="1"/>
    </xf>
    <xf numFmtId="0" fontId="11" fillId="26" borderId="8" xfId="0" applyFont="1" applyFill="1" applyBorder="1" applyAlignment="1">
      <alignment vertical="center" wrapText="1"/>
    </xf>
    <xf numFmtId="0" fontId="0" fillId="26" borderId="8" xfId="0" applyFill="1" applyBorder="1" applyAlignment="1">
      <alignment wrapText="1"/>
    </xf>
    <xf numFmtId="0" fontId="10" fillId="26" borderId="8" xfId="0" applyFont="1" applyFill="1" applyBorder="1" applyAlignment="1">
      <alignment vertical="center" wrapText="1"/>
    </xf>
    <xf numFmtId="0" fontId="17" fillId="23" borderId="8" xfId="0" applyFont="1" applyFill="1" applyBorder="1" applyAlignment="1">
      <alignment vertical="center" wrapText="1"/>
    </xf>
    <xf numFmtId="0" fontId="18" fillId="23" borderId="8" xfId="0" applyFont="1" applyFill="1" applyBorder="1" applyAlignment="1">
      <alignment wrapText="1"/>
    </xf>
    <xf numFmtId="0" fontId="0" fillId="23" borderId="8" xfId="0" applyFill="1" applyBorder="1"/>
    <xf numFmtId="0" fontId="11" fillId="23" borderId="8" xfId="0" applyFont="1" applyFill="1" applyBorder="1" applyAlignment="1">
      <alignment vertical="center" wrapText="1"/>
    </xf>
    <xf numFmtId="0" fontId="0" fillId="23" borderId="8" xfId="0" applyFill="1" applyBorder="1" applyAlignment="1">
      <alignment wrapText="1"/>
    </xf>
    <xf numFmtId="0" fontId="10" fillId="23" borderId="8" xfId="0" applyFont="1" applyFill="1" applyBorder="1" applyAlignment="1">
      <alignment vertical="center" wrapText="1"/>
    </xf>
    <xf numFmtId="0" fontId="0" fillId="23" borderId="22" xfId="0" applyFill="1" applyBorder="1"/>
    <xf numFmtId="0" fontId="0" fillId="25" borderId="8" xfId="0" applyFill="1" applyBorder="1"/>
    <xf numFmtId="0" fontId="0" fillId="24" borderId="8" xfId="0" applyFill="1" applyBorder="1"/>
    <xf numFmtId="0" fontId="0" fillId="23" borderId="8" xfId="0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/>
    </xf>
    <xf numFmtId="0" fontId="26" fillId="27" borderId="36" xfId="0" applyFont="1" applyFill="1" applyBorder="1" applyAlignment="1">
      <alignment horizontal="justify" vertical="center" wrapText="1"/>
    </xf>
    <xf numFmtId="0" fontId="8" fillId="9" borderId="24" xfId="13" applyFont="1" applyFill="1" applyBorder="1" applyAlignment="1">
      <alignment horizontal="center" vertical="center" wrapText="1"/>
    </xf>
    <xf numFmtId="0" fontId="7" fillId="0" borderId="25" xfId="13" applyFont="1" applyBorder="1" applyAlignment="1">
      <alignment horizontal="center" vertical="center" wrapText="1"/>
    </xf>
    <xf numFmtId="0" fontId="11" fillId="9" borderId="28" xfId="13" applyFont="1" applyFill="1" applyBorder="1" applyAlignment="1">
      <alignment horizontal="center" vertical="center" wrapText="1"/>
    </xf>
    <xf numFmtId="0" fontId="11" fillId="9" borderId="29" xfId="13" applyFont="1" applyFill="1" applyBorder="1" applyAlignment="1">
      <alignment horizontal="center" vertical="center" wrapText="1"/>
    </xf>
    <xf numFmtId="0" fontId="11" fillId="0" borderId="29" xfId="13" applyFont="1" applyBorder="1" applyAlignment="1">
      <alignment horizontal="center" vertical="center" wrapText="1"/>
    </xf>
    <xf numFmtId="0" fontId="8" fillId="9" borderId="49" xfId="13" applyFont="1" applyFill="1" applyBorder="1" applyAlignment="1">
      <alignment vertical="center" wrapText="1"/>
    </xf>
    <xf numFmtId="0" fontId="0" fillId="15" borderId="52" xfId="0" applyFill="1" applyBorder="1" applyAlignment="1">
      <alignment horizontal="center" vertical="center" wrapText="1" shrinkToFit="1"/>
    </xf>
    <xf numFmtId="0" fontId="8" fillId="9" borderId="50" xfId="13" applyFont="1" applyFill="1" applyBorder="1" applyAlignment="1">
      <alignment vertical="center" wrapText="1"/>
    </xf>
    <xf numFmtId="0" fontId="8" fillId="9" borderId="53" xfId="13" applyFont="1" applyFill="1" applyBorder="1" applyAlignment="1">
      <alignment vertical="center" wrapText="1"/>
    </xf>
    <xf numFmtId="0" fontId="8" fillId="9" borderId="51" xfId="13" applyFont="1" applyFill="1" applyBorder="1" applyAlignment="1">
      <alignment vertical="center" wrapText="1"/>
    </xf>
    <xf numFmtId="0" fontId="15" fillId="10" borderId="59" xfId="13" applyFont="1" applyFill="1" applyBorder="1" applyAlignment="1">
      <alignment horizontal="center" vertical="center" wrapText="1"/>
    </xf>
    <xf numFmtId="0" fontId="43" fillId="20" borderId="65" xfId="13" applyFont="1" applyFill="1" applyBorder="1" applyAlignment="1">
      <alignment horizontal="center" wrapText="1"/>
    </xf>
    <xf numFmtId="0" fontId="43" fillId="22" borderId="65" xfId="13" applyFont="1" applyFill="1" applyBorder="1" applyAlignment="1">
      <alignment horizontal="center" wrapText="1"/>
    </xf>
    <xf numFmtId="9" fontId="43" fillId="20" borderId="20" xfId="2" applyNumberFormat="1" applyFont="1" applyFill="1" applyBorder="1" applyAlignment="1">
      <alignment horizontal="center" wrapText="1"/>
    </xf>
    <xf numFmtId="0" fontId="57" fillId="0" borderId="106" xfId="11" applyFont="1" applyBorder="1" applyAlignment="1">
      <alignment wrapText="1"/>
    </xf>
    <xf numFmtId="0" fontId="57" fillId="0" borderId="109" xfId="11" applyFont="1" applyBorder="1" applyAlignment="1">
      <alignment wrapText="1"/>
    </xf>
    <xf numFmtId="0" fontId="57" fillId="0" borderId="103" xfId="11" applyFont="1" applyBorder="1" applyAlignment="1">
      <alignment wrapText="1"/>
    </xf>
    <xf numFmtId="0" fontId="57" fillId="0" borderId="103" xfId="11" applyFont="1" applyBorder="1" applyAlignment="1">
      <alignment horizontal="left" vertical="center" wrapText="1"/>
    </xf>
    <xf numFmtId="0" fontId="57" fillId="0" borderId="118" xfId="11" applyFont="1" applyBorder="1" applyAlignment="1">
      <alignment wrapText="1"/>
    </xf>
    <xf numFmtId="0" fontId="13" fillId="0" borderId="28" xfId="0" applyFont="1" applyBorder="1" applyAlignment="1">
      <alignment horizontal="center" vertical="center"/>
    </xf>
    <xf numFmtId="0" fontId="0" fillId="26" borderId="103" xfId="0" applyFill="1" applyBorder="1"/>
    <xf numFmtId="0" fontId="57" fillId="26" borderId="103" xfId="0" applyFont="1" applyFill="1" applyBorder="1" applyAlignment="1">
      <alignment horizontal="left" vertical="center" shrinkToFit="1"/>
    </xf>
    <xf numFmtId="0" fontId="0" fillId="26" borderId="106" xfId="0" applyFill="1" applyBorder="1"/>
    <xf numFmtId="0" fontId="57" fillId="26" borderId="106" xfId="0" applyFont="1" applyFill="1" applyBorder="1" applyAlignment="1">
      <alignment horizontal="left" vertical="center" shrinkToFit="1"/>
    </xf>
    <xf numFmtId="0" fontId="0" fillId="26" borderId="109" xfId="0" applyFill="1" applyBorder="1"/>
    <xf numFmtId="0" fontId="57" fillId="26" borderId="109" xfId="0" applyFont="1" applyFill="1" applyBorder="1" applyAlignment="1">
      <alignment horizontal="left" vertical="center" shrinkToFit="1"/>
    </xf>
    <xf numFmtId="0" fontId="17" fillId="26" borderId="103" xfId="0" applyFont="1" applyFill="1" applyBorder="1" applyAlignment="1">
      <alignment vertical="center" wrapText="1"/>
    </xf>
    <xf numFmtId="0" fontId="17" fillId="26" borderId="106" xfId="0" applyFont="1" applyFill="1" applyBorder="1" applyAlignment="1">
      <alignment vertical="center" wrapText="1"/>
    </xf>
    <xf numFmtId="0" fontId="17" fillId="26" borderId="109" xfId="0" applyFont="1" applyFill="1" applyBorder="1" applyAlignment="1">
      <alignment vertical="center" wrapText="1"/>
    </xf>
    <xf numFmtId="0" fontId="17" fillId="26" borderId="130" xfId="0" applyFont="1" applyFill="1" applyBorder="1" applyAlignment="1">
      <alignment vertical="center" wrapText="1"/>
    </xf>
    <xf numFmtId="0" fontId="17" fillId="26" borderId="132" xfId="0" applyFont="1" applyFill="1" applyBorder="1" applyAlignment="1">
      <alignment vertical="center" wrapText="1"/>
    </xf>
    <xf numFmtId="0" fontId="17" fillId="26" borderId="135" xfId="0" applyFont="1" applyFill="1" applyBorder="1" applyAlignment="1">
      <alignment vertical="center" wrapText="1"/>
    </xf>
    <xf numFmtId="0" fontId="11" fillId="26" borderId="103" xfId="0" applyFont="1" applyFill="1" applyBorder="1" applyAlignment="1">
      <alignment vertical="center" wrapText="1"/>
    </xf>
    <xf numFmtId="0" fontId="11" fillId="26" borderId="106" xfId="0" applyFont="1" applyFill="1" applyBorder="1" applyAlignment="1">
      <alignment vertical="center" wrapText="1"/>
    </xf>
    <xf numFmtId="0" fontId="11" fillId="26" borderId="109" xfId="0" applyFont="1" applyFill="1" applyBorder="1" applyAlignment="1">
      <alignment vertical="center" wrapText="1"/>
    </xf>
    <xf numFmtId="0" fontId="26" fillId="24" borderId="103" xfId="0" applyFont="1" applyFill="1" applyBorder="1" applyAlignment="1">
      <alignment horizontal="justify" vertical="center" wrapText="1"/>
    </xf>
    <xf numFmtId="0" fontId="26" fillId="24" borderId="106" xfId="0" applyFont="1" applyFill="1" applyBorder="1" applyAlignment="1">
      <alignment horizontal="justify" vertical="center" wrapText="1"/>
    </xf>
    <xf numFmtId="0" fontId="26" fillId="24" borderId="109" xfId="0" applyFont="1" applyFill="1" applyBorder="1" applyAlignment="1">
      <alignment horizontal="justify" vertical="center" wrapText="1"/>
    </xf>
    <xf numFmtId="0" fontId="17" fillId="23" borderId="130" xfId="0" applyFont="1" applyFill="1" applyBorder="1" applyAlignment="1">
      <alignment vertical="center" wrapText="1"/>
    </xf>
    <xf numFmtId="0" fontId="0" fillId="23" borderId="130" xfId="0" applyFill="1" applyBorder="1" applyAlignment="1">
      <alignment horizontal="left" vertical="center" wrapText="1" shrinkToFit="1"/>
    </xf>
    <xf numFmtId="0" fontId="0" fillId="23" borderId="132" xfId="0" applyFill="1" applyBorder="1"/>
    <xf numFmtId="0" fontId="0" fillId="23" borderId="132" xfId="0" applyFill="1" applyBorder="1" applyAlignment="1">
      <alignment horizontal="left" vertical="center" wrapText="1" shrinkToFit="1"/>
    </xf>
    <xf numFmtId="0" fontId="0" fillId="23" borderId="135" xfId="0" applyFill="1" applyBorder="1"/>
    <xf numFmtId="0" fontId="0" fillId="23" borderId="135" xfId="0" applyFill="1" applyBorder="1" applyAlignment="1">
      <alignment horizontal="left" vertical="center" wrapText="1" shrinkToFit="1"/>
    </xf>
    <xf numFmtId="0" fontId="0" fillId="25" borderId="103" xfId="0" applyFill="1" applyBorder="1"/>
    <xf numFmtId="0" fontId="0" fillId="25" borderId="103" xfId="0" applyFill="1" applyBorder="1" applyAlignment="1">
      <alignment horizontal="left" vertical="center" wrapText="1" shrinkToFit="1"/>
    </xf>
    <xf numFmtId="0" fontId="0" fillId="25" borderId="106" xfId="0" applyFill="1" applyBorder="1"/>
    <xf numFmtId="0" fontId="0" fillId="25" borderId="106" xfId="0" applyFill="1" applyBorder="1" applyAlignment="1">
      <alignment horizontal="left" vertical="center" wrapText="1" shrinkToFit="1"/>
    </xf>
    <xf numFmtId="0" fontId="0" fillId="25" borderId="109" xfId="0" applyFill="1" applyBorder="1"/>
    <xf numFmtId="0" fontId="0" fillId="25" borderId="109" xfId="0" applyFill="1" applyBorder="1" applyAlignment="1">
      <alignment horizontal="left" vertical="center" wrapText="1" shrinkToFit="1"/>
    </xf>
    <xf numFmtId="0" fontId="17" fillId="24" borderId="24" xfId="0" applyFont="1" applyFill="1" applyBorder="1" applyAlignment="1">
      <alignment vertical="center" wrapText="1"/>
    </xf>
    <xf numFmtId="0" fontId="37" fillId="24" borderId="24" xfId="13" applyFont="1" applyFill="1" applyBorder="1" applyAlignment="1">
      <alignment horizontal="center" vertical="center" wrapText="1"/>
    </xf>
    <xf numFmtId="0" fontId="52" fillId="24" borderId="24" xfId="13" applyFont="1" applyFill="1" applyBorder="1" applyAlignment="1">
      <alignment horizontal="center" vertical="center" wrapText="1"/>
    </xf>
    <xf numFmtId="0" fontId="37" fillId="26" borderId="141" xfId="13" applyFont="1" applyFill="1" applyBorder="1" applyAlignment="1">
      <alignment horizontal="center" vertical="center" wrapText="1"/>
    </xf>
    <xf numFmtId="0" fontId="37" fillId="23" borderId="108" xfId="13" applyFont="1" applyFill="1" applyBorder="1" applyAlignment="1">
      <alignment horizontal="center" vertical="center" wrapText="1"/>
    </xf>
    <xf numFmtId="0" fontId="37" fillId="23" borderId="109" xfId="13" applyFont="1" applyFill="1" applyBorder="1" applyAlignment="1">
      <alignment horizontal="center" vertical="center" wrapText="1"/>
    </xf>
    <xf numFmtId="0" fontId="55" fillId="17" borderId="151" xfId="12" applyFont="1" applyFill="1" applyBorder="1" applyAlignment="1">
      <alignment horizontal="center" wrapText="1"/>
    </xf>
    <xf numFmtId="0" fontId="56" fillId="17" borderId="152" xfId="12" applyFont="1" applyFill="1" applyBorder="1" applyAlignment="1">
      <alignment horizontal="center" wrapText="1"/>
    </xf>
    <xf numFmtId="0" fontId="0" fillId="26" borderId="103" xfId="0" applyFill="1" applyBorder="1" applyAlignment="1">
      <alignment horizontal="center" vertical="center"/>
    </xf>
    <xf numFmtId="0" fontId="0" fillId="26" borderId="106" xfId="0" applyFill="1" applyBorder="1" applyAlignment="1">
      <alignment horizontal="center" vertical="center"/>
    </xf>
    <xf numFmtId="0" fontId="0" fillId="26" borderId="109" xfId="0" applyFill="1" applyBorder="1" applyAlignment="1">
      <alignment horizontal="center" vertical="center"/>
    </xf>
    <xf numFmtId="0" fontId="35" fillId="10" borderId="0" xfId="0" applyFont="1" applyFill="1" applyAlignment="1">
      <alignment horizontal="center" vertical="center" wrapText="1" shrinkToFit="1"/>
    </xf>
    <xf numFmtId="0" fontId="8" fillId="9" borderId="25" xfId="13" applyFont="1" applyFill="1" applyBorder="1" applyAlignment="1">
      <alignment horizontal="center" vertical="center" wrapText="1"/>
    </xf>
    <xf numFmtId="0" fontId="37" fillId="23" borderId="141" xfId="13" applyFont="1" applyFill="1" applyBorder="1" applyAlignment="1">
      <alignment horizontal="center" vertical="center" wrapText="1"/>
    </xf>
    <xf numFmtId="0" fontId="37" fillId="23" borderId="139" xfId="13" applyFont="1" applyFill="1" applyBorder="1" applyAlignment="1">
      <alignment horizontal="center" vertical="center" wrapText="1"/>
    </xf>
    <xf numFmtId="0" fontId="37" fillId="23" borderId="140" xfId="13" applyFont="1" applyFill="1" applyBorder="1" applyAlignment="1">
      <alignment horizontal="center" vertical="center" wrapText="1"/>
    </xf>
    <xf numFmtId="0" fontId="37" fillId="23" borderId="35" xfId="13" applyFont="1" applyFill="1" applyBorder="1" applyAlignment="1">
      <alignment horizontal="center" vertical="center" wrapText="1"/>
    </xf>
    <xf numFmtId="0" fontId="0" fillId="23" borderId="130" xfId="0" applyFill="1" applyBorder="1" applyAlignment="1">
      <alignment horizontal="center" vertical="center"/>
    </xf>
    <xf numFmtId="0" fontId="0" fillId="23" borderId="132" xfId="0" applyFill="1" applyBorder="1" applyAlignment="1">
      <alignment horizontal="center" vertical="center"/>
    </xf>
    <xf numFmtId="0" fontId="0" fillId="23" borderId="135" xfId="0" applyFill="1" applyBorder="1" applyAlignment="1">
      <alignment horizontal="center" vertical="center"/>
    </xf>
    <xf numFmtId="0" fontId="0" fillId="25" borderId="103" xfId="0" applyFill="1" applyBorder="1" applyAlignment="1">
      <alignment horizontal="center" vertical="center"/>
    </xf>
    <xf numFmtId="0" fontId="0" fillId="25" borderId="106" xfId="0" applyFill="1" applyBorder="1" applyAlignment="1">
      <alignment horizontal="center" vertical="center"/>
    </xf>
    <xf numFmtId="0" fontId="0" fillId="25" borderId="107" xfId="0" applyFill="1" applyBorder="1" applyAlignment="1">
      <alignment horizontal="center" vertical="center"/>
    </xf>
    <xf numFmtId="0" fontId="0" fillId="25" borderId="109" xfId="0" applyFill="1" applyBorder="1" applyAlignment="1">
      <alignment horizontal="center" vertical="center"/>
    </xf>
    <xf numFmtId="0" fontId="26" fillId="24" borderId="103" xfId="0" applyFont="1" applyFill="1" applyBorder="1" applyAlignment="1">
      <alignment horizontal="center" vertical="center" wrapText="1"/>
    </xf>
    <xf numFmtId="0" fontId="26" fillId="24" borderId="104" xfId="0" applyFont="1" applyFill="1" applyBorder="1" applyAlignment="1">
      <alignment horizontal="center" vertical="center" wrapText="1"/>
    </xf>
    <xf numFmtId="0" fontId="26" fillId="24" borderId="106" xfId="0" applyFont="1" applyFill="1" applyBorder="1" applyAlignment="1">
      <alignment horizontal="center" vertical="center" wrapText="1"/>
    </xf>
    <xf numFmtId="0" fontId="26" fillId="24" borderId="107" xfId="0" applyFont="1" applyFill="1" applyBorder="1" applyAlignment="1">
      <alignment horizontal="center" vertical="center" wrapText="1"/>
    </xf>
    <xf numFmtId="0" fontId="26" fillId="24" borderId="109" xfId="0" applyFont="1" applyFill="1" applyBorder="1" applyAlignment="1">
      <alignment horizontal="center" vertical="center" wrapText="1"/>
    </xf>
    <xf numFmtId="0" fontId="26" fillId="24" borderId="110" xfId="0" applyFont="1" applyFill="1" applyBorder="1" applyAlignment="1">
      <alignment horizontal="center" vertical="center" wrapText="1"/>
    </xf>
    <xf numFmtId="0" fontId="0" fillId="26" borderId="104" xfId="0" applyFill="1" applyBorder="1" applyAlignment="1">
      <alignment horizontal="center" vertical="center"/>
    </xf>
    <xf numFmtId="0" fontId="0" fillId="26" borderId="107" xfId="0" applyFill="1" applyBorder="1" applyAlignment="1">
      <alignment horizontal="center" vertical="center"/>
    </xf>
    <xf numFmtId="0" fontId="0" fillId="26" borderId="110" xfId="0" applyFill="1" applyBorder="1" applyAlignment="1">
      <alignment horizontal="center" vertical="center"/>
    </xf>
    <xf numFmtId="0" fontId="0" fillId="23" borderId="173" xfId="0" applyFill="1" applyBorder="1" applyAlignment="1">
      <alignment horizontal="center" vertical="center"/>
    </xf>
    <xf numFmtId="0" fontId="0" fillId="23" borderId="133" xfId="0" applyFill="1" applyBorder="1" applyAlignment="1">
      <alignment horizontal="center" vertical="center"/>
    </xf>
    <xf numFmtId="0" fontId="0" fillId="23" borderId="174" xfId="0" applyFill="1" applyBorder="1" applyAlignment="1">
      <alignment horizontal="center" vertical="center"/>
    </xf>
    <xf numFmtId="0" fontId="0" fillId="25" borderId="104" xfId="0" applyFill="1" applyBorder="1" applyAlignment="1">
      <alignment horizontal="center" vertical="center"/>
    </xf>
    <xf numFmtId="0" fontId="0" fillId="25" borderId="110" xfId="0" applyFill="1" applyBorder="1" applyAlignment="1">
      <alignment horizontal="center" vertical="center"/>
    </xf>
    <xf numFmtId="0" fontId="57" fillId="0" borderId="33" xfId="0" applyFont="1" applyBorder="1" applyAlignment="1">
      <alignment horizontal="justify" vertical="center" wrapText="1"/>
    </xf>
    <xf numFmtId="0" fontId="57" fillId="0" borderId="117" xfId="0" applyFont="1" applyBorder="1" applyAlignment="1">
      <alignment horizontal="justify" vertical="center" wrapText="1"/>
    </xf>
    <xf numFmtId="0" fontId="57" fillId="0" borderId="163" xfId="0" applyFont="1" applyBorder="1" applyAlignment="1">
      <alignment horizontal="justify" vertical="center" wrapText="1"/>
    </xf>
    <xf numFmtId="0" fontId="57" fillId="0" borderId="164" xfId="0" applyFont="1" applyBorder="1" applyAlignment="1">
      <alignment horizontal="justify" vertical="center" wrapText="1"/>
    </xf>
    <xf numFmtId="0" fontId="57" fillId="0" borderId="169" xfId="0" applyFont="1" applyBorder="1" applyAlignment="1">
      <alignment horizontal="justify" vertical="center" wrapText="1"/>
    </xf>
    <xf numFmtId="0" fontId="57" fillId="0" borderId="170" xfId="0" applyFont="1" applyBorder="1" applyAlignment="1">
      <alignment horizontal="justify" vertical="center" wrapText="1"/>
    </xf>
    <xf numFmtId="0" fontId="57" fillId="0" borderId="118" xfId="0" applyFont="1" applyBorder="1" applyAlignment="1">
      <alignment horizontal="justify" vertical="center" wrapText="1"/>
    </xf>
    <xf numFmtId="0" fontId="57" fillId="0" borderId="176" xfId="0" applyFont="1" applyBorder="1" applyAlignment="1">
      <alignment horizontal="justify" vertical="center" wrapText="1"/>
    </xf>
    <xf numFmtId="0" fontId="57" fillId="0" borderId="177" xfId="0" applyFont="1" applyBorder="1" applyAlignment="1">
      <alignment horizontal="justify" vertical="center" wrapText="1"/>
    </xf>
    <xf numFmtId="0" fontId="57" fillId="0" borderId="177" xfId="11" applyFont="1" applyBorder="1" applyAlignment="1">
      <alignment wrapText="1"/>
    </xf>
    <xf numFmtId="0" fontId="57" fillId="0" borderId="178" xfId="0" applyFont="1" applyBorder="1" applyAlignment="1">
      <alignment horizontal="justify" vertical="center" wrapText="1"/>
    </xf>
    <xf numFmtId="0" fontId="57" fillId="0" borderId="175" xfId="0" applyFont="1" applyBorder="1" applyAlignment="1">
      <alignment horizontal="justify" vertical="center" wrapText="1"/>
    </xf>
    <xf numFmtId="0" fontId="57" fillId="0" borderId="136" xfId="0" applyFont="1" applyBorder="1" applyAlignment="1">
      <alignment horizontal="justify" vertical="center" wrapText="1"/>
    </xf>
    <xf numFmtId="0" fontId="57" fillId="0" borderId="137" xfId="0" applyFont="1" applyBorder="1" applyAlignment="1">
      <alignment horizontal="justify" vertical="center" wrapText="1"/>
    </xf>
    <xf numFmtId="0" fontId="57" fillId="0" borderId="120" xfId="11" applyFont="1" applyBorder="1" applyAlignment="1">
      <alignment horizontal="left" vertical="center" wrapText="1"/>
    </xf>
    <xf numFmtId="0" fontId="57" fillId="0" borderId="179" xfId="0" applyFont="1" applyBorder="1" applyAlignment="1">
      <alignment horizontal="justify" vertical="center" wrapText="1"/>
    </xf>
    <xf numFmtId="0" fontId="57" fillId="0" borderId="120" xfId="0" applyFont="1" applyBorder="1" applyAlignment="1">
      <alignment horizontal="justify" vertical="center" wrapText="1"/>
    </xf>
    <xf numFmtId="0" fontId="37" fillId="26" borderId="146" xfId="13" applyFont="1" applyFill="1" applyBorder="1" applyAlignment="1">
      <alignment horizontal="center" vertical="center" wrapText="1"/>
    </xf>
    <xf numFmtId="0" fontId="37" fillId="26" borderId="139" xfId="13" applyFont="1" applyFill="1" applyBorder="1" applyAlignment="1">
      <alignment horizontal="center" vertical="center" wrapText="1"/>
    </xf>
    <xf numFmtId="0" fontId="37" fillId="26" borderId="140" xfId="13" applyFont="1" applyFill="1" applyBorder="1" applyAlignment="1">
      <alignment horizontal="center" vertical="center" wrapText="1"/>
    </xf>
    <xf numFmtId="0" fontId="13" fillId="26" borderId="141" xfId="13" applyFont="1" applyFill="1" applyBorder="1" applyAlignment="1">
      <alignment horizontal="center" vertical="center" wrapText="1"/>
    </xf>
    <xf numFmtId="0" fontId="13" fillId="26" borderId="139" xfId="13" applyFont="1" applyFill="1" applyBorder="1" applyAlignment="1">
      <alignment horizontal="center" vertical="center" wrapText="1"/>
    </xf>
    <xf numFmtId="0" fontId="13" fillId="26" borderId="140" xfId="13" applyFont="1" applyFill="1" applyBorder="1" applyAlignment="1">
      <alignment horizontal="center" vertical="center" wrapText="1"/>
    </xf>
    <xf numFmtId="0" fontId="37" fillId="25" borderId="141" xfId="13" applyFont="1" applyFill="1" applyBorder="1" applyAlignment="1">
      <alignment horizontal="center" vertical="center" wrapText="1"/>
    </xf>
    <xf numFmtId="0" fontId="37" fillId="25" borderId="139" xfId="13" applyFont="1" applyFill="1" applyBorder="1" applyAlignment="1">
      <alignment horizontal="center" vertical="center" wrapText="1"/>
    </xf>
    <xf numFmtId="0" fontId="37" fillId="25" borderId="140" xfId="13" applyFont="1" applyFill="1" applyBorder="1" applyAlignment="1">
      <alignment horizontal="center" vertical="center" wrapText="1"/>
    </xf>
    <xf numFmtId="0" fontId="2" fillId="28" borderId="24" xfId="13" applyFont="1" applyFill="1" applyBorder="1" applyAlignment="1">
      <alignment horizontal="left" vertical="center" wrapText="1"/>
    </xf>
    <xf numFmtId="0" fontId="5" fillId="28" borderId="24" xfId="13" applyFill="1" applyBorder="1" applyAlignment="1">
      <alignment vertical="center" wrapText="1"/>
    </xf>
    <xf numFmtId="0" fontId="5" fillId="28" borderId="24" xfId="13" applyFill="1" applyBorder="1" applyAlignment="1">
      <alignment wrapText="1"/>
    </xf>
    <xf numFmtId="0" fontId="3" fillId="28" borderId="24" xfId="13" applyFont="1" applyFill="1" applyBorder="1" applyAlignment="1">
      <alignment horizontal="left" vertical="center" wrapText="1"/>
    </xf>
    <xf numFmtId="0" fontId="3" fillId="26" borderId="180" xfId="13" applyFont="1" applyFill="1" applyBorder="1" applyAlignment="1">
      <alignment horizontal="center" vertical="center" wrapText="1"/>
    </xf>
    <xf numFmtId="0" fontId="3" fillId="26" borderId="139" xfId="13" applyFont="1" applyFill="1" applyBorder="1" applyAlignment="1">
      <alignment horizontal="center" vertical="center" wrapText="1"/>
    </xf>
    <xf numFmtId="0" fontId="3" fillId="26" borderId="140" xfId="13" applyFont="1" applyFill="1" applyBorder="1" applyAlignment="1">
      <alignment horizontal="center" vertical="center" wrapText="1"/>
    </xf>
    <xf numFmtId="0" fontId="3" fillId="26" borderId="141" xfId="13" applyFont="1" applyFill="1" applyBorder="1" applyAlignment="1">
      <alignment horizontal="center" vertical="center" wrapText="1"/>
    </xf>
    <xf numFmtId="0" fontId="3" fillId="23" borderId="141" xfId="13" applyFont="1" applyFill="1" applyBorder="1" applyAlignment="1">
      <alignment horizontal="center" vertical="center" wrapText="1"/>
    </xf>
    <xf numFmtId="0" fontId="3" fillId="23" borderId="139" xfId="13" applyFont="1" applyFill="1" applyBorder="1" applyAlignment="1">
      <alignment horizontal="center" vertical="center" wrapText="1"/>
    </xf>
    <xf numFmtId="0" fontId="3" fillId="23" borderId="140" xfId="13" applyFont="1" applyFill="1" applyBorder="1" applyAlignment="1">
      <alignment horizontal="center" vertical="center" wrapText="1"/>
    </xf>
    <xf numFmtId="0" fontId="3" fillId="25" borderId="141" xfId="13" applyFont="1" applyFill="1" applyBorder="1" applyAlignment="1">
      <alignment horizontal="center" vertical="center" wrapText="1"/>
    </xf>
    <xf numFmtId="0" fontId="3" fillId="25" borderId="139" xfId="13" applyFont="1" applyFill="1" applyBorder="1" applyAlignment="1">
      <alignment horizontal="center" vertical="center" wrapText="1"/>
    </xf>
    <xf numFmtId="0" fontId="3" fillId="25" borderId="140" xfId="13" applyFont="1" applyFill="1" applyBorder="1" applyAlignment="1">
      <alignment horizontal="center" vertical="center" wrapText="1"/>
    </xf>
    <xf numFmtId="0" fontId="3" fillId="28" borderId="24" xfId="13" applyFont="1" applyFill="1" applyBorder="1" applyAlignment="1">
      <alignment horizontal="center" vertical="center" wrapText="1"/>
    </xf>
    <xf numFmtId="0" fontId="17" fillId="26" borderId="181" xfId="0" applyFont="1" applyFill="1" applyBorder="1" applyAlignment="1">
      <alignment horizontal="left" vertical="center" wrapText="1" shrinkToFit="1"/>
    </xf>
    <xf numFmtId="0" fontId="17" fillId="26" borderId="185" xfId="0" applyFont="1" applyFill="1" applyBorder="1" applyAlignment="1">
      <alignment horizontal="left" vertical="center" wrapText="1" shrinkToFit="1"/>
    </xf>
    <xf numFmtId="0" fontId="17" fillId="26" borderId="186" xfId="0" applyFont="1" applyFill="1" applyBorder="1" applyAlignment="1">
      <alignment horizontal="left" vertical="center" wrapText="1" shrinkToFit="1"/>
    </xf>
    <xf numFmtId="0" fontId="17" fillId="26" borderId="187" xfId="0" applyFont="1" applyFill="1" applyBorder="1" applyAlignment="1">
      <alignment horizontal="left" vertical="center" wrapText="1" shrinkToFit="1"/>
    </xf>
    <xf numFmtId="0" fontId="17" fillId="26" borderId="141" xfId="0" applyFont="1" applyFill="1" applyBorder="1" applyAlignment="1">
      <alignment horizontal="left" vertical="center" wrapText="1" shrinkToFit="1"/>
    </xf>
    <xf numFmtId="0" fontId="17" fillId="26" borderId="139" xfId="0" applyFont="1" applyFill="1" applyBorder="1" applyAlignment="1">
      <alignment horizontal="left" vertical="center" wrapText="1" shrinkToFit="1"/>
    </xf>
    <xf numFmtId="0" fontId="17" fillId="26" borderId="140" xfId="0" applyFont="1" applyFill="1" applyBorder="1" applyAlignment="1">
      <alignment horizontal="left" vertical="center" wrapText="1" shrinkToFit="1"/>
    </xf>
    <xf numFmtId="0" fontId="17" fillId="23" borderId="141" xfId="0" applyFont="1" applyFill="1" applyBorder="1" applyAlignment="1">
      <alignment vertical="center" wrapText="1"/>
    </xf>
    <xf numFmtId="0" fontId="17" fillId="23" borderId="139" xfId="0" applyFont="1" applyFill="1" applyBorder="1" applyAlignment="1">
      <alignment vertical="center" wrapText="1"/>
    </xf>
    <xf numFmtId="0" fontId="17" fillId="23" borderId="140" xfId="0" applyFont="1" applyFill="1" applyBorder="1" applyAlignment="1">
      <alignment vertical="center" wrapText="1"/>
    </xf>
    <xf numFmtId="0" fontId="0" fillId="26" borderId="182" xfId="0" applyFill="1" applyBorder="1" applyAlignment="1">
      <alignment horizontal="center" vertical="center"/>
    </xf>
    <xf numFmtId="0" fontId="0" fillId="26" borderId="183" xfId="0" applyFill="1" applyBorder="1" applyAlignment="1">
      <alignment horizontal="center" vertical="center"/>
    </xf>
    <xf numFmtId="0" fontId="0" fillId="26" borderId="184" xfId="0" applyFill="1" applyBorder="1" applyAlignment="1">
      <alignment horizontal="center" vertical="center"/>
    </xf>
    <xf numFmtId="0" fontId="0" fillId="26" borderId="105" xfId="0" applyFill="1" applyBorder="1" applyAlignment="1">
      <alignment horizontal="center" vertical="center"/>
    </xf>
    <xf numFmtId="0" fontId="0" fillId="26" borderId="108" xfId="0" applyFill="1" applyBorder="1" applyAlignment="1">
      <alignment horizontal="center" vertical="center"/>
    </xf>
    <xf numFmtId="0" fontId="0" fillId="26" borderId="102" xfId="0" applyFill="1" applyBorder="1" applyAlignment="1">
      <alignment horizontal="center" vertical="center"/>
    </xf>
    <xf numFmtId="0" fontId="0" fillId="26" borderId="121" xfId="0" applyFill="1" applyBorder="1" applyAlignment="1">
      <alignment horizontal="center" vertical="center"/>
    </xf>
    <xf numFmtId="0" fontId="0" fillId="26" borderId="120" xfId="0" applyFill="1" applyBorder="1" applyAlignment="1">
      <alignment horizontal="center" vertical="center"/>
    </xf>
    <xf numFmtId="0" fontId="0" fillId="26" borderId="145" xfId="0" applyFill="1" applyBorder="1" applyAlignment="1">
      <alignment horizontal="center" vertical="center"/>
    </xf>
    <xf numFmtId="0" fontId="0" fillId="23" borderId="102" xfId="0" applyFill="1" applyBorder="1" applyAlignment="1">
      <alignment horizontal="center" vertical="center"/>
    </xf>
    <xf numFmtId="0" fontId="0" fillId="23" borderId="103" xfId="0" applyFill="1" applyBorder="1" applyAlignment="1">
      <alignment horizontal="center" vertical="center"/>
    </xf>
    <xf numFmtId="0" fontId="0" fillId="23" borderId="104" xfId="0" applyFill="1" applyBorder="1" applyAlignment="1">
      <alignment horizontal="center" vertical="center"/>
    </xf>
    <xf numFmtId="0" fontId="0" fillId="23" borderId="105" xfId="0" applyFill="1" applyBorder="1" applyAlignment="1">
      <alignment horizontal="center" vertical="center"/>
    </xf>
    <xf numFmtId="0" fontId="0" fillId="23" borderId="106" xfId="0" applyFill="1" applyBorder="1" applyAlignment="1">
      <alignment horizontal="center" vertical="center"/>
    </xf>
    <xf numFmtId="0" fontId="0" fillId="23" borderId="107" xfId="0" applyFill="1" applyBorder="1" applyAlignment="1">
      <alignment horizontal="center" vertical="center"/>
    </xf>
    <xf numFmtId="0" fontId="0" fillId="23" borderId="108" xfId="0" applyFill="1" applyBorder="1" applyAlignment="1">
      <alignment horizontal="center" vertical="center"/>
    </xf>
    <xf numFmtId="0" fontId="0" fillId="23" borderId="109" xfId="0" applyFill="1" applyBorder="1" applyAlignment="1">
      <alignment horizontal="center" vertical="center"/>
    </xf>
    <xf numFmtId="0" fontId="0" fillId="23" borderId="110" xfId="0" applyFill="1" applyBorder="1" applyAlignment="1">
      <alignment horizontal="center" vertical="center"/>
    </xf>
    <xf numFmtId="0" fontId="0" fillId="25" borderId="102" xfId="0" applyFill="1" applyBorder="1" applyAlignment="1">
      <alignment horizontal="center" vertical="center"/>
    </xf>
    <xf numFmtId="0" fontId="0" fillId="25" borderId="105" xfId="0" applyFill="1" applyBorder="1" applyAlignment="1">
      <alignment horizontal="center" vertical="center"/>
    </xf>
    <xf numFmtId="0" fontId="0" fillId="25" borderId="108" xfId="0" applyFill="1" applyBorder="1" applyAlignment="1">
      <alignment horizontal="center" vertical="center"/>
    </xf>
    <xf numFmtId="0" fontId="37" fillId="26" borderId="121" xfId="13" applyFont="1" applyFill="1" applyBorder="1" applyAlignment="1">
      <alignment horizontal="center" wrapText="1"/>
    </xf>
    <xf numFmtId="0" fontId="37" fillId="26" borderId="120" xfId="13" applyFont="1" applyFill="1" applyBorder="1" applyAlignment="1">
      <alignment horizontal="center" wrapText="1"/>
    </xf>
    <xf numFmtId="0" fontId="37" fillId="26" borderId="145" xfId="13" applyFont="1" applyFill="1" applyBorder="1" applyAlignment="1">
      <alignment horizontal="center" wrapText="1"/>
    </xf>
    <xf numFmtId="0" fontId="37" fillId="26" borderId="105" xfId="13" applyFont="1" applyFill="1" applyBorder="1" applyAlignment="1">
      <alignment horizontal="center" wrapText="1"/>
    </xf>
    <xf numFmtId="0" fontId="37" fillId="26" borderId="106" xfId="13" applyFont="1" applyFill="1" applyBorder="1" applyAlignment="1">
      <alignment horizontal="center" wrapText="1"/>
    </xf>
    <xf numFmtId="0" fontId="37" fillId="26" borderId="107" xfId="13" applyFont="1" applyFill="1" applyBorder="1" applyAlignment="1">
      <alignment horizontal="center" wrapText="1"/>
    </xf>
    <xf numFmtId="0" fontId="37" fillId="26" borderId="108" xfId="13" applyFont="1" applyFill="1" applyBorder="1" applyAlignment="1">
      <alignment horizontal="center" wrapText="1"/>
    </xf>
    <xf numFmtId="0" fontId="37" fillId="26" borderId="109" xfId="13" applyFont="1" applyFill="1" applyBorder="1" applyAlignment="1">
      <alignment horizontal="center" wrapText="1"/>
    </xf>
    <xf numFmtId="0" fontId="37" fillId="26" borderId="110" xfId="13" applyFont="1" applyFill="1" applyBorder="1" applyAlignment="1">
      <alignment horizontal="center" wrapText="1"/>
    </xf>
    <xf numFmtId="0" fontId="37" fillId="26" borderId="102" xfId="13" applyFont="1" applyFill="1" applyBorder="1" applyAlignment="1">
      <alignment horizontal="center" wrapText="1"/>
    </xf>
    <xf numFmtId="0" fontId="37" fillId="26" borderId="103" xfId="13" applyFont="1" applyFill="1" applyBorder="1" applyAlignment="1">
      <alignment horizontal="center" wrapText="1"/>
    </xf>
    <xf numFmtId="0" fontId="37" fillId="26" borderId="104" xfId="13" applyFont="1" applyFill="1" applyBorder="1" applyAlignment="1">
      <alignment horizontal="center" wrapText="1"/>
    </xf>
    <xf numFmtId="0" fontId="37" fillId="23" borderId="102" xfId="13" applyFont="1" applyFill="1" applyBorder="1" applyAlignment="1">
      <alignment horizontal="center" wrapText="1"/>
    </xf>
    <xf numFmtId="0" fontId="37" fillId="23" borderId="103" xfId="13" applyFont="1" applyFill="1" applyBorder="1" applyAlignment="1">
      <alignment horizontal="center" wrapText="1"/>
    </xf>
    <xf numFmtId="0" fontId="37" fillId="23" borderId="104" xfId="13" applyFont="1" applyFill="1" applyBorder="1" applyAlignment="1">
      <alignment horizontal="center" wrapText="1"/>
    </xf>
    <xf numFmtId="0" fontId="37" fillId="23" borderId="105" xfId="13" applyFont="1" applyFill="1" applyBorder="1" applyAlignment="1">
      <alignment horizontal="center" wrapText="1"/>
    </xf>
    <xf numFmtId="0" fontId="37" fillId="23" borderId="106" xfId="13" applyFont="1" applyFill="1" applyBorder="1" applyAlignment="1">
      <alignment horizontal="center" wrapText="1"/>
    </xf>
    <xf numFmtId="0" fontId="37" fillId="23" borderId="107" xfId="13" applyFont="1" applyFill="1" applyBorder="1" applyAlignment="1">
      <alignment horizontal="center" wrapText="1"/>
    </xf>
    <xf numFmtId="0" fontId="37" fillId="23" borderId="108" xfId="13" applyFont="1" applyFill="1" applyBorder="1" applyAlignment="1">
      <alignment horizontal="center" wrapText="1"/>
    </xf>
    <xf numFmtId="0" fontId="37" fillId="23" borderId="109" xfId="13" applyFont="1" applyFill="1" applyBorder="1" applyAlignment="1">
      <alignment horizontal="center" wrapText="1"/>
    </xf>
    <xf numFmtId="0" fontId="37" fillId="23" borderId="110" xfId="13" applyFont="1" applyFill="1" applyBorder="1" applyAlignment="1">
      <alignment horizontal="center" wrapText="1"/>
    </xf>
    <xf numFmtId="0" fontId="37" fillId="25" borderId="102" xfId="13" applyFont="1" applyFill="1" applyBorder="1" applyAlignment="1">
      <alignment horizontal="center" wrapText="1"/>
    </xf>
    <xf numFmtId="0" fontId="37" fillId="25" borderId="103" xfId="13" applyFont="1" applyFill="1" applyBorder="1" applyAlignment="1">
      <alignment horizontal="center" wrapText="1"/>
    </xf>
    <xf numFmtId="0" fontId="37" fillId="25" borderId="104" xfId="13" applyFont="1" applyFill="1" applyBorder="1" applyAlignment="1">
      <alignment horizontal="center" wrapText="1"/>
    </xf>
    <xf numFmtId="0" fontId="37" fillId="25" borderId="105" xfId="13" applyFont="1" applyFill="1" applyBorder="1" applyAlignment="1">
      <alignment horizontal="center" wrapText="1"/>
    </xf>
    <xf numFmtId="0" fontId="37" fillId="25" borderId="106" xfId="13" applyFont="1" applyFill="1" applyBorder="1" applyAlignment="1">
      <alignment horizontal="center" wrapText="1"/>
    </xf>
    <xf numFmtId="0" fontId="37" fillId="25" borderId="107" xfId="13" applyFont="1" applyFill="1" applyBorder="1" applyAlignment="1">
      <alignment horizontal="center" wrapText="1"/>
    </xf>
    <xf numFmtId="0" fontId="37" fillId="25" borderId="108" xfId="13" applyFont="1" applyFill="1" applyBorder="1" applyAlignment="1">
      <alignment horizontal="center" wrapText="1"/>
    </xf>
    <xf numFmtId="0" fontId="37" fillId="24" borderId="24" xfId="13" applyFont="1" applyFill="1" applyBorder="1" applyAlignment="1">
      <alignment horizontal="center" wrapText="1"/>
    </xf>
    <xf numFmtId="0" fontId="5" fillId="26" borderId="121" xfId="13" applyFill="1" applyBorder="1" applyAlignment="1">
      <alignment horizontal="center" vertical="center" wrapText="1"/>
    </xf>
    <xf numFmtId="0" fontId="5" fillId="26" borderId="120" xfId="13" applyFill="1" applyBorder="1" applyAlignment="1">
      <alignment horizontal="center" vertical="center" wrapText="1"/>
    </xf>
    <xf numFmtId="0" fontId="5" fillId="26" borderId="145" xfId="13" applyFill="1" applyBorder="1" applyAlignment="1">
      <alignment horizontal="center" vertical="center" wrapText="1"/>
    </xf>
    <xf numFmtId="0" fontId="5" fillId="26" borderId="146" xfId="13" applyFill="1" applyBorder="1" applyAlignment="1">
      <alignment horizontal="center" vertical="center" wrapText="1"/>
    </xf>
    <xf numFmtId="0" fontId="5" fillId="26" borderId="105" xfId="13" applyFill="1" applyBorder="1" applyAlignment="1">
      <alignment horizontal="center" vertical="center" wrapText="1"/>
    </xf>
    <xf numFmtId="0" fontId="5" fillId="26" borderId="106" xfId="13" applyFill="1" applyBorder="1" applyAlignment="1">
      <alignment horizontal="center" vertical="center" wrapText="1"/>
    </xf>
    <xf numFmtId="0" fontId="5" fillId="26" borderId="107" xfId="13" applyFill="1" applyBorder="1" applyAlignment="1">
      <alignment horizontal="center" vertical="center" wrapText="1"/>
    </xf>
    <xf numFmtId="0" fontId="5" fillId="26" borderId="143" xfId="13" applyFill="1" applyBorder="1" applyAlignment="1">
      <alignment horizontal="center" vertical="center" wrapText="1"/>
    </xf>
    <xf numFmtId="0" fontId="5" fillId="26" borderId="108" xfId="13" applyFill="1" applyBorder="1" applyAlignment="1">
      <alignment horizontal="center" vertical="center" wrapText="1"/>
    </xf>
    <xf numFmtId="0" fontId="5" fillId="26" borderId="109" xfId="13" applyFill="1" applyBorder="1" applyAlignment="1">
      <alignment horizontal="center" vertical="center" wrapText="1"/>
    </xf>
    <xf numFmtId="0" fontId="5" fillId="26" borderId="110" xfId="13" applyFill="1" applyBorder="1" applyAlignment="1">
      <alignment horizontal="center" vertical="center" wrapText="1"/>
    </xf>
    <xf numFmtId="0" fontId="5" fillId="26" borderId="144" xfId="13" applyFill="1" applyBorder="1" applyAlignment="1">
      <alignment horizontal="center" vertical="center" wrapText="1"/>
    </xf>
    <xf numFmtId="0" fontId="5" fillId="26" borderId="102" xfId="13" applyFill="1" applyBorder="1" applyAlignment="1">
      <alignment horizontal="center" vertical="center" wrapText="1"/>
    </xf>
    <xf numFmtId="0" fontId="5" fillId="26" borderId="103" xfId="13" applyFill="1" applyBorder="1" applyAlignment="1">
      <alignment horizontal="center" vertical="center" wrapText="1"/>
    </xf>
    <xf numFmtId="0" fontId="5" fillId="26" borderId="104" xfId="13" applyFill="1" applyBorder="1" applyAlignment="1">
      <alignment horizontal="center" vertical="center" wrapText="1"/>
    </xf>
    <xf numFmtId="0" fontId="5" fillId="26" borderId="142" xfId="13" applyFill="1" applyBorder="1" applyAlignment="1">
      <alignment horizontal="center" vertical="center" wrapText="1"/>
    </xf>
    <xf numFmtId="0" fontId="5" fillId="23" borderId="102" xfId="13" applyFill="1" applyBorder="1" applyAlignment="1">
      <alignment horizontal="center" vertical="center" wrapText="1"/>
    </xf>
    <xf numFmtId="0" fontId="5" fillId="23" borderId="103" xfId="13" applyFill="1" applyBorder="1" applyAlignment="1">
      <alignment horizontal="center" vertical="center" wrapText="1"/>
    </xf>
    <xf numFmtId="0" fontId="5" fillId="23" borderId="104" xfId="13" applyFill="1" applyBorder="1" applyAlignment="1">
      <alignment horizontal="center" vertical="center" wrapText="1"/>
    </xf>
    <xf numFmtId="0" fontId="5" fillId="23" borderId="142" xfId="13" applyFill="1" applyBorder="1" applyAlignment="1">
      <alignment horizontal="center" vertical="center" wrapText="1"/>
    </xf>
    <xf numFmtId="0" fontId="5" fillId="23" borderId="105" xfId="13" applyFill="1" applyBorder="1" applyAlignment="1">
      <alignment horizontal="center" vertical="center" wrapText="1"/>
    </xf>
    <xf numFmtId="0" fontId="5" fillId="23" borderId="106" xfId="13" applyFill="1" applyBorder="1" applyAlignment="1">
      <alignment horizontal="center" vertical="center" wrapText="1"/>
    </xf>
    <xf numFmtId="0" fontId="5" fillId="23" borderId="107" xfId="13" applyFill="1" applyBorder="1" applyAlignment="1">
      <alignment horizontal="center" vertical="center" wrapText="1"/>
    </xf>
    <xf numFmtId="0" fontId="5" fillId="23" borderId="143" xfId="13" applyFill="1" applyBorder="1" applyAlignment="1">
      <alignment horizontal="center" vertical="center" wrapText="1"/>
    </xf>
    <xf numFmtId="0" fontId="5" fillId="23" borderId="116" xfId="13" applyFill="1" applyBorder="1" applyAlignment="1">
      <alignment horizontal="center" vertical="center" wrapText="1"/>
    </xf>
    <xf numFmtId="0" fontId="5" fillId="23" borderId="171" xfId="13" applyFill="1" applyBorder="1" applyAlignment="1">
      <alignment horizontal="center" vertical="center" wrapText="1"/>
    </xf>
    <xf numFmtId="0" fontId="5" fillId="23" borderId="109" xfId="13" applyFill="1" applyBorder="1" applyAlignment="1">
      <alignment horizontal="center" vertical="center" wrapText="1"/>
    </xf>
    <xf numFmtId="0" fontId="5" fillId="23" borderId="110" xfId="13" applyFill="1" applyBorder="1" applyAlignment="1">
      <alignment horizontal="center" vertical="center" wrapText="1"/>
    </xf>
    <xf numFmtId="0" fontId="5" fillId="25" borderId="102" xfId="13" applyFill="1" applyBorder="1" applyAlignment="1">
      <alignment horizontal="center" vertical="center" wrapText="1"/>
    </xf>
    <xf numFmtId="0" fontId="5" fillId="25" borderId="103" xfId="13" applyFill="1" applyBorder="1" applyAlignment="1">
      <alignment horizontal="center" vertical="center" wrapText="1"/>
    </xf>
    <xf numFmtId="0" fontId="5" fillId="25" borderId="104" xfId="13" applyFill="1" applyBorder="1" applyAlignment="1">
      <alignment horizontal="center" vertical="center" wrapText="1"/>
    </xf>
    <xf numFmtId="0" fontId="5" fillId="25" borderId="142" xfId="13" applyFill="1" applyBorder="1" applyAlignment="1">
      <alignment horizontal="center" vertical="center" wrapText="1"/>
    </xf>
    <xf numFmtId="0" fontId="5" fillId="25" borderId="105" xfId="13" applyFill="1" applyBorder="1" applyAlignment="1">
      <alignment horizontal="center" vertical="center" wrapText="1"/>
    </xf>
    <xf numFmtId="0" fontId="5" fillId="25" borderId="106" xfId="13" applyFill="1" applyBorder="1" applyAlignment="1">
      <alignment horizontal="center" vertical="center" wrapText="1"/>
    </xf>
    <xf numFmtId="0" fontId="5" fillId="25" borderId="107" xfId="13" applyFill="1" applyBorder="1" applyAlignment="1">
      <alignment horizontal="center" vertical="center" wrapText="1"/>
    </xf>
    <xf numFmtId="0" fontId="5" fillId="25" borderId="143" xfId="13" applyFill="1" applyBorder="1" applyAlignment="1">
      <alignment horizontal="center" vertical="center" wrapText="1"/>
    </xf>
    <xf numFmtId="0" fontId="5" fillId="24" borderId="136" xfId="13" applyFill="1" applyBorder="1" applyAlignment="1">
      <alignment horizontal="center" vertical="center" wrapText="1"/>
    </xf>
    <xf numFmtId="0" fontId="5" fillId="24" borderId="137" xfId="13" applyFill="1" applyBorder="1" applyAlignment="1">
      <alignment horizontal="center" vertical="center" wrapText="1"/>
    </xf>
    <xf numFmtId="0" fontId="5" fillId="24" borderId="138" xfId="13" applyFill="1" applyBorder="1" applyAlignment="1">
      <alignment horizontal="center" vertical="center" wrapText="1"/>
    </xf>
    <xf numFmtId="0" fontId="5" fillId="24" borderId="24" xfId="13" applyFill="1" applyBorder="1" applyAlignment="1">
      <alignment horizontal="center" vertical="center" wrapText="1"/>
    </xf>
    <xf numFmtId="0" fontId="17" fillId="25" borderId="141" xfId="0" applyFont="1" applyFill="1" applyBorder="1" applyAlignment="1">
      <alignment vertical="center" wrapText="1"/>
    </xf>
    <xf numFmtId="0" fontId="17" fillId="25" borderId="139" xfId="0" applyFont="1" applyFill="1" applyBorder="1" applyAlignment="1">
      <alignment vertical="center" wrapText="1"/>
    </xf>
    <xf numFmtId="0" fontId="17" fillId="25" borderId="140" xfId="0" applyFont="1" applyFill="1" applyBorder="1" applyAlignment="1">
      <alignment vertical="center" wrapText="1"/>
    </xf>
    <xf numFmtId="0" fontId="0" fillId="24" borderId="136" xfId="0" applyFill="1" applyBorder="1" applyAlignment="1">
      <alignment horizontal="center" vertical="center"/>
    </xf>
    <xf numFmtId="0" fontId="0" fillId="24" borderId="137" xfId="0" applyFill="1" applyBorder="1" applyAlignment="1">
      <alignment horizontal="center" vertical="center"/>
    </xf>
    <xf numFmtId="0" fontId="0" fillId="24" borderId="138" xfId="0" applyFill="1" applyBorder="1" applyAlignment="1">
      <alignment horizontal="center" vertical="center"/>
    </xf>
    <xf numFmtId="0" fontId="0" fillId="23" borderId="113" xfId="0" applyFill="1" applyBorder="1" applyAlignment="1">
      <alignment horizontal="center" vertical="center"/>
    </xf>
    <xf numFmtId="0" fontId="0" fillId="23" borderId="188" xfId="0" applyFill="1" applyBorder="1" applyAlignment="1">
      <alignment horizontal="center" vertical="center"/>
    </xf>
    <xf numFmtId="0" fontId="0" fillId="23" borderId="189" xfId="0" applyFill="1" applyBorder="1" applyAlignment="1">
      <alignment horizontal="center" vertical="center"/>
    </xf>
    <xf numFmtId="0" fontId="37" fillId="23" borderId="114" xfId="13" applyFont="1" applyFill="1" applyBorder="1" applyAlignment="1">
      <alignment horizontal="center" wrapText="1"/>
    </xf>
    <xf numFmtId="0" fontId="37" fillId="23" borderId="119" xfId="13" applyFont="1" applyFill="1" applyBorder="1" applyAlignment="1">
      <alignment horizontal="center" wrapText="1"/>
    </xf>
    <xf numFmtId="0" fontId="37" fillId="23" borderId="172" xfId="13" applyFont="1" applyFill="1" applyBorder="1" applyAlignment="1">
      <alignment horizontal="center" wrapText="1"/>
    </xf>
    <xf numFmtId="0" fontId="37" fillId="23" borderId="113" xfId="13" applyFont="1" applyFill="1" applyBorder="1" applyAlignment="1">
      <alignment horizontal="center" wrapText="1"/>
    </xf>
    <xf numFmtId="0" fontId="37" fillId="23" borderId="188" xfId="13" applyFont="1" applyFill="1" applyBorder="1" applyAlignment="1">
      <alignment horizontal="center" wrapText="1"/>
    </xf>
    <xf numFmtId="0" fontId="37" fillId="23" borderId="189" xfId="13" applyFont="1" applyFill="1" applyBorder="1" applyAlignment="1">
      <alignment horizontal="center" wrapText="1"/>
    </xf>
    <xf numFmtId="0" fontId="37" fillId="23" borderId="190" xfId="13" applyFont="1" applyFill="1" applyBorder="1" applyAlignment="1">
      <alignment horizontal="center" vertical="center" wrapText="1"/>
    </xf>
    <xf numFmtId="0" fontId="5" fillId="23" borderId="113" xfId="13" applyFill="1" applyBorder="1" applyAlignment="1">
      <alignment horizontal="center" vertical="center" wrapText="1"/>
    </xf>
    <xf numFmtId="0" fontId="5" fillId="23" borderId="188" xfId="13" applyFill="1" applyBorder="1" applyAlignment="1">
      <alignment horizontal="center" vertical="center" wrapText="1"/>
    </xf>
    <xf numFmtId="0" fontId="5" fillId="23" borderId="189" xfId="13" applyFill="1" applyBorder="1" applyAlignment="1">
      <alignment horizontal="center" vertical="center" wrapText="1"/>
    </xf>
    <xf numFmtId="0" fontId="5" fillId="23" borderId="191" xfId="13" applyFill="1" applyBorder="1" applyAlignment="1">
      <alignment horizontal="center" vertical="center" wrapText="1"/>
    </xf>
    <xf numFmtId="0" fontId="0" fillId="25" borderId="113" xfId="0" applyFill="1" applyBorder="1" applyAlignment="1">
      <alignment horizontal="center" vertical="center"/>
    </xf>
    <xf numFmtId="0" fontId="0" fillId="25" borderId="188" xfId="0" applyFill="1" applyBorder="1" applyAlignment="1">
      <alignment horizontal="center" vertical="center"/>
    </xf>
    <xf numFmtId="0" fontId="0" fillId="25" borderId="189" xfId="0" applyFill="1" applyBorder="1" applyAlignment="1">
      <alignment horizontal="center" vertical="center"/>
    </xf>
    <xf numFmtId="0" fontId="37" fillId="25" borderId="113" xfId="13" applyFont="1" applyFill="1" applyBorder="1" applyAlignment="1">
      <alignment horizontal="center" wrapText="1"/>
    </xf>
    <xf numFmtId="0" fontId="37" fillId="25" borderId="188" xfId="13" applyFont="1" applyFill="1" applyBorder="1" applyAlignment="1">
      <alignment horizontal="center" wrapText="1"/>
    </xf>
    <xf numFmtId="0" fontId="37" fillId="25" borderId="189" xfId="13" applyFont="1" applyFill="1" applyBorder="1" applyAlignment="1">
      <alignment horizontal="center" wrapText="1"/>
    </xf>
    <xf numFmtId="0" fontId="37" fillId="25" borderId="190" xfId="13" applyFont="1" applyFill="1" applyBorder="1" applyAlignment="1">
      <alignment horizontal="center" vertical="center" wrapText="1"/>
    </xf>
    <xf numFmtId="0" fontId="5" fillId="25" borderId="191" xfId="13" applyFill="1" applyBorder="1" applyAlignment="1">
      <alignment horizontal="center" vertical="center" wrapText="1"/>
    </xf>
    <xf numFmtId="0" fontId="5" fillId="25" borderId="113" xfId="13" applyFill="1" applyBorder="1" applyAlignment="1">
      <alignment horizontal="center" vertical="center" wrapText="1"/>
    </xf>
    <xf numFmtId="0" fontId="5" fillId="25" borderId="188" xfId="13" applyFill="1" applyBorder="1" applyAlignment="1">
      <alignment horizontal="center" vertical="center" wrapText="1"/>
    </xf>
    <xf numFmtId="0" fontId="5" fillId="25" borderId="189" xfId="13" applyFill="1" applyBorder="1" applyAlignment="1">
      <alignment horizontal="center" vertical="center" wrapText="1"/>
    </xf>
    <xf numFmtId="0" fontId="5" fillId="23" borderId="139" xfId="13" applyFill="1" applyBorder="1" applyAlignment="1">
      <alignment horizontal="center" vertical="center"/>
    </xf>
    <xf numFmtId="0" fontId="2" fillId="26" borderId="139" xfId="13" applyFont="1" applyFill="1" applyBorder="1" applyAlignment="1">
      <alignment horizontal="center" vertical="center" wrapText="1"/>
    </xf>
    <xf numFmtId="0" fontId="2" fillId="26" borderId="140" xfId="13" applyFont="1" applyFill="1" applyBorder="1" applyAlignment="1">
      <alignment horizontal="center" vertical="center" wrapText="1"/>
    </xf>
    <xf numFmtId="0" fontId="2" fillId="26" borderId="141" xfId="13" applyFont="1" applyFill="1" applyBorder="1" applyAlignment="1">
      <alignment horizontal="center" vertical="center"/>
    </xf>
    <xf numFmtId="0" fontId="2" fillId="26" borderId="139" xfId="13" applyFont="1" applyFill="1" applyBorder="1" applyAlignment="1">
      <alignment horizontal="center" vertical="center"/>
    </xf>
    <xf numFmtId="0" fontId="2" fillId="26" borderId="140" xfId="13" applyFont="1" applyFill="1" applyBorder="1" applyAlignment="1">
      <alignment horizontal="center" vertical="center"/>
    </xf>
    <xf numFmtId="0" fontId="2" fillId="23" borderId="139" xfId="13" applyFont="1" applyFill="1" applyBorder="1" applyAlignment="1">
      <alignment horizontal="center" vertical="center"/>
    </xf>
    <xf numFmtId="0" fontId="2" fillId="23" borderId="141" xfId="13" applyFont="1" applyFill="1" applyBorder="1" applyAlignment="1">
      <alignment horizontal="center" vertical="center"/>
    </xf>
    <xf numFmtId="0" fontId="2" fillId="25" borderId="139" xfId="13" applyFont="1" applyFill="1" applyBorder="1" applyAlignment="1">
      <alignment horizontal="center" vertical="center"/>
    </xf>
    <xf numFmtId="0" fontId="2" fillId="25" borderId="141" xfId="13" applyFont="1" applyFill="1" applyBorder="1" applyAlignment="1">
      <alignment horizontal="center" vertical="center"/>
    </xf>
    <xf numFmtId="0" fontId="2" fillId="28" borderId="24" xfId="13" applyFont="1" applyFill="1" applyBorder="1" applyAlignment="1">
      <alignment horizontal="center" vertical="center"/>
    </xf>
    <xf numFmtId="0" fontId="2" fillId="23" borderId="140" xfId="13" applyFont="1" applyFill="1" applyBorder="1" applyAlignment="1">
      <alignment horizontal="center" vertical="center"/>
    </xf>
    <xf numFmtId="0" fontId="2" fillId="25" borderId="140" xfId="13" applyFont="1" applyFill="1" applyBorder="1" applyAlignment="1">
      <alignment horizontal="center" vertical="center"/>
    </xf>
    <xf numFmtId="0" fontId="34" fillId="0" borderId="24" xfId="0" applyFont="1" applyBorder="1" applyAlignment="1">
      <alignment horizontal="center" vertical="center" wrapText="1"/>
    </xf>
    <xf numFmtId="0" fontId="34" fillId="27" borderId="24" xfId="0" applyFont="1" applyFill="1" applyBorder="1" applyAlignment="1">
      <alignment horizontal="center" vertical="center" wrapText="1"/>
    </xf>
    <xf numFmtId="0" fontId="37" fillId="25" borderId="109" xfId="13" applyFont="1" applyFill="1" applyBorder="1" applyAlignment="1">
      <alignment horizontal="center" wrapText="1"/>
    </xf>
    <xf numFmtId="0" fontId="37" fillId="25" borderId="110" xfId="13" applyFont="1" applyFill="1" applyBorder="1" applyAlignment="1">
      <alignment horizontal="center" wrapText="1"/>
    </xf>
    <xf numFmtId="0" fontId="5" fillId="23" borderId="35" xfId="13" applyFill="1" applyBorder="1" applyAlignment="1">
      <alignment horizontal="center" wrapText="1"/>
    </xf>
    <xf numFmtId="0" fontId="5" fillId="23" borderId="28" xfId="13" applyFill="1" applyBorder="1" applyAlignment="1">
      <alignment horizontal="center" wrapText="1"/>
    </xf>
    <xf numFmtId="0" fontId="1" fillId="0" borderId="0" xfId="13" applyFont="1"/>
    <xf numFmtId="0" fontId="26" fillId="8" borderId="36" xfId="0" applyFont="1" applyFill="1" applyBorder="1" applyAlignment="1">
      <alignment horizontal="justify" vertical="center" wrapText="1"/>
    </xf>
    <xf numFmtId="0" fontId="0" fillId="8" borderId="8" xfId="0" applyFill="1" applyBorder="1"/>
    <xf numFmtId="0" fontId="0" fillId="8" borderId="8" xfId="0" applyFill="1" applyBorder="1" applyAlignment="1">
      <alignment horizontal="center" vertical="center"/>
    </xf>
    <xf numFmtId="0" fontId="27" fillId="27" borderId="40" xfId="0" applyFont="1" applyFill="1" applyBorder="1" applyAlignment="1">
      <alignment horizontal="justify" vertical="center" wrapText="1"/>
    </xf>
    <xf numFmtId="0" fontId="57" fillId="0" borderId="105" xfId="0" applyFont="1" applyBorder="1" applyAlignment="1">
      <alignment horizontal="justify" vertical="center" wrapText="1"/>
    </xf>
    <xf numFmtId="0" fontId="57" fillId="0" borderId="108" xfId="0" applyFont="1" applyBorder="1" applyAlignment="1">
      <alignment horizontal="justify" vertical="center" wrapText="1"/>
    </xf>
    <xf numFmtId="0" fontId="0" fillId="24" borderId="8" xfId="0" quotePrefix="1" applyFill="1" applyBorder="1"/>
    <xf numFmtId="0" fontId="1" fillId="0" borderId="0" xfId="10" applyFont="1"/>
    <xf numFmtId="0" fontId="5" fillId="25" borderId="0" xfId="13" applyFill="1"/>
    <xf numFmtId="0" fontId="1" fillId="26" borderId="141" xfId="13" applyFont="1" applyFill="1" applyBorder="1" applyAlignment="1">
      <alignment horizontal="center" vertical="center"/>
    </xf>
    <xf numFmtId="0" fontId="1" fillId="26" borderId="180" xfId="13" applyFont="1" applyFill="1" applyBorder="1" applyAlignment="1">
      <alignment horizontal="center" vertical="center" wrapText="1"/>
    </xf>
    <xf numFmtId="0" fontId="1" fillId="23" borderId="141" xfId="13" applyFont="1" applyFill="1" applyBorder="1" applyAlignment="1">
      <alignment horizontal="center" vertical="center"/>
    </xf>
    <xf numFmtId="0" fontId="1" fillId="25" borderId="139" xfId="13" applyFont="1" applyFill="1" applyBorder="1" applyAlignment="1">
      <alignment horizontal="center" vertical="center"/>
    </xf>
    <xf numFmtId="0" fontId="1" fillId="25" borderId="141" xfId="13" applyFont="1" applyFill="1" applyBorder="1" applyAlignment="1">
      <alignment horizontal="center" vertical="center"/>
    </xf>
    <xf numFmtId="0" fontId="1" fillId="28" borderId="24" xfId="13" applyFont="1" applyFill="1" applyBorder="1" applyAlignment="1">
      <alignment horizontal="center" vertical="center"/>
    </xf>
    <xf numFmtId="0" fontId="13" fillId="14" borderId="8" xfId="0" applyFont="1" applyFill="1" applyBorder="1" applyAlignment="1">
      <alignment horizontal="left" wrapText="1"/>
    </xf>
    <xf numFmtId="0" fontId="0" fillId="26" borderId="12" xfId="0" applyFill="1" applyBorder="1" applyAlignment="1">
      <alignment vertical="center" shrinkToFit="1"/>
    </xf>
    <xf numFmtId="0" fontId="0" fillId="26" borderId="101" xfId="0" applyFill="1" applyBorder="1" applyAlignment="1">
      <alignment vertical="center" shrinkToFit="1"/>
    </xf>
    <xf numFmtId="0" fontId="0" fillId="26" borderId="22" xfId="0" applyFill="1" applyBorder="1" applyAlignment="1">
      <alignment vertical="center" shrinkToFit="1"/>
    </xf>
    <xf numFmtId="0" fontId="59" fillId="0" borderId="0" xfId="0" applyFont="1"/>
    <xf numFmtId="0" fontId="60" fillId="10" borderId="41" xfId="0" applyFont="1" applyFill="1" applyBorder="1" applyAlignment="1">
      <alignment horizontal="center" vertical="center" wrapText="1"/>
    </xf>
    <xf numFmtId="0" fontId="60" fillId="10" borderId="41" xfId="0" applyFont="1" applyFill="1" applyBorder="1" applyAlignment="1">
      <alignment horizontal="center" vertical="center"/>
    </xf>
    <xf numFmtId="0" fontId="59" fillId="10" borderId="0" xfId="0" applyFont="1" applyFill="1"/>
    <xf numFmtId="0" fontId="62" fillId="9" borderId="0" xfId="0" applyFont="1" applyFill="1"/>
    <xf numFmtId="0" fontId="62" fillId="9" borderId="44" xfId="0" applyFont="1" applyFill="1" applyBorder="1" applyAlignment="1">
      <alignment horizontal="center" vertical="center" wrapText="1" shrinkToFit="1"/>
    </xf>
    <xf numFmtId="0" fontId="62" fillId="9" borderId="45" xfId="0" applyFont="1" applyFill="1" applyBorder="1" applyAlignment="1">
      <alignment horizontal="center" vertical="center" wrapText="1" shrinkToFit="1"/>
    </xf>
    <xf numFmtId="0" fontId="62" fillId="9" borderId="46" xfId="0" applyFont="1" applyFill="1" applyBorder="1" applyAlignment="1">
      <alignment horizontal="center" vertical="center" wrapText="1" shrinkToFit="1"/>
    </xf>
    <xf numFmtId="0" fontId="62" fillId="9" borderId="42" xfId="0" applyFont="1" applyFill="1" applyBorder="1"/>
    <xf numFmtId="0" fontId="62" fillId="9" borderId="43" xfId="0" applyFont="1" applyFill="1" applyBorder="1"/>
    <xf numFmtId="0" fontId="62" fillId="9" borderId="0" xfId="0" applyFont="1" applyFill="1" applyAlignment="1">
      <alignment horizontal="center" vertical="center" wrapText="1" shrinkToFit="1"/>
    </xf>
    <xf numFmtId="0" fontId="62" fillId="0" borderId="8" xfId="0" applyFont="1" applyBorder="1" applyAlignment="1">
      <alignment horizontal="center" vertical="center" wrapText="1"/>
    </xf>
    <xf numFmtId="0" fontId="59" fillId="0" borderId="36" xfId="0" applyFont="1" applyBorder="1" applyAlignment="1">
      <alignment horizontal="justify" vertical="center" wrapText="1"/>
    </xf>
    <xf numFmtId="0" fontId="63" fillId="0" borderId="40" xfId="0" applyFont="1" applyBorder="1" applyAlignment="1">
      <alignment horizontal="justify" vertical="center" wrapText="1"/>
    </xf>
    <xf numFmtId="0" fontId="64" fillId="9" borderId="7" xfId="0" applyFont="1" applyFill="1" applyBorder="1" applyAlignment="1">
      <alignment horizontal="center" vertical="center"/>
    </xf>
    <xf numFmtId="0" fontId="62" fillId="27" borderId="8" xfId="0" applyFont="1" applyFill="1" applyBorder="1" applyAlignment="1">
      <alignment horizontal="center" vertical="center" wrapText="1"/>
    </xf>
    <xf numFmtId="0" fontId="59" fillId="27" borderId="36" xfId="0" applyFont="1" applyFill="1" applyBorder="1" applyAlignment="1">
      <alignment horizontal="justify" vertical="center" wrapText="1"/>
    </xf>
    <xf numFmtId="0" fontId="64" fillId="2" borderId="1" xfId="0" applyFont="1" applyFill="1" applyBorder="1" applyAlignment="1">
      <alignment horizontal="center" vertical="center"/>
    </xf>
    <xf numFmtId="0" fontId="64" fillId="2" borderId="2" xfId="0" applyFont="1" applyFill="1" applyBorder="1" applyAlignment="1">
      <alignment horizontal="center" vertical="center"/>
    </xf>
    <xf numFmtId="0" fontId="65" fillId="2" borderId="3" xfId="0" applyFont="1" applyFill="1" applyBorder="1"/>
    <xf numFmtId="0" fontId="67" fillId="0" borderId="0" xfId="2" applyFont="1"/>
    <xf numFmtId="0" fontId="67" fillId="0" borderId="0" xfId="10" applyFont="1"/>
    <xf numFmtId="0" fontId="49" fillId="0" borderId="4" xfId="2" applyFont="1" applyBorder="1" applyAlignment="1">
      <alignment horizontal="center" textRotation="90" readingOrder="1"/>
    </xf>
    <xf numFmtId="0" fontId="49" fillId="0" borderId="5" xfId="2" applyFont="1" applyBorder="1" applyAlignment="1">
      <alignment horizontal="center" textRotation="90" readingOrder="1"/>
    </xf>
    <xf numFmtId="0" fontId="49" fillId="0" borderId="6" xfId="2" applyFont="1" applyBorder="1" applyAlignment="1">
      <alignment horizontal="center" textRotation="90" readingOrder="1"/>
    </xf>
    <xf numFmtId="0" fontId="42" fillId="21" borderId="78" xfId="2" applyFont="1" applyFill="1" applyBorder="1" applyAlignment="1">
      <alignment horizontal="center" vertical="top" wrapText="1" readingOrder="1"/>
    </xf>
    <xf numFmtId="0" fontId="42" fillId="21" borderId="79" xfId="2" applyFont="1" applyFill="1" applyBorder="1" applyAlignment="1">
      <alignment horizontal="center" vertical="top" wrapText="1" readingOrder="1"/>
    </xf>
    <xf numFmtId="0" fontId="42" fillId="21" borderId="83" xfId="2" applyFont="1" applyFill="1" applyBorder="1" applyAlignment="1">
      <alignment horizontal="center" vertical="top" wrapText="1" readingOrder="1"/>
    </xf>
    <xf numFmtId="0" fontId="42" fillId="21" borderId="84" xfId="2" applyFont="1" applyFill="1" applyBorder="1" applyAlignment="1">
      <alignment horizontal="center" vertical="top" wrapText="1" readingOrder="1"/>
    </xf>
    <xf numFmtId="0" fontId="37" fillId="15" borderId="54" xfId="2" applyFont="1" applyFill="1" applyBorder="1" applyAlignment="1">
      <alignment horizontal="center"/>
    </xf>
    <xf numFmtId="0" fontId="46" fillId="18" borderId="73" xfId="2" applyFont="1" applyFill="1" applyBorder="1" applyAlignment="1">
      <alignment horizontal="center" vertical="top" wrapText="1" readingOrder="1"/>
    </xf>
    <xf numFmtId="0" fontId="46" fillId="18" borderId="74" xfId="2" applyFont="1" applyFill="1" applyBorder="1" applyAlignment="1">
      <alignment horizontal="center" vertical="top" wrapText="1" readingOrder="1"/>
    </xf>
    <xf numFmtId="0" fontId="46" fillId="18" borderId="75" xfId="2" applyFont="1" applyFill="1" applyBorder="1" applyAlignment="1">
      <alignment horizontal="center" vertical="top" wrapText="1" readingOrder="1"/>
    </xf>
    <xf numFmtId="0" fontId="42" fillId="19" borderId="78" xfId="2" applyFont="1" applyFill="1" applyBorder="1" applyAlignment="1">
      <alignment horizontal="center" vertical="top" wrapText="1" readingOrder="1"/>
    </xf>
    <xf numFmtId="0" fontId="42" fillId="19" borderId="79" xfId="2" applyFont="1" applyFill="1" applyBorder="1" applyAlignment="1">
      <alignment horizontal="center" vertical="top" wrapText="1" readingOrder="1"/>
    </xf>
    <xf numFmtId="0" fontId="42" fillId="19" borderId="69" xfId="2" applyFont="1" applyFill="1" applyBorder="1" applyAlignment="1">
      <alignment horizontal="center" vertical="top" wrapText="1" readingOrder="1"/>
    </xf>
    <xf numFmtId="0" fontId="42" fillId="19" borderId="85" xfId="2" applyFont="1" applyFill="1" applyBorder="1" applyAlignment="1">
      <alignment horizontal="center" vertical="top" wrapText="1" readingOrder="1"/>
    </xf>
    <xf numFmtId="0" fontId="42" fillId="19" borderId="83" xfId="2" applyFont="1" applyFill="1" applyBorder="1" applyAlignment="1">
      <alignment horizontal="center" vertical="top" wrapText="1" readingOrder="1"/>
    </xf>
    <xf numFmtId="0" fontId="42" fillId="19" borderId="84" xfId="2" applyFont="1" applyFill="1" applyBorder="1" applyAlignment="1">
      <alignment horizontal="center" vertical="top" wrapText="1" readingOrder="1"/>
    </xf>
    <xf numFmtId="0" fontId="42" fillId="21" borderId="73" xfId="2" applyFont="1" applyFill="1" applyBorder="1" applyAlignment="1">
      <alignment horizontal="center" vertical="center" wrapText="1" readingOrder="1"/>
    </xf>
    <xf numFmtId="0" fontId="42" fillId="21" borderId="75" xfId="2" applyFont="1" applyFill="1" applyBorder="1" applyAlignment="1">
      <alignment horizontal="center" vertical="center" wrapText="1" readingOrder="1"/>
    </xf>
    <xf numFmtId="0" fontId="42" fillId="3" borderId="69" xfId="2" applyFont="1" applyFill="1" applyBorder="1" applyAlignment="1">
      <alignment horizontal="left" vertical="center" wrapText="1" indent="1" readingOrder="1"/>
    </xf>
    <xf numFmtId="0" fontId="42" fillId="3" borderId="80" xfId="2" applyFont="1" applyFill="1" applyBorder="1" applyAlignment="1">
      <alignment horizontal="left" vertical="center" wrapText="1" indent="1" readingOrder="1"/>
    </xf>
    <xf numFmtId="0" fontId="38" fillId="18" borderId="55" xfId="2" applyFont="1" applyFill="1" applyBorder="1" applyAlignment="1">
      <alignment horizontal="center" vertical="top" wrapText="1" readingOrder="1"/>
    </xf>
    <xf numFmtId="0" fontId="38" fillId="18" borderId="56" xfId="2" applyFont="1" applyFill="1" applyBorder="1" applyAlignment="1">
      <alignment horizontal="center" vertical="top" wrapText="1" readingOrder="1"/>
    </xf>
    <xf numFmtId="0" fontId="38" fillId="18" borderId="57" xfId="2" applyFont="1" applyFill="1" applyBorder="1" applyAlignment="1">
      <alignment horizontal="center" vertical="top" wrapText="1" readingOrder="1"/>
    </xf>
    <xf numFmtId="0" fontId="42" fillId="19" borderId="61" xfId="2" applyFont="1" applyFill="1" applyBorder="1" applyAlignment="1">
      <alignment horizontal="center" vertical="top" wrapText="1" readingOrder="1"/>
    </xf>
    <xf numFmtId="0" fontId="42" fillId="19" borderId="62" xfId="2" applyFont="1" applyFill="1" applyBorder="1" applyAlignment="1">
      <alignment horizontal="center" vertical="top" wrapText="1" readingOrder="1"/>
    </xf>
    <xf numFmtId="0" fontId="42" fillId="19" borderId="63" xfId="2" applyFont="1" applyFill="1" applyBorder="1" applyAlignment="1">
      <alignment horizontal="center" vertical="top" wrapText="1" readingOrder="1"/>
    </xf>
    <xf numFmtId="0" fontId="37" fillId="15" borderId="0" xfId="2" applyFont="1" applyFill="1" applyAlignment="1">
      <alignment horizontal="center"/>
    </xf>
    <xf numFmtId="0" fontId="37" fillId="15" borderId="54" xfId="2" applyFont="1" applyFill="1" applyBorder="1" applyAlignment="1">
      <alignment horizontal="center" wrapText="1"/>
    </xf>
    <xf numFmtId="0" fontId="41" fillId="19" borderId="61" xfId="2" applyFont="1" applyFill="1" applyBorder="1" applyAlignment="1">
      <alignment horizontal="center" vertical="top" wrapText="1" readingOrder="1"/>
    </xf>
    <xf numFmtId="0" fontId="41" fillId="19" borderId="62" xfId="2" applyFont="1" applyFill="1" applyBorder="1" applyAlignment="1">
      <alignment horizontal="center" vertical="top" wrapText="1" readingOrder="1"/>
    </xf>
    <xf numFmtId="0" fontId="41" fillId="19" borderId="63" xfId="2" applyFont="1" applyFill="1" applyBorder="1" applyAlignment="1">
      <alignment horizontal="center" vertical="top" wrapText="1" readingOrder="1"/>
    </xf>
    <xf numFmtId="0" fontId="51" fillId="10" borderId="54" xfId="1" applyFont="1" applyFill="1" applyBorder="1" applyAlignment="1">
      <alignment horizontal="center" wrapText="1" shrinkToFit="1"/>
    </xf>
    <xf numFmtId="0" fontId="0" fillId="0" borderId="54" xfId="0" applyBorder="1" applyAlignment="1">
      <alignment wrapText="1" shrinkToFit="1"/>
    </xf>
    <xf numFmtId="0" fontId="37" fillId="9" borderId="54" xfId="13" applyFont="1" applyFill="1" applyBorder="1" applyAlignment="1">
      <alignment horizontal="center" wrapText="1"/>
    </xf>
    <xf numFmtId="0" fontId="37" fillId="9" borderId="54" xfId="13" applyFont="1" applyFill="1" applyBorder="1" applyAlignment="1">
      <alignment horizontal="center"/>
    </xf>
    <xf numFmtId="0" fontId="22" fillId="0" borderId="30" xfId="13" applyFont="1" applyBorder="1" applyAlignment="1">
      <alignment horizontal="justify" vertical="center" wrapText="1"/>
    </xf>
    <xf numFmtId="0" fontId="22" fillId="0" borderId="38" xfId="13" applyFont="1" applyBorder="1" applyAlignment="1">
      <alignment horizontal="justify" vertical="center" wrapText="1"/>
    </xf>
    <xf numFmtId="0" fontId="22" fillId="0" borderId="31" xfId="13" applyFont="1" applyBorder="1" applyAlignment="1">
      <alignment horizontal="justify" vertical="center" wrapText="1"/>
    </xf>
    <xf numFmtId="0" fontId="22" fillId="0" borderId="36" xfId="13" applyFont="1" applyBorder="1" applyAlignment="1">
      <alignment horizontal="justify" vertical="center" wrapText="1"/>
    </xf>
    <xf numFmtId="0" fontId="22" fillId="0" borderId="37" xfId="13" applyFont="1" applyBorder="1" applyAlignment="1">
      <alignment horizontal="justify" vertical="center" wrapText="1"/>
    </xf>
    <xf numFmtId="0" fontId="22" fillId="0" borderId="29" xfId="13" applyFont="1" applyBorder="1" applyAlignment="1">
      <alignment horizontal="justify" vertical="center" wrapText="1"/>
    </xf>
    <xf numFmtId="0" fontId="23" fillId="7" borderId="30" xfId="13" applyFont="1" applyFill="1" applyBorder="1" applyAlignment="1">
      <alignment horizontal="center" vertical="center" wrapText="1"/>
    </xf>
    <xf numFmtId="0" fontId="23" fillId="7" borderId="38" xfId="13" applyFont="1" applyFill="1" applyBorder="1" applyAlignment="1">
      <alignment horizontal="center" vertical="center" wrapText="1"/>
    </xf>
    <xf numFmtId="0" fontId="23" fillId="7" borderId="31" xfId="13" applyFont="1" applyFill="1" applyBorder="1" applyAlignment="1">
      <alignment horizontal="center" vertical="center" wrapText="1"/>
    </xf>
    <xf numFmtId="0" fontId="23" fillId="7" borderId="33" xfId="13" applyFont="1" applyFill="1" applyBorder="1" applyAlignment="1">
      <alignment horizontal="center" vertical="center" wrapText="1"/>
    </xf>
    <xf numFmtId="0" fontId="23" fillId="7" borderId="0" xfId="13" applyFont="1" applyFill="1" applyAlignment="1">
      <alignment horizontal="center" vertical="center" wrapText="1"/>
    </xf>
    <xf numFmtId="0" fontId="23" fillId="7" borderId="34" xfId="13" applyFont="1" applyFill="1" applyBorder="1" applyAlignment="1">
      <alignment horizontal="center" vertical="center" wrapText="1"/>
    </xf>
    <xf numFmtId="0" fontId="21" fillId="10" borderId="36" xfId="13" applyFont="1" applyFill="1" applyBorder="1" applyAlignment="1">
      <alignment horizontal="center" vertical="center" wrapText="1"/>
    </xf>
    <xf numFmtId="0" fontId="21" fillId="10" borderId="37" xfId="13" applyFont="1" applyFill="1" applyBorder="1" applyAlignment="1">
      <alignment horizontal="center" vertical="center" wrapText="1"/>
    </xf>
    <xf numFmtId="0" fontId="21" fillId="10" borderId="29" xfId="13" applyFont="1" applyFill="1" applyBorder="1" applyAlignment="1">
      <alignment horizontal="center" vertical="center" wrapText="1"/>
    </xf>
    <xf numFmtId="0" fontId="8" fillId="9" borderId="47" xfId="13" applyFont="1" applyFill="1" applyBorder="1" applyAlignment="1">
      <alignment horizontal="center" vertical="center" wrapText="1" shrinkToFit="1"/>
    </xf>
    <xf numFmtId="0" fontId="0" fillId="0" borderId="47" xfId="0" applyBorder="1" applyAlignment="1">
      <alignment horizontal="center" vertical="center" wrapText="1" shrinkToFit="1"/>
    </xf>
    <xf numFmtId="0" fontId="0" fillId="0" borderId="48" xfId="0" applyBorder="1" applyAlignment="1">
      <alignment horizontal="center" vertical="center" wrapText="1" shrinkToFit="1"/>
    </xf>
    <xf numFmtId="0" fontId="8" fillId="9" borderId="30" xfId="13" applyFont="1" applyFill="1" applyBorder="1" applyAlignment="1">
      <alignment horizontal="center" vertical="center" wrapText="1"/>
    </xf>
    <xf numFmtId="0" fontId="8" fillId="9" borderId="31" xfId="13" applyFont="1" applyFill="1" applyBorder="1" applyAlignment="1">
      <alignment horizontal="center" vertical="center" wrapText="1"/>
    </xf>
    <xf numFmtId="0" fontId="8" fillId="9" borderId="36" xfId="13" applyFont="1" applyFill="1" applyBorder="1" applyAlignment="1">
      <alignment horizontal="center" vertical="center" wrapText="1"/>
    </xf>
    <xf numFmtId="0" fontId="8" fillId="9" borderId="29" xfId="13" applyFont="1" applyFill="1" applyBorder="1" applyAlignment="1">
      <alignment horizontal="center" vertical="center" wrapText="1"/>
    </xf>
    <xf numFmtId="0" fontId="7" fillId="0" borderId="26" xfId="13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8" fillId="9" borderId="33" xfId="13" applyFont="1" applyFill="1" applyBorder="1" applyAlignment="1">
      <alignment horizontal="center" vertical="center" wrapText="1"/>
    </xf>
    <xf numFmtId="0" fontId="8" fillId="9" borderId="34" xfId="13" applyFont="1" applyFill="1" applyBorder="1" applyAlignment="1">
      <alignment horizontal="center" vertical="center" wrapText="1"/>
    </xf>
    <xf numFmtId="0" fontId="21" fillId="10" borderId="26" xfId="13" applyFont="1" applyFill="1" applyBorder="1" applyAlignment="1">
      <alignment horizontal="center" vertical="center" wrapText="1"/>
    </xf>
    <xf numFmtId="0" fontId="21" fillId="10" borderId="27" xfId="13" applyFont="1" applyFill="1" applyBorder="1" applyAlignment="1">
      <alignment horizontal="center" vertical="center" wrapText="1"/>
    </xf>
    <xf numFmtId="0" fontId="21" fillId="10" borderId="25" xfId="13" applyFont="1" applyFill="1" applyBorder="1" applyAlignment="1">
      <alignment horizontal="center" vertical="center" wrapText="1"/>
    </xf>
    <xf numFmtId="0" fontId="10" fillId="0" borderId="26" xfId="13" applyFont="1" applyBorder="1" applyAlignment="1">
      <alignment horizontal="justify" vertical="center" wrapText="1"/>
    </xf>
    <xf numFmtId="0" fontId="10" fillId="0" borderId="27" xfId="13" applyFont="1" applyBorder="1" applyAlignment="1">
      <alignment horizontal="justify" vertical="center" wrapText="1"/>
    </xf>
    <xf numFmtId="0" fontId="10" fillId="0" borderId="25" xfId="13" applyFont="1" applyBorder="1" applyAlignment="1">
      <alignment horizontal="justify" vertical="center" wrapText="1"/>
    </xf>
    <xf numFmtId="0" fontId="7" fillId="7" borderId="32" xfId="13" applyFont="1" applyFill="1" applyBorder="1" applyAlignment="1">
      <alignment horizontal="center" vertical="center" wrapText="1"/>
    </xf>
    <xf numFmtId="0" fontId="7" fillId="7" borderId="35" xfId="13" applyFont="1" applyFill="1" applyBorder="1" applyAlignment="1">
      <alignment horizontal="center" vertical="center" wrapText="1"/>
    </xf>
    <xf numFmtId="0" fontId="8" fillId="9" borderId="26" xfId="13" applyFont="1" applyFill="1" applyBorder="1" applyAlignment="1">
      <alignment horizontal="center" vertical="center" wrapText="1"/>
    </xf>
    <xf numFmtId="0" fontId="8" fillId="9" borderId="25" xfId="13" applyFont="1" applyFill="1" applyBorder="1" applyAlignment="1">
      <alignment horizontal="center" vertical="center" wrapText="1"/>
    </xf>
    <xf numFmtId="0" fontId="60" fillId="10" borderId="41" xfId="0" applyFont="1" applyFill="1" applyBorder="1" applyAlignment="1">
      <alignment horizontal="center" vertical="center" wrapText="1" shrinkToFit="1"/>
    </xf>
    <xf numFmtId="0" fontId="61" fillId="10" borderId="41" xfId="0" applyFont="1" applyFill="1" applyBorder="1" applyAlignment="1">
      <alignment horizontal="center" vertical="center" wrapText="1" shrinkToFit="1"/>
    </xf>
    <xf numFmtId="0" fontId="36" fillId="10" borderId="41" xfId="0" applyFont="1" applyFill="1" applyBorder="1" applyAlignment="1">
      <alignment horizontal="center" vertical="center" wrapText="1" shrinkToFit="1"/>
    </xf>
    <xf numFmtId="0" fontId="35" fillId="10" borderId="41" xfId="0" applyFont="1" applyFill="1" applyBorder="1" applyAlignment="1">
      <alignment horizontal="center" vertical="center" wrapText="1" shrinkToFit="1"/>
    </xf>
    <xf numFmtId="0" fontId="51" fillId="10" borderId="11" xfId="1" applyFont="1" applyFill="1" applyBorder="1" applyAlignment="1">
      <alignment horizontal="center"/>
    </xf>
    <xf numFmtId="0" fontId="14" fillId="9" borderId="9" xfId="1" applyFill="1" applyBorder="1" applyAlignment="1">
      <alignment horizontal="left" wrapText="1"/>
    </xf>
    <xf numFmtId="0" fontId="14" fillId="9" borderId="23" xfId="1" applyFill="1" applyBorder="1" applyAlignment="1">
      <alignment horizontal="left" wrapText="1"/>
    </xf>
    <xf numFmtId="0" fontId="14" fillId="9" borderId="10" xfId="1" applyFill="1" applyBorder="1" applyAlignment="1">
      <alignment horizontal="left" wrapText="1"/>
    </xf>
    <xf numFmtId="0" fontId="57" fillId="0" borderId="169" xfId="0" applyFont="1" applyBorder="1" applyAlignment="1">
      <alignment horizontal="justify" vertical="center" wrapText="1"/>
    </xf>
    <xf numFmtId="0" fontId="57" fillId="0" borderId="170" xfId="0" applyFont="1" applyBorder="1" applyAlignment="1">
      <alignment horizontal="justify" vertical="center" wrapText="1"/>
    </xf>
    <xf numFmtId="0" fontId="57" fillId="0" borderId="162" xfId="0" applyFont="1" applyBorder="1" applyAlignment="1">
      <alignment horizontal="justify" vertical="center" wrapText="1"/>
    </xf>
    <xf numFmtId="0" fontId="57" fillId="0" borderId="160" xfId="0" applyFont="1" applyBorder="1" applyAlignment="1">
      <alignment horizontal="justify" vertical="center" wrapText="1"/>
    </xf>
    <xf numFmtId="0" fontId="57" fillId="0" borderId="102" xfId="0" applyFont="1" applyBorder="1" applyAlignment="1">
      <alignment horizontal="justify" vertical="center" wrapText="1"/>
    </xf>
    <xf numFmtId="0" fontId="57" fillId="0" borderId="105" xfId="0" applyFont="1" applyBorder="1" applyAlignment="1">
      <alignment horizontal="justify" vertical="center" wrapText="1"/>
    </xf>
    <xf numFmtId="0" fontId="57" fillId="0" borderId="103" xfId="0" applyFont="1" applyBorder="1" applyAlignment="1">
      <alignment horizontal="justify" vertical="center" wrapText="1"/>
    </xf>
    <xf numFmtId="0" fontId="57" fillId="0" borderId="106" xfId="0" applyFont="1" applyBorder="1" applyAlignment="1">
      <alignment horizontal="justify" vertical="center" wrapText="1"/>
    </xf>
    <xf numFmtId="0" fontId="57" fillId="0" borderId="168" xfId="0" applyFont="1" applyBorder="1" applyAlignment="1">
      <alignment horizontal="justify" vertical="center" wrapText="1"/>
    </xf>
    <xf numFmtId="0" fontId="57" fillId="0" borderId="167" xfId="0" applyFont="1" applyBorder="1" applyAlignment="1">
      <alignment horizontal="justify" vertical="center" wrapText="1"/>
    </xf>
    <xf numFmtId="0" fontId="57" fillId="0" borderId="161" xfId="0" applyFont="1" applyBorder="1" applyAlignment="1">
      <alignment horizontal="justify" vertical="center" wrapText="1"/>
    </xf>
    <xf numFmtId="0" fontId="57" fillId="0" borderId="126" xfId="16" applyFont="1" applyBorder="1" applyAlignment="1">
      <alignment horizontal="left" vertical="center" wrapText="1"/>
    </xf>
    <xf numFmtId="0" fontId="0" fillId="0" borderId="116" xfId="0" applyBorder="1" applyAlignment="1">
      <alignment horizontal="left" vertical="center" wrapText="1"/>
    </xf>
    <xf numFmtId="0" fontId="0" fillId="0" borderId="119" xfId="0" applyBorder="1" applyAlignment="1">
      <alignment horizontal="left" vertical="center" wrapText="1"/>
    </xf>
    <xf numFmtId="0" fontId="57" fillId="0" borderId="165" xfId="0" applyFont="1" applyBorder="1" applyAlignment="1">
      <alignment horizontal="justify" vertical="center" wrapText="1"/>
    </xf>
    <xf numFmtId="0" fontId="57" fillId="0" borderId="166" xfId="0" applyFont="1" applyBorder="1" applyAlignment="1">
      <alignment horizontal="justify" vertical="center" wrapText="1"/>
    </xf>
    <xf numFmtId="0" fontId="57" fillId="0" borderId="159" xfId="0" applyFont="1" applyBorder="1" applyAlignment="1">
      <alignment horizontal="justify" vertical="center" wrapText="1"/>
    </xf>
    <xf numFmtId="0" fontId="57" fillId="0" borderId="108" xfId="0" applyFont="1" applyBorder="1" applyAlignment="1">
      <alignment horizontal="justify" vertical="center" wrapText="1"/>
    </xf>
    <xf numFmtId="0" fontId="57" fillId="0" borderId="109" xfId="0" applyFont="1" applyBorder="1" applyAlignment="1">
      <alignment horizontal="justify" vertical="center" wrapText="1"/>
    </xf>
    <xf numFmtId="0" fontId="57" fillId="0" borderId="118" xfId="11" applyFont="1" applyBorder="1" applyAlignment="1">
      <alignment horizontal="left" vertical="center" wrapText="1"/>
    </xf>
    <xf numFmtId="0" fontId="57" fillId="0" borderId="116" xfId="11" applyFont="1" applyBorder="1" applyAlignment="1">
      <alignment horizontal="left" vertical="center" wrapText="1"/>
    </xf>
    <xf numFmtId="0" fontId="57" fillId="0" borderId="119" xfId="11" applyFont="1" applyBorder="1" applyAlignment="1">
      <alignment horizontal="left" vertical="center" wrapText="1"/>
    </xf>
    <xf numFmtId="0" fontId="57" fillId="0" borderId="97" xfId="0" applyFont="1" applyBorder="1" applyAlignment="1">
      <alignment horizontal="center" vertical="center" wrapText="1"/>
    </xf>
    <xf numFmtId="0" fontId="57" fillId="0" borderId="98" xfId="0" applyFont="1" applyBorder="1" applyAlignment="1">
      <alignment horizontal="center" vertical="center" wrapText="1"/>
    </xf>
    <xf numFmtId="0" fontId="57" fillId="0" borderId="99" xfId="0" applyFont="1" applyBorder="1" applyAlignment="1">
      <alignment horizontal="center" vertical="center" wrapText="1"/>
    </xf>
    <xf numFmtId="0" fontId="57" fillId="0" borderId="96" xfId="0" applyFont="1" applyBorder="1" applyAlignment="1">
      <alignment horizontal="center" vertical="center" wrapText="1"/>
    </xf>
    <xf numFmtId="0" fontId="57" fillId="0" borderId="35" xfId="0" applyFont="1" applyBorder="1" applyAlignment="1">
      <alignment horizontal="center" vertical="center" wrapText="1"/>
    </xf>
    <xf numFmtId="0" fontId="57" fillId="0" borderId="100" xfId="0" applyFont="1" applyBorder="1" applyAlignment="1">
      <alignment horizontal="center" vertical="center" wrapText="1"/>
    </xf>
    <xf numFmtId="0" fontId="57" fillId="0" borderId="111" xfId="0" applyFont="1" applyBorder="1" applyAlignment="1">
      <alignment horizontal="justify" vertical="center" wrapText="1"/>
    </xf>
    <xf numFmtId="0" fontId="57" fillId="0" borderId="112" xfId="0" applyFont="1" applyBorder="1" applyAlignment="1">
      <alignment horizontal="justify" vertical="center" wrapText="1"/>
    </xf>
    <xf numFmtId="0" fontId="66" fillId="15" borderId="54" xfId="2" applyFont="1" applyFill="1" applyBorder="1" applyAlignment="1">
      <alignment horizontal="center"/>
    </xf>
    <xf numFmtId="0" fontId="66" fillId="15" borderId="0" xfId="13" applyFont="1" applyFill="1" applyAlignment="1">
      <alignment horizontal="center"/>
    </xf>
    <xf numFmtId="0" fontId="26" fillId="25" borderId="117" xfId="0" applyFont="1" applyFill="1" applyBorder="1" applyAlignment="1">
      <alignment horizontal="justify" vertical="center" wrapText="1"/>
    </xf>
    <xf numFmtId="0" fontId="0" fillId="0" borderId="115" xfId="0" applyBorder="1" applyAlignment="1">
      <alignment horizontal="justify" vertical="center" wrapText="1"/>
    </xf>
    <xf numFmtId="0" fontId="0" fillId="0" borderId="114" xfId="0" applyBorder="1" applyAlignment="1">
      <alignment horizontal="justify" vertical="center" wrapText="1"/>
    </xf>
    <xf numFmtId="0" fontId="51" fillId="10" borderId="0" xfId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26" fillId="24" borderId="102" xfId="0" applyFont="1" applyFill="1" applyBorder="1" applyAlignment="1">
      <alignment horizontal="justify" vertical="center" wrapText="1"/>
    </xf>
    <xf numFmtId="0" fontId="0" fillId="0" borderId="105" xfId="0" applyBorder="1" applyAlignment="1">
      <alignment horizontal="justify" vertical="center" wrapText="1"/>
    </xf>
    <xf numFmtId="0" fontId="0" fillId="0" borderId="108" xfId="0" applyBorder="1" applyAlignment="1">
      <alignment horizontal="justify" vertical="center" wrapText="1"/>
    </xf>
    <xf numFmtId="0" fontId="26" fillId="26" borderId="102" xfId="0" applyFont="1" applyFill="1" applyBorder="1" applyAlignment="1">
      <alignment horizontal="left" vertical="center" wrapText="1"/>
    </xf>
    <xf numFmtId="0" fontId="26" fillId="26" borderId="105" xfId="0" applyFont="1" applyFill="1" applyBorder="1" applyAlignment="1">
      <alignment horizontal="left" vertical="center" wrapText="1"/>
    </xf>
    <xf numFmtId="0" fontId="26" fillId="26" borderId="108" xfId="0" applyFont="1" applyFill="1" applyBorder="1" applyAlignment="1">
      <alignment horizontal="left" vertical="center" wrapText="1"/>
    </xf>
    <xf numFmtId="0" fontId="26" fillId="26" borderId="129" xfId="0" applyFont="1" applyFill="1" applyBorder="1" applyAlignment="1">
      <alignment horizontal="left" vertical="center" wrapText="1"/>
    </xf>
    <xf numFmtId="0" fontId="26" fillId="26" borderId="131" xfId="0" applyFont="1" applyFill="1" applyBorder="1" applyAlignment="1">
      <alignment horizontal="left" vertical="center" wrapText="1"/>
    </xf>
    <xf numFmtId="0" fontId="26" fillId="26" borderId="134" xfId="0" applyFont="1" applyFill="1" applyBorder="1" applyAlignment="1">
      <alignment horizontal="left" vertical="center" wrapText="1"/>
    </xf>
    <xf numFmtId="0" fontId="26" fillId="26" borderId="117" xfId="0" applyFont="1" applyFill="1" applyBorder="1" applyAlignment="1">
      <alignment horizontal="left" vertical="center" wrapText="1"/>
    </xf>
    <xf numFmtId="0" fontId="26" fillId="26" borderId="115" xfId="0" applyFont="1" applyFill="1" applyBorder="1" applyAlignment="1">
      <alignment horizontal="left" vertical="center" wrapText="1"/>
    </xf>
    <xf numFmtId="0" fontId="26" fillId="26" borderId="114" xfId="0" applyFont="1" applyFill="1" applyBorder="1" applyAlignment="1">
      <alignment horizontal="left" vertical="center" wrapText="1"/>
    </xf>
    <xf numFmtId="0" fontId="26" fillId="23" borderId="129" xfId="0" applyFont="1" applyFill="1" applyBorder="1" applyAlignment="1">
      <alignment horizontal="justify" vertical="center" wrapText="1"/>
    </xf>
    <xf numFmtId="0" fontId="0" fillId="0" borderId="131" xfId="0" applyBorder="1" applyAlignment="1">
      <alignment horizontal="justify" vertical="center" wrapText="1"/>
    </xf>
    <xf numFmtId="0" fontId="0" fillId="0" borderId="134" xfId="0" applyBorder="1" applyAlignment="1">
      <alignment horizontal="justify" vertical="center" wrapText="1"/>
    </xf>
    <xf numFmtId="0" fontId="26" fillId="23" borderId="124" xfId="0" applyFont="1" applyFill="1" applyBorder="1" applyAlignment="1">
      <alignment horizontal="justify" vertical="center" wrapText="1"/>
    </xf>
    <xf numFmtId="0" fontId="0" fillId="0" borderId="124" xfId="0" applyBorder="1" applyAlignment="1">
      <alignment horizontal="justify" vertical="center" wrapText="1"/>
    </xf>
    <xf numFmtId="0" fontId="0" fillId="0" borderId="125" xfId="0" applyBorder="1" applyAlignment="1">
      <alignment horizontal="justify" vertical="center" wrapText="1"/>
    </xf>
    <xf numFmtId="0" fontId="26" fillId="23" borderId="128" xfId="0" applyFont="1" applyFill="1" applyBorder="1" applyAlignment="1">
      <alignment horizontal="justify" vertical="center" wrapText="1"/>
    </xf>
    <xf numFmtId="0" fontId="14" fillId="9" borderId="127" xfId="1" applyFill="1" applyBorder="1" applyAlignment="1">
      <alignment horizontal="left" wrapText="1"/>
    </xf>
    <xf numFmtId="0" fontId="14" fillId="9" borderId="0" xfId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3" fillId="25" borderId="32" xfId="13" applyFont="1" applyFill="1" applyBorder="1" applyAlignment="1">
      <alignment horizontal="center" vertical="center" wrapText="1"/>
    </xf>
    <xf numFmtId="0" fontId="3" fillId="25" borderId="35" xfId="13" applyFont="1" applyFill="1" applyBorder="1" applyAlignment="1">
      <alignment horizontal="center" vertical="center" wrapText="1"/>
    </xf>
    <xf numFmtId="0" fontId="3" fillId="25" borderId="146" xfId="13" applyFont="1" applyFill="1" applyBorder="1" applyAlignment="1">
      <alignment horizontal="center" vertical="center" wrapText="1"/>
    </xf>
    <xf numFmtId="0" fontId="2" fillId="25" borderId="190" xfId="13" applyFont="1" applyFill="1" applyBorder="1" applyAlignment="1">
      <alignment horizontal="center" vertical="center" wrapText="1"/>
    </xf>
    <xf numFmtId="0" fontId="3" fillId="25" borderId="28" xfId="13" applyFont="1" applyFill="1" applyBorder="1" applyAlignment="1">
      <alignment horizontal="center" vertical="center" wrapText="1"/>
    </xf>
    <xf numFmtId="0" fontId="1" fillId="25" borderId="32" xfId="13" applyFont="1" applyFill="1" applyBorder="1" applyAlignment="1">
      <alignment horizontal="center" vertical="center" wrapText="1"/>
    </xf>
    <xf numFmtId="0" fontId="2" fillId="23" borderId="141" xfId="13" applyFont="1" applyFill="1" applyBorder="1" applyAlignment="1">
      <alignment horizontal="center" vertical="center" wrapText="1"/>
    </xf>
    <xf numFmtId="0" fontId="2" fillId="23" borderId="139" xfId="13" applyFont="1" applyFill="1" applyBorder="1" applyAlignment="1">
      <alignment horizontal="center" vertical="center" wrapText="1"/>
    </xf>
    <xf numFmtId="0" fontId="2" fillId="23" borderId="140" xfId="13" applyFont="1" applyFill="1" applyBorder="1" applyAlignment="1">
      <alignment horizontal="center" vertical="center" wrapText="1"/>
    </xf>
    <xf numFmtId="0" fontId="2" fillId="23" borderId="141" xfId="13" applyFont="1" applyFill="1" applyBorder="1" applyAlignment="1">
      <alignment horizontal="left" vertical="center" wrapText="1"/>
    </xf>
    <xf numFmtId="0" fontId="0" fillId="0" borderId="139" xfId="0" applyBorder="1" applyAlignment="1">
      <alignment vertical="center" wrapText="1"/>
    </xf>
    <xf numFmtId="0" fontId="58" fillId="23" borderId="139" xfId="13" applyFont="1" applyFill="1" applyBorder="1" applyAlignment="1">
      <alignment horizontal="center" vertical="center" wrapText="1"/>
    </xf>
    <xf numFmtId="0" fontId="37" fillId="25" borderId="32" xfId="13" applyFont="1" applyFill="1" applyBorder="1" applyAlignment="1">
      <alignment horizontal="center" vertical="center" wrapText="1"/>
    </xf>
    <xf numFmtId="0" fontId="37" fillId="25" borderId="35" xfId="13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5" xfId="0" applyBorder="1" applyAlignment="1">
      <alignment wrapText="1"/>
    </xf>
    <xf numFmtId="0" fontId="0" fillId="0" borderId="28" xfId="0" applyBorder="1" applyAlignment="1">
      <alignment wrapText="1"/>
    </xf>
    <xf numFmtId="0" fontId="37" fillId="23" borderId="32" xfId="13" applyFont="1" applyFill="1" applyBorder="1" applyAlignment="1">
      <alignment horizontal="center" vertical="center" wrapText="1" shrinkToFit="1"/>
    </xf>
    <xf numFmtId="0" fontId="37" fillId="23" borderId="35" xfId="13" applyFont="1" applyFill="1" applyBorder="1" applyAlignment="1">
      <alignment horizontal="center" vertical="center" wrapText="1" shrinkToFit="1"/>
    </xf>
    <xf numFmtId="0" fontId="0" fillId="0" borderId="28" xfId="0" applyBorder="1" applyAlignment="1">
      <alignment horizontal="center" vertical="center" wrapText="1" shrinkToFit="1"/>
    </xf>
    <xf numFmtId="0" fontId="2" fillId="26" borderId="180" xfId="13" applyFont="1" applyFill="1" applyBorder="1" applyAlignment="1">
      <alignment horizontal="center" vertical="center" wrapText="1"/>
    </xf>
    <xf numFmtId="0" fontId="2" fillId="26" borderId="139" xfId="13" applyFont="1" applyFill="1" applyBorder="1" applyAlignment="1">
      <alignment horizontal="center" vertical="center" wrapText="1"/>
    </xf>
    <xf numFmtId="0" fontId="37" fillId="9" borderId="147" xfId="13" applyFont="1" applyFill="1" applyBorder="1" applyAlignment="1">
      <alignment horizontal="center" vertical="center" wrapText="1"/>
    </xf>
    <xf numFmtId="0" fontId="37" fillId="9" borderId="149" xfId="13" applyFont="1" applyFill="1" applyBorder="1" applyAlignment="1">
      <alignment horizontal="center" vertical="center" wrapText="1"/>
    </xf>
    <xf numFmtId="0" fontId="0" fillId="9" borderId="147" xfId="0" applyFill="1" applyBorder="1" applyAlignment="1">
      <alignment horizontal="center"/>
    </xf>
    <xf numFmtId="0" fontId="0" fillId="9" borderId="149" xfId="0" applyFill="1" applyBorder="1" applyAlignment="1">
      <alignment horizontal="center"/>
    </xf>
    <xf numFmtId="0" fontId="37" fillId="9" borderId="155" xfId="13" applyFont="1" applyFill="1" applyBorder="1" applyAlignment="1">
      <alignment horizontal="center" vertical="center" wrapText="1"/>
    </xf>
    <xf numFmtId="0" fontId="37" fillId="9" borderId="158" xfId="13" applyFont="1" applyFill="1" applyBorder="1" applyAlignment="1">
      <alignment horizontal="center" vertical="center" wrapText="1"/>
    </xf>
    <xf numFmtId="0" fontId="37" fillId="9" borderId="148" xfId="13" applyFont="1" applyFill="1" applyBorder="1" applyAlignment="1">
      <alignment horizontal="center" vertical="center" wrapText="1"/>
    </xf>
    <xf numFmtId="0" fontId="37" fillId="9" borderId="150" xfId="13" applyFont="1" applyFill="1" applyBorder="1" applyAlignment="1">
      <alignment horizontal="center" vertical="center" wrapText="1"/>
    </xf>
    <xf numFmtId="0" fontId="37" fillId="17" borderId="122" xfId="13" applyFont="1" applyFill="1" applyBorder="1" applyAlignment="1">
      <alignment horizontal="center" vertical="center" wrapText="1"/>
    </xf>
    <xf numFmtId="0" fontId="37" fillId="17" borderId="123" xfId="13" applyFont="1" applyFill="1" applyBorder="1" applyAlignment="1">
      <alignment horizontal="center" vertical="center" wrapText="1"/>
    </xf>
    <xf numFmtId="0" fontId="37" fillId="9" borderId="154" xfId="13" applyFont="1" applyFill="1" applyBorder="1" applyAlignment="1">
      <alignment horizontal="center" vertical="center" wrapText="1"/>
    </xf>
    <xf numFmtId="0" fontId="37" fillId="9" borderId="157" xfId="13" applyFont="1" applyFill="1" applyBorder="1" applyAlignment="1">
      <alignment horizontal="center" vertical="center" wrapText="1"/>
    </xf>
    <xf numFmtId="0" fontId="2" fillId="26" borderId="140" xfId="13" applyFont="1" applyFill="1" applyBorder="1" applyAlignment="1">
      <alignment horizontal="center" vertical="center" wrapText="1"/>
    </xf>
    <xf numFmtId="0" fontId="37" fillId="9" borderId="153" xfId="13" applyFont="1" applyFill="1" applyBorder="1" applyAlignment="1">
      <alignment horizontal="center" vertical="center" wrapText="1"/>
    </xf>
    <xf numFmtId="0" fontId="37" fillId="9" borderId="156" xfId="13" applyFont="1" applyFill="1" applyBorder="1" applyAlignment="1">
      <alignment horizontal="center" vertical="center" wrapText="1"/>
    </xf>
    <xf numFmtId="0" fontId="1" fillId="26" borderId="180" xfId="13" applyFont="1" applyFill="1" applyBorder="1" applyAlignment="1">
      <alignment horizontal="center" vertical="center" wrapText="1"/>
    </xf>
    <xf numFmtId="0" fontId="1" fillId="23" borderId="141" xfId="13" applyFont="1" applyFill="1" applyBorder="1" applyAlignment="1">
      <alignment horizontal="center" vertical="center" wrapText="1"/>
    </xf>
    <xf numFmtId="0" fontId="0" fillId="23" borderId="28" xfId="0" applyFill="1" applyBorder="1" applyAlignment="1">
      <alignment horizontal="center" vertical="center" wrapText="1"/>
    </xf>
    <xf numFmtId="0" fontId="1" fillId="24" borderId="32" xfId="13" applyFont="1" applyFill="1" applyBorder="1" applyAlignment="1">
      <alignment horizontal="center" vertical="center" wrapText="1"/>
    </xf>
    <xf numFmtId="0" fontId="5" fillId="24" borderId="35" xfId="13" applyFill="1" applyBorder="1" applyAlignment="1">
      <alignment horizontal="center" vertical="center" wrapText="1"/>
    </xf>
    <xf numFmtId="0" fontId="5" fillId="24" borderId="28" xfId="13" applyFill="1" applyBorder="1" applyAlignment="1">
      <alignment horizontal="center" vertical="center" wrapText="1"/>
    </xf>
    <xf numFmtId="0" fontId="1" fillId="28" borderId="32" xfId="13" applyFont="1" applyFill="1" applyBorder="1" applyAlignment="1">
      <alignment horizontal="center" vertical="center" wrapText="1"/>
    </xf>
    <xf numFmtId="0" fontId="2" fillId="28" borderId="35" xfId="13" applyFont="1" applyFill="1" applyBorder="1" applyAlignment="1">
      <alignment horizontal="center" vertical="center" wrapText="1"/>
    </xf>
    <xf numFmtId="0" fontId="2" fillId="28" borderId="28" xfId="13" applyFont="1" applyFill="1" applyBorder="1" applyAlignment="1">
      <alignment horizontal="center" vertical="center" wrapText="1"/>
    </xf>
    <xf numFmtId="0" fontId="54" fillId="10" borderId="5" xfId="12" applyFont="1" applyFill="1" applyBorder="1" applyAlignment="1">
      <alignment horizontal="center" vertical="center" wrapText="1" shrinkToFit="1"/>
    </xf>
    <xf numFmtId="0" fontId="54" fillId="10" borderId="0" xfId="12" applyFont="1" applyFill="1" applyBorder="1" applyAlignment="1">
      <alignment horizontal="center" vertical="center" wrapText="1" shrinkToFit="1"/>
    </xf>
    <xf numFmtId="0" fontId="0" fillId="0" borderId="0" xfId="0"/>
    <xf numFmtId="0" fontId="53" fillId="7" borderId="5" xfId="12" applyFill="1" applyBorder="1" applyAlignment="1">
      <alignment horizontal="left" vertical="top" wrapText="1" shrinkToFit="1"/>
    </xf>
    <xf numFmtId="0" fontId="53" fillId="7" borderId="0" xfId="12" applyFill="1" applyBorder="1" applyAlignment="1">
      <alignment horizontal="left" vertical="top" wrapText="1" shrinkToFit="1"/>
    </xf>
    <xf numFmtId="0" fontId="56" fillId="17" borderId="192" xfId="12" applyFont="1" applyFill="1" applyBorder="1" applyAlignment="1">
      <alignment horizontal="center" vertical="center" wrapText="1"/>
    </xf>
    <xf numFmtId="0" fontId="0" fillId="0" borderId="193" xfId="0" applyBorder="1" applyAlignment="1">
      <alignment horizontal="center" vertical="center" wrapText="1"/>
    </xf>
    <xf numFmtId="0" fontId="13" fillId="26" borderId="141" xfId="13" applyFont="1" applyFill="1" applyBorder="1" applyAlignment="1">
      <alignment horizontal="center" vertical="center" wrapText="1"/>
    </xf>
    <xf numFmtId="0" fontId="13" fillId="26" borderId="139" xfId="13" applyFont="1" applyFill="1" applyBorder="1" applyAlignment="1">
      <alignment horizontal="center" vertical="center" wrapText="1"/>
    </xf>
    <xf numFmtId="0" fontId="13" fillId="26" borderId="140" xfId="13" applyFont="1" applyFill="1" applyBorder="1" applyAlignment="1">
      <alignment horizontal="center" vertical="center" wrapText="1"/>
    </xf>
    <xf numFmtId="0" fontId="37" fillId="26" borderId="35" xfId="13" applyFont="1" applyFill="1" applyBorder="1" applyAlignment="1">
      <alignment horizontal="center" vertical="center" wrapText="1"/>
    </xf>
    <xf numFmtId="0" fontId="37" fillId="26" borderId="28" xfId="13" applyFont="1" applyFill="1" applyBorder="1" applyAlignment="1">
      <alignment horizontal="center" vertical="center" wrapText="1"/>
    </xf>
    <xf numFmtId="0" fontId="37" fillId="26" borderId="146" xfId="13" applyFont="1" applyFill="1" applyBorder="1" applyAlignment="1">
      <alignment horizontal="center" vertical="center" wrapText="1"/>
    </xf>
    <xf numFmtId="0" fontId="37" fillId="26" borderId="139" xfId="13" applyFont="1" applyFill="1" applyBorder="1" applyAlignment="1">
      <alignment horizontal="center" vertical="center" wrapText="1"/>
    </xf>
    <xf numFmtId="0" fontId="37" fillId="26" borderId="140" xfId="13" applyFont="1" applyFill="1" applyBorder="1" applyAlignment="1">
      <alignment horizontal="center" vertical="center" wrapText="1"/>
    </xf>
    <xf numFmtId="0" fontId="37" fillId="26" borderId="38" xfId="13" applyFont="1" applyFill="1" applyBorder="1" applyAlignment="1">
      <alignment horizontal="center" vertical="center" wrapText="1"/>
    </xf>
    <xf numFmtId="0" fontId="37" fillId="26" borderId="0" xfId="13" applyFont="1" applyFill="1" applyAlignment="1">
      <alignment horizontal="center" vertical="center" wrapText="1"/>
    </xf>
    <xf numFmtId="0" fontId="37" fillId="26" borderId="37" xfId="13" applyFont="1" applyFill="1" applyBorder="1" applyAlignment="1">
      <alignment horizontal="center" vertical="center" wrapText="1"/>
    </xf>
  </cellXfs>
  <cellStyles count="18">
    <cellStyle name="Accent6 2" xfId="3" xr:uid="{00000000-0005-0000-0000-000000000000}"/>
    <cellStyle name="Bad 2" xfId="4" xr:uid="{00000000-0005-0000-0000-000001000000}"/>
    <cellStyle name="Bad 3" xfId="12" xr:uid="{00000000-0005-0000-0000-000002000000}"/>
    <cellStyle name="Currency 2" xfId="5" xr:uid="{00000000-0005-0000-0000-000003000000}"/>
    <cellStyle name="Good 2" xfId="6" xr:uid="{00000000-0005-0000-0000-000004000000}"/>
    <cellStyle name="Input 2" xfId="7" xr:uid="{00000000-0005-0000-0000-000005000000}"/>
    <cellStyle name="Neutral" xfId="1" builtinId="28"/>
    <cellStyle name="Neutral 2" xfId="8" xr:uid="{00000000-0005-0000-0000-000007000000}"/>
    <cellStyle name="Normal" xfId="0" builtinId="0"/>
    <cellStyle name="Normal 2" xfId="2" xr:uid="{00000000-0005-0000-0000-000009000000}"/>
    <cellStyle name="Normal 2 2" xfId="13" xr:uid="{00000000-0005-0000-0000-00000A000000}"/>
    <cellStyle name="Normal 2 2 2" xfId="17" xr:uid="{00000000-0005-0000-0000-00000B000000}"/>
    <cellStyle name="Normal 3" xfId="9" xr:uid="{00000000-0005-0000-0000-00000C000000}"/>
    <cellStyle name="Normal 4" xfId="10" xr:uid="{00000000-0005-0000-0000-00000D000000}"/>
    <cellStyle name="Normal 4 2" xfId="14" xr:uid="{00000000-0005-0000-0000-00000E000000}"/>
    <cellStyle name="Normal 4 2 2" xfId="15" xr:uid="{00000000-0005-0000-0000-00000F000000}"/>
    <cellStyle name="Normal 5" xfId="11" xr:uid="{00000000-0005-0000-0000-000010000000}"/>
    <cellStyle name="Normal 5 2" xfId="16" xr:uid="{00000000-0005-0000-0000-00001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4F81BD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2:F4"/>
  <sheetViews>
    <sheetView workbookViewId="0">
      <selection activeCell="F10" sqref="F10"/>
    </sheetView>
  </sheetViews>
  <sheetFormatPr defaultColWidth="8.88671875" defaultRowHeight="14.4" x14ac:dyDescent="0.3"/>
  <cols>
    <col min="2" max="2" width="25.33203125" customWidth="1"/>
    <col min="4" max="4" width="51.44140625" customWidth="1"/>
    <col min="5" max="5" width="17.5546875" customWidth="1"/>
    <col min="6" max="6" width="29.109375" customWidth="1"/>
  </cols>
  <sheetData>
    <row r="2" spans="3:6" x14ac:dyDescent="0.3">
      <c r="C2" s="18" t="s">
        <v>0</v>
      </c>
      <c r="D2" s="18" t="s">
        <v>1</v>
      </c>
      <c r="E2" s="9" t="s">
        <v>190</v>
      </c>
      <c r="F2" s="9" t="s">
        <v>2</v>
      </c>
    </row>
    <row r="3" spans="3:6" x14ac:dyDescent="0.3">
      <c r="C3" s="19">
        <v>1</v>
      </c>
      <c r="D3" s="19" t="s">
        <v>191</v>
      </c>
      <c r="E3" s="20" t="s">
        <v>271</v>
      </c>
      <c r="F3" s="20"/>
    </row>
    <row r="4" spans="3:6" x14ac:dyDescent="0.3">
      <c r="C4" s="19">
        <v>2</v>
      </c>
      <c r="D4" s="19" t="s">
        <v>192</v>
      </c>
      <c r="E4" s="435" t="s">
        <v>272</v>
      </c>
      <c r="F4" s="19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L22"/>
  <sheetViews>
    <sheetView zoomScale="80" zoomScaleNormal="80" workbookViewId="0">
      <selection activeCell="G29" sqref="G29"/>
    </sheetView>
  </sheetViews>
  <sheetFormatPr defaultRowHeight="14.4" x14ac:dyDescent="0.3"/>
  <cols>
    <col min="2" max="2" width="50.33203125" customWidth="1"/>
    <col min="3" max="3" width="15.44140625" customWidth="1"/>
    <col min="4" max="4" width="17.33203125" customWidth="1"/>
    <col min="5" max="5" width="15.44140625" customWidth="1"/>
    <col min="6" max="6" width="11.44140625" customWidth="1"/>
    <col min="7" max="7" width="13.44140625" customWidth="1"/>
    <col min="8" max="8" width="20.5546875" customWidth="1"/>
    <col min="9" max="9" width="22.5546875" bestFit="1" customWidth="1"/>
    <col min="10" max="10" width="9.109375"/>
  </cols>
  <sheetData>
    <row r="1" spans="1:12" ht="15.6" thickTop="1" thickBot="1" x14ac:dyDescent="0.35">
      <c r="B1" s="11"/>
      <c r="C1" s="535" t="s">
        <v>10</v>
      </c>
      <c r="D1" s="536"/>
      <c r="E1" s="536"/>
      <c r="F1" s="536"/>
      <c r="G1" s="536"/>
      <c r="H1" s="32" t="s">
        <v>11</v>
      </c>
      <c r="I1" s="33" t="s">
        <v>12</v>
      </c>
      <c r="J1" s="31"/>
    </row>
    <row r="2" spans="1:12" ht="21.6" thickTop="1" thickBot="1" x14ac:dyDescent="0.35">
      <c r="A2" s="23"/>
      <c r="B2" s="23" t="s">
        <v>4</v>
      </c>
      <c r="C2" s="24" t="s">
        <v>13</v>
      </c>
      <c r="D2" s="25" t="s">
        <v>14</v>
      </c>
      <c r="E2" s="25" t="s">
        <v>15</v>
      </c>
      <c r="F2" s="25" t="s">
        <v>16</v>
      </c>
      <c r="G2" s="26" t="s">
        <v>17</v>
      </c>
      <c r="H2" s="27"/>
      <c r="I2" s="28"/>
      <c r="J2" s="29" t="s">
        <v>18</v>
      </c>
      <c r="L2" s="12"/>
    </row>
    <row r="3" spans="1:12" ht="15.6" thickTop="1" thickBot="1" x14ac:dyDescent="0.35">
      <c r="A3" s="414"/>
      <c r="B3" s="139" t="s">
        <v>277</v>
      </c>
      <c r="C3" s="14"/>
      <c r="D3" s="14"/>
      <c r="E3" s="14"/>
      <c r="F3" s="14"/>
      <c r="G3" s="14"/>
      <c r="H3" s="14"/>
      <c r="I3" s="14"/>
      <c r="J3" s="30">
        <f>MAX(C3:I3)</f>
        <v>0</v>
      </c>
    </row>
    <row r="4" spans="1:12" ht="15" thickBot="1" x14ac:dyDescent="0.35">
      <c r="A4" s="414"/>
      <c r="B4" s="139" t="s">
        <v>280</v>
      </c>
      <c r="C4" s="14"/>
      <c r="D4" s="14"/>
      <c r="E4" s="14"/>
      <c r="F4" s="14"/>
      <c r="G4" s="14"/>
      <c r="H4" s="14"/>
      <c r="I4" s="14"/>
      <c r="J4" s="30">
        <f>MAX(C4:I4)</f>
        <v>0</v>
      </c>
    </row>
    <row r="5" spans="1:12" ht="15" thickBot="1" x14ac:dyDescent="0.35">
      <c r="A5" s="414"/>
      <c r="B5" s="139" t="s">
        <v>281</v>
      </c>
      <c r="C5" s="14">
        <v>2</v>
      </c>
      <c r="D5" s="14">
        <v>2</v>
      </c>
      <c r="E5" s="14">
        <v>3</v>
      </c>
      <c r="F5" s="14">
        <v>4</v>
      </c>
      <c r="G5" s="14">
        <v>4</v>
      </c>
      <c r="H5" s="14">
        <v>4</v>
      </c>
      <c r="I5" s="14">
        <v>2</v>
      </c>
      <c r="J5" s="30">
        <f t="shared" ref="J5:J21" si="0">MAX(C5:I5)</f>
        <v>4</v>
      </c>
    </row>
    <row r="6" spans="1:12" ht="15" thickBot="1" x14ac:dyDescent="0.35">
      <c r="A6" s="414"/>
      <c r="B6" s="13"/>
      <c r="C6" s="14"/>
      <c r="D6" s="14"/>
      <c r="E6" s="14"/>
      <c r="F6" s="14"/>
      <c r="G6" s="14"/>
      <c r="H6" s="14"/>
      <c r="I6" s="14"/>
      <c r="J6" s="30">
        <f t="shared" si="0"/>
        <v>0</v>
      </c>
    </row>
    <row r="7" spans="1:12" ht="15" thickBot="1" x14ac:dyDescent="0.35">
      <c r="A7" s="414"/>
      <c r="B7" s="13"/>
      <c r="C7" s="14"/>
      <c r="D7" s="14"/>
      <c r="E7" s="14"/>
      <c r="F7" s="14"/>
      <c r="G7" s="14"/>
      <c r="H7" s="14"/>
      <c r="I7" s="14"/>
      <c r="J7" s="30">
        <f t="shared" si="0"/>
        <v>0</v>
      </c>
    </row>
    <row r="8" spans="1:12" ht="15" thickBot="1" x14ac:dyDescent="0.35">
      <c r="A8" s="414"/>
      <c r="B8" s="13"/>
      <c r="C8" s="14"/>
      <c r="D8" s="14"/>
      <c r="E8" s="14"/>
      <c r="F8" s="14"/>
      <c r="G8" s="14"/>
      <c r="H8" s="14"/>
      <c r="I8" s="14"/>
      <c r="J8" s="30">
        <f t="shared" si="0"/>
        <v>0</v>
      </c>
    </row>
    <row r="9" spans="1:12" ht="15" thickBot="1" x14ac:dyDescent="0.35">
      <c r="A9" s="414"/>
      <c r="B9" s="13"/>
      <c r="C9" s="14"/>
      <c r="D9" s="14"/>
      <c r="E9" s="14"/>
      <c r="F9" s="14"/>
      <c r="G9" s="14"/>
      <c r="H9" s="14"/>
      <c r="I9" s="14"/>
      <c r="J9" s="30">
        <f t="shared" si="0"/>
        <v>0</v>
      </c>
    </row>
    <row r="10" spans="1:12" ht="15" thickBot="1" x14ac:dyDescent="0.35">
      <c r="A10" s="414"/>
      <c r="B10" s="13"/>
      <c r="C10" s="14"/>
      <c r="D10" s="14"/>
      <c r="E10" s="14"/>
      <c r="F10" s="14"/>
      <c r="G10" s="14"/>
      <c r="H10" s="14"/>
      <c r="I10" s="14"/>
      <c r="J10" s="30">
        <f t="shared" si="0"/>
        <v>0</v>
      </c>
    </row>
    <row r="11" spans="1:12" ht="15" thickBot="1" x14ac:dyDescent="0.35">
      <c r="A11" s="414"/>
      <c r="B11" s="13"/>
      <c r="C11" s="14"/>
      <c r="D11" s="14"/>
      <c r="E11" s="14"/>
      <c r="F11" s="14"/>
      <c r="G11" s="14"/>
      <c r="H11" s="14"/>
      <c r="I11" s="14"/>
      <c r="J11" s="30">
        <f t="shared" si="0"/>
        <v>0</v>
      </c>
    </row>
    <row r="12" spans="1:12" ht="15" thickBot="1" x14ac:dyDescent="0.35">
      <c r="A12" s="414"/>
      <c r="B12" s="13"/>
      <c r="C12" s="14"/>
      <c r="D12" s="14"/>
      <c r="E12" s="14"/>
      <c r="F12" s="14"/>
      <c r="G12" s="14"/>
      <c r="H12" s="14"/>
      <c r="I12" s="14"/>
      <c r="J12" s="30">
        <f t="shared" si="0"/>
        <v>0</v>
      </c>
    </row>
    <row r="13" spans="1:12" ht="15" thickBot="1" x14ac:dyDescent="0.35">
      <c r="A13" s="414"/>
      <c r="B13" s="13"/>
      <c r="C13" s="14"/>
      <c r="D13" s="14"/>
      <c r="E13" s="14"/>
      <c r="F13" s="14"/>
      <c r="G13" s="14"/>
      <c r="H13" s="14"/>
      <c r="I13" s="14"/>
      <c r="J13" s="30">
        <f t="shared" si="0"/>
        <v>0</v>
      </c>
    </row>
    <row r="14" spans="1:12" ht="15" thickBot="1" x14ac:dyDescent="0.35">
      <c r="A14" s="414"/>
      <c r="B14" s="13"/>
      <c r="C14" s="14"/>
      <c r="D14" s="14"/>
      <c r="E14" s="14"/>
      <c r="F14" s="14"/>
      <c r="G14" s="14"/>
      <c r="H14" s="14"/>
      <c r="I14" s="14"/>
      <c r="J14" s="30">
        <f t="shared" si="0"/>
        <v>0</v>
      </c>
    </row>
    <row r="15" spans="1:12" ht="15" thickBot="1" x14ac:dyDescent="0.35">
      <c r="A15" s="414"/>
      <c r="B15" s="13"/>
      <c r="C15" s="14"/>
      <c r="D15" s="14"/>
      <c r="E15" s="14"/>
      <c r="F15" s="14"/>
      <c r="G15" s="14"/>
      <c r="H15" s="14"/>
      <c r="I15" s="14"/>
      <c r="J15" s="30">
        <f t="shared" si="0"/>
        <v>0</v>
      </c>
    </row>
    <row r="16" spans="1:12" ht="15" thickBot="1" x14ac:dyDescent="0.35">
      <c r="A16" s="414"/>
      <c r="B16" s="13"/>
      <c r="C16" s="14"/>
      <c r="D16" s="14"/>
      <c r="E16" s="14"/>
      <c r="F16" s="14"/>
      <c r="G16" s="14"/>
      <c r="H16" s="14"/>
      <c r="I16" s="14"/>
      <c r="J16" s="30">
        <f t="shared" si="0"/>
        <v>0</v>
      </c>
    </row>
    <row r="17" spans="1:10" ht="15" thickBot="1" x14ac:dyDescent="0.35">
      <c r="A17" s="414"/>
      <c r="B17" s="139"/>
      <c r="C17" s="14"/>
      <c r="D17" s="14"/>
      <c r="E17" s="14"/>
      <c r="F17" s="14"/>
      <c r="G17" s="14"/>
      <c r="H17" s="14"/>
      <c r="I17" s="14"/>
      <c r="J17" s="30">
        <f t="shared" si="0"/>
        <v>0</v>
      </c>
    </row>
    <row r="18" spans="1:10" ht="15" thickBot="1" x14ac:dyDescent="0.35">
      <c r="A18" s="414"/>
      <c r="B18" s="139"/>
      <c r="C18" s="14"/>
      <c r="D18" s="14"/>
      <c r="E18" s="14"/>
      <c r="F18" s="14"/>
      <c r="G18" s="14"/>
      <c r="H18" s="14"/>
      <c r="I18" s="14"/>
      <c r="J18" s="30">
        <f t="shared" si="0"/>
        <v>0</v>
      </c>
    </row>
    <row r="19" spans="1:10" ht="15" thickBot="1" x14ac:dyDescent="0.35">
      <c r="A19" s="414"/>
      <c r="B19" s="139"/>
      <c r="C19" s="14"/>
      <c r="D19" s="14"/>
      <c r="E19" s="14"/>
      <c r="F19" s="14"/>
      <c r="G19" s="14"/>
      <c r="H19" s="14"/>
      <c r="I19" s="14"/>
      <c r="J19" s="30">
        <f t="shared" si="0"/>
        <v>0</v>
      </c>
    </row>
    <row r="20" spans="1:10" ht="15" thickBot="1" x14ac:dyDescent="0.35">
      <c r="A20" s="414"/>
      <c r="B20" s="139"/>
      <c r="C20" s="14"/>
      <c r="D20" s="14"/>
      <c r="E20" s="14"/>
      <c r="F20" s="14"/>
      <c r="G20" s="14"/>
      <c r="H20" s="14"/>
      <c r="I20" s="14"/>
      <c r="J20" s="30">
        <f t="shared" si="0"/>
        <v>0</v>
      </c>
    </row>
    <row r="21" spans="1:10" ht="15" thickBot="1" x14ac:dyDescent="0.35">
      <c r="A21" s="414"/>
      <c r="B21" s="139"/>
      <c r="C21" s="14"/>
      <c r="D21" s="14"/>
      <c r="E21" s="14"/>
      <c r="F21" s="14"/>
      <c r="G21" s="14"/>
      <c r="H21" s="14"/>
      <c r="I21" s="14"/>
      <c r="J21" s="30">
        <f t="shared" si="0"/>
        <v>0</v>
      </c>
    </row>
    <row r="22" spans="1:10" ht="15" thickBot="1" x14ac:dyDescent="0.35">
      <c r="B22" s="11"/>
      <c r="C22" s="15">
        <f t="shared" ref="C22:I22" si="1">MAX(C3:C21)</f>
        <v>2</v>
      </c>
      <c r="D22" s="16">
        <f t="shared" si="1"/>
        <v>2</v>
      </c>
      <c r="E22" s="16">
        <f t="shared" si="1"/>
        <v>3</v>
      </c>
      <c r="F22" s="16">
        <f t="shared" si="1"/>
        <v>4</v>
      </c>
      <c r="G22" s="16">
        <f t="shared" si="1"/>
        <v>4</v>
      </c>
      <c r="H22" s="16">
        <f t="shared" si="1"/>
        <v>4</v>
      </c>
      <c r="I22" s="16">
        <f t="shared" si="1"/>
        <v>2</v>
      </c>
      <c r="J22" s="17"/>
    </row>
  </sheetData>
  <mergeCells count="1">
    <mergeCell ref="C1:G1"/>
  </mergeCell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L6"/>
  <sheetViews>
    <sheetView zoomScale="80" zoomScaleNormal="80" workbookViewId="0">
      <selection activeCell="H45" sqref="H45"/>
    </sheetView>
  </sheetViews>
  <sheetFormatPr defaultRowHeight="14.4" x14ac:dyDescent="0.3"/>
  <cols>
    <col min="2" max="2" width="50.33203125" customWidth="1"/>
    <col min="3" max="3" width="15.44140625" customWidth="1"/>
    <col min="4" max="4" width="17.33203125" customWidth="1"/>
    <col min="5" max="5" width="15.44140625" customWidth="1"/>
    <col min="6" max="6" width="11.44140625" customWidth="1"/>
    <col min="7" max="7" width="13.44140625" customWidth="1"/>
    <col min="8" max="8" width="20.5546875" customWidth="1"/>
    <col min="9" max="9" width="22.5546875" bestFit="1" customWidth="1"/>
    <col min="10" max="10" width="9.109375"/>
  </cols>
  <sheetData>
    <row r="1" spans="1:12" ht="15.6" thickTop="1" thickBot="1" x14ac:dyDescent="0.35">
      <c r="B1" s="11"/>
      <c r="C1" s="535" t="s">
        <v>10</v>
      </c>
      <c r="D1" s="536"/>
      <c r="E1" s="536"/>
      <c r="F1" s="536"/>
      <c r="G1" s="536"/>
      <c r="H1" s="32" t="s">
        <v>11</v>
      </c>
      <c r="I1" s="33" t="s">
        <v>12</v>
      </c>
      <c r="J1" s="31"/>
    </row>
    <row r="2" spans="1:12" ht="21.6" thickTop="1" thickBot="1" x14ac:dyDescent="0.35">
      <c r="A2" s="23"/>
      <c r="B2" s="23" t="s">
        <v>4</v>
      </c>
      <c r="C2" s="24" t="s">
        <v>13</v>
      </c>
      <c r="D2" s="25" t="s">
        <v>14</v>
      </c>
      <c r="E2" s="25" t="s">
        <v>15</v>
      </c>
      <c r="F2" s="25" t="s">
        <v>16</v>
      </c>
      <c r="G2" s="26" t="s">
        <v>17</v>
      </c>
      <c r="H2" s="27"/>
      <c r="I2" s="28"/>
      <c r="J2" s="29" t="s">
        <v>18</v>
      </c>
      <c r="L2" s="12"/>
    </row>
    <row r="3" spans="1:12" ht="15.6" thickTop="1" thickBot="1" x14ac:dyDescent="0.35">
      <c r="A3" s="414"/>
      <c r="B3" s="13" t="s">
        <v>212</v>
      </c>
      <c r="C3" s="14"/>
      <c r="D3" s="14"/>
      <c r="E3" s="14"/>
      <c r="F3" s="14"/>
      <c r="G3" s="14"/>
      <c r="H3" s="14"/>
      <c r="I3" s="14"/>
      <c r="J3" s="30">
        <f>MAX(C3:I3)</f>
        <v>0</v>
      </c>
    </row>
    <row r="4" spans="1:12" ht="15" thickBot="1" x14ac:dyDescent="0.35">
      <c r="A4" s="414"/>
      <c r="B4" s="13" t="s">
        <v>208</v>
      </c>
      <c r="C4" s="14">
        <v>2</v>
      </c>
      <c r="D4" s="14">
        <v>2</v>
      </c>
      <c r="E4" s="14">
        <v>2</v>
      </c>
      <c r="F4" s="14">
        <v>2</v>
      </c>
      <c r="G4" s="14">
        <v>3</v>
      </c>
      <c r="H4" s="14">
        <v>2</v>
      </c>
      <c r="I4" s="14">
        <v>2</v>
      </c>
      <c r="J4" s="30">
        <f>MAX(C4:I4)</f>
        <v>3</v>
      </c>
    </row>
    <row r="5" spans="1:12" ht="15" thickBot="1" x14ac:dyDescent="0.35">
      <c r="A5" s="414"/>
      <c r="B5" s="13" t="s">
        <v>282</v>
      </c>
      <c r="C5" s="14"/>
      <c r="D5" s="14"/>
      <c r="E5" s="14"/>
      <c r="F5" s="14"/>
      <c r="G5" s="14"/>
      <c r="H5" s="14"/>
      <c r="I5" s="14"/>
      <c r="J5" s="30">
        <f>MAX(C5:I5)</f>
        <v>0</v>
      </c>
    </row>
    <row r="6" spans="1:12" ht="15" thickBot="1" x14ac:dyDescent="0.35">
      <c r="B6" s="11"/>
      <c r="C6" s="15">
        <f t="shared" ref="C6:I6" si="0">MAX(C5:C5)</f>
        <v>0</v>
      </c>
      <c r="D6" s="16">
        <f t="shared" si="0"/>
        <v>0</v>
      </c>
      <c r="E6" s="16">
        <f t="shared" si="0"/>
        <v>0</v>
      </c>
      <c r="F6" s="16">
        <f t="shared" si="0"/>
        <v>0</v>
      </c>
      <c r="G6" s="16">
        <f t="shared" si="0"/>
        <v>0</v>
      </c>
      <c r="H6" s="16">
        <f t="shared" si="0"/>
        <v>0</v>
      </c>
      <c r="I6" s="16">
        <f t="shared" si="0"/>
        <v>0</v>
      </c>
      <c r="J6" s="17"/>
    </row>
  </sheetData>
  <mergeCells count="1">
    <mergeCell ref="C1:G1"/>
  </mergeCells>
  <pageMargins left="0.7" right="0.7" top="0.75" bottom="0.75" header="0.3" footer="0.3"/>
  <pageSetup paperSize="9" orientation="portrait" horizontalDpi="4294967294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2"/>
  <dimension ref="B1:K37"/>
  <sheetViews>
    <sheetView zoomScale="82" zoomScaleNormal="82" workbookViewId="0">
      <selection activeCell="P25" sqref="P25"/>
    </sheetView>
  </sheetViews>
  <sheetFormatPr defaultColWidth="8.88671875" defaultRowHeight="14.4" x14ac:dyDescent="0.3"/>
  <cols>
    <col min="2" max="2" width="8.88671875" style="1"/>
    <col min="3" max="3" width="42.44140625" customWidth="1"/>
    <col min="4" max="4" width="18.5546875" customWidth="1"/>
    <col min="5" max="5" width="28.44140625" customWidth="1"/>
    <col min="6" max="6" width="18" customWidth="1"/>
    <col min="7" max="7" width="44.44140625" bestFit="1" customWidth="1"/>
    <col min="11" max="11" width="8.88671875" style="1"/>
  </cols>
  <sheetData>
    <row r="1" spans="2:11" ht="17.399999999999999" x14ac:dyDescent="0.3">
      <c r="B1" s="537" t="s">
        <v>53</v>
      </c>
      <c r="C1" s="537"/>
      <c r="D1" s="537"/>
      <c r="E1" s="537"/>
      <c r="F1" s="537"/>
      <c r="G1" s="537"/>
      <c r="H1" s="537"/>
      <c r="I1" s="537"/>
      <c r="J1" s="537"/>
      <c r="K1" s="537"/>
    </row>
    <row r="2" spans="2:11" ht="30.75" customHeight="1" thickBot="1" x14ac:dyDescent="0.35">
      <c r="B2" s="538"/>
      <c r="C2" s="539"/>
      <c r="D2" s="539"/>
      <c r="E2" s="539"/>
      <c r="F2" s="539"/>
      <c r="G2" s="539"/>
      <c r="H2" s="539"/>
      <c r="I2" s="539"/>
      <c r="J2" s="539"/>
      <c r="K2" s="540"/>
    </row>
    <row r="3" spans="2:11" ht="15" thickBot="1" x14ac:dyDescent="0.35">
      <c r="B3" s="104" t="s">
        <v>0</v>
      </c>
      <c r="C3" s="104" t="s">
        <v>4</v>
      </c>
      <c r="D3" s="104" t="s">
        <v>5</v>
      </c>
      <c r="E3" s="104" t="s">
        <v>2</v>
      </c>
      <c r="F3" s="104" t="s">
        <v>6</v>
      </c>
      <c r="G3" s="104" t="s">
        <v>7</v>
      </c>
      <c r="H3" s="22" t="s">
        <v>54</v>
      </c>
      <c r="I3" s="22" t="s">
        <v>55</v>
      </c>
      <c r="J3" s="22" t="s">
        <v>56</v>
      </c>
      <c r="K3" s="105" t="s">
        <v>57</v>
      </c>
    </row>
    <row r="4" spans="2:11" ht="15" thickBot="1" x14ac:dyDescent="0.35">
      <c r="B4" s="413"/>
      <c r="C4" s="120" t="s">
        <v>209</v>
      </c>
      <c r="D4" s="121"/>
      <c r="E4" s="121"/>
      <c r="F4" s="121"/>
      <c r="G4" s="121"/>
      <c r="H4" s="121">
        <f>MAX('Information Data'!D3:H3)</f>
        <v>2</v>
      </c>
      <c r="I4" s="121">
        <f>'Information Data'!I3</f>
        <v>3</v>
      </c>
      <c r="J4" s="121">
        <f>'Information Data'!J3</f>
        <v>4</v>
      </c>
      <c r="K4" s="8">
        <f>MAX(H4:J4)</f>
        <v>4</v>
      </c>
    </row>
    <row r="5" spans="2:11" ht="15" thickBot="1" x14ac:dyDescent="0.35">
      <c r="B5" s="413"/>
      <c r="C5" s="120" t="s">
        <v>210</v>
      </c>
      <c r="D5" s="122"/>
      <c r="E5" s="123"/>
      <c r="F5" s="122"/>
      <c r="G5" s="121"/>
      <c r="H5" s="121">
        <f>MAX('Information Data'!D4:H4)</f>
        <v>0</v>
      </c>
      <c r="I5" s="121">
        <f>'Information Data'!I4</f>
        <v>0</v>
      </c>
      <c r="J5" s="121">
        <f>'Information Data'!J4</f>
        <v>0</v>
      </c>
      <c r="K5" s="8">
        <f t="shared" ref="K5:K34" si="0">MAX(H5:J5)</f>
        <v>0</v>
      </c>
    </row>
    <row r="6" spans="2:11" ht="15" thickBot="1" x14ac:dyDescent="0.35">
      <c r="B6" s="413"/>
      <c r="C6" s="120" t="s">
        <v>211</v>
      </c>
      <c r="D6" s="122"/>
      <c r="E6" s="124"/>
      <c r="F6" s="122"/>
      <c r="G6" s="121"/>
      <c r="H6" s="121">
        <f>MAX('Information Data'!D5:H5)</f>
        <v>0</v>
      </c>
      <c r="I6" s="121">
        <f>'Information Data'!I5</f>
        <v>0</v>
      </c>
      <c r="J6" s="121">
        <f>'Information Data'!J5</f>
        <v>0</v>
      </c>
      <c r="K6" s="8">
        <f t="shared" si="0"/>
        <v>0</v>
      </c>
    </row>
    <row r="7" spans="2:11" ht="15" thickBot="1" x14ac:dyDescent="0.35">
      <c r="B7" s="413"/>
      <c r="C7" s="120"/>
      <c r="D7" s="125"/>
      <c r="E7" s="126"/>
      <c r="F7" s="127"/>
      <c r="G7" s="121"/>
      <c r="H7" s="121">
        <f>MAX('Information Data'!D6:H6)</f>
        <v>0</v>
      </c>
      <c r="I7" s="121">
        <f>'Information Data'!I6</f>
        <v>0</v>
      </c>
      <c r="J7" s="121">
        <f>'Information Data'!J6</f>
        <v>0</v>
      </c>
      <c r="K7" s="8">
        <f t="shared" si="0"/>
        <v>0</v>
      </c>
    </row>
    <row r="8" spans="2:11" ht="15" thickBot="1" x14ac:dyDescent="0.35">
      <c r="B8" s="413"/>
      <c r="C8" s="120"/>
      <c r="D8" s="125"/>
      <c r="E8" s="126"/>
      <c r="F8" s="127"/>
      <c r="G8" s="121"/>
      <c r="H8" s="121">
        <f>MAX('Information Data'!D7:H7)</f>
        <v>0</v>
      </c>
      <c r="I8" s="121">
        <f>'Information Data'!I7</f>
        <v>0</v>
      </c>
      <c r="J8" s="121">
        <f>'Information Data'!J7</f>
        <v>0</v>
      </c>
      <c r="K8" s="8">
        <f t="shared" si="0"/>
        <v>0</v>
      </c>
    </row>
    <row r="9" spans="2:11" ht="15" thickBot="1" x14ac:dyDescent="0.35">
      <c r="B9" s="414"/>
      <c r="C9" s="120"/>
      <c r="D9" s="122"/>
      <c r="E9" s="124"/>
      <c r="F9" s="122"/>
      <c r="G9" s="121"/>
      <c r="H9" s="121">
        <f>MAX('Information Data'!D8:H8)</f>
        <v>0</v>
      </c>
      <c r="I9" s="121">
        <f>'Information Data'!I8</f>
        <v>0</v>
      </c>
      <c r="J9" s="121">
        <f>'Information Data'!J8</f>
        <v>0</v>
      </c>
      <c r="K9" s="8">
        <f t="shared" si="0"/>
        <v>0</v>
      </c>
    </row>
    <row r="10" spans="2:11" ht="15" thickBot="1" x14ac:dyDescent="0.35">
      <c r="B10" s="414"/>
      <c r="C10" s="117" t="s">
        <v>193</v>
      </c>
      <c r="D10" s="128"/>
      <c r="E10" s="129"/>
      <c r="F10" s="128"/>
      <c r="G10" s="130"/>
      <c r="H10" s="130">
        <f>MAX('Hardware Data'!D3:H3)</f>
        <v>2</v>
      </c>
      <c r="I10" s="130">
        <f>'Hardware Data'!H3</f>
        <v>1</v>
      </c>
      <c r="J10" s="130">
        <f>'Hardware Data'!I3</f>
        <v>0</v>
      </c>
      <c r="K10" s="8">
        <f t="shared" si="0"/>
        <v>2</v>
      </c>
    </row>
    <row r="11" spans="2:11" ht="15" thickBot="1" x14ac:dyDescent="0.35">
      <c r="B11" s="414"/>
      <c r="C11" s="117" t="s">
        <v>194</v>
      </c>
      <c r="D11" s="131"/>
      <c r="E11" s="132"/>
      <c r="F11" s="133"/>
      <c r="G11" s="130"/>
      <c r="H11" s="130">
        <f>MAX('Hardware Data'!D4:H4)</f>
        <v>0</v>
      </c>
      <c r="I11" s="130">
        <f>'Hardware Data'!H4</f>
        <v>0</v>
      </c>
      <c r="J11" s="130">
        <f>'Hardware Data'!I4</f>
        <v>0</v>
      </c>
      <c r="K11" s="8">
        <f t="shared" si="0"/>
        <v>0</v>
      </c>
    </row>
    <row r="12" spans="2:11" ht="15" thickBot="1" x14ac:dyDescent="0.35">
      <c r="B12" s="414"/>
      <c r="C12" s="117" t="s">
        <v>195</v>
      </c>
      <c r="D12" s="128"/>
      <c r="E12" s="129"/>
      <c r="F12" s="133"/>
      <c r="G12" s="130"/>
      <c r="H12" s="130">
        <f>MAX('Hardware Data'!D5:H5)</f>
        <v>0</v>
      </c>
      <c r="I12" s="130">
        <f>'Hardware Data'!H5</f>
        <v>0</v>
      </c>
      <c r="J12" s="130">
        <f>'Hardware Data'!I5</f>
        <v>0</v>
      </c>
      <c r="K12" s="8">
        <f t="shared" si="0"/>
        <v>0</v>
      </c>
    </row>
    <row r="13" spans="2:11" ht="15" thickBot="1" x14ac:dyDescent="0.35">
      <c r="B13" s="414"/>
      <c r="C13" s="117" t="s">
        <v>196</v>
      </c>
      <c r="D13" s="133"/>
      <c r="E13" s="132"/>
      <c r="F13" s="133"/>
      <c r="G13" s="130"/>
      <c r="H13" s="130">
        <f>MAX('Hardware Data'!D6:H6)</f>
        <v>0</v>
      </c>
      <c r="I13" s="130">
        <f>'Hardware Data'!H6</f>
        <v>0</v>
      </c>
      <c r="J13" s="130">
        <f>'Hardware Data'!I6</f>
        <v>0</v>
      </c>
      <c r="K13" s="8">
        <f t="shared" si="0"/>
        <v>0</v>
      </c>
    </row>
    <row r="14" spans="2:11" ht="15" thickBot="1" x14ac:dyDescent="0.35">
      <c r="B14" s="414"/>
      <c r="C14" s="117" t="s">
        <v>197</v>
      </c>
      <c r="D14" s="133"/>
      <c r="E14" s="132"/>
      <c r="F14" s="133"/>
      <c r="G14" s="130"/>
      <c r="H14" s="130">
        <f>MAX('Hardware Data'!D7:H7)</f>
        <v>0</v>
      </c>
      <c r="I14" s="130">
        <f>'Hardware Data'!H7</f>
        <v>0</v>
      </c>
      <c r="J14" s="130">
        <f>'Hardware Data'!I7</f>
        <v>0</v>
      </c>
      <c r="K14" s="8">
        <f t="shared" si="0"/>
        <v>0</v>
      </c>
    </row>
    <row r="15" spans="2:11" ht="15" thickBot="1" x14ac:dyDescent="0.35">
      <c r="B15" s="414"/>
      <c r="C15" s="117" t="s">
        <v>198</v>
      </c>
      <c r="D15" s="128"/>
      <c r="E15" s="129"/>
      <c r="F15" s="128"/>
      <c r="G15" s="129"/>
      <c r="H15" s="130">
        <f>MAX('Hardware Data'!D8:H8)</f>
        <v>0</v>
      </c>
      <c r="I15" s="130">
        <f>'Hardware Data'!H8</f>
        <v>0</v>
      </c>
      <c r="J15" s="130">
        <f>'Hardware Data'!I8</f>
        <v>0</v>
      </c>
      <c r="K15" s="8">
        <f t="shared" si="0"/>
        <v>0</v>
      </c>
    </row>
    <row r="16" spans="2:11" ht="15" thickBot="1" x14ac:dyDescent="0.35">
      <c r="B16" s="414"/>
      <c r="C16" s="117" t="s">
        <v>199</v>
      </c>
      <c r="D16" s="130"/>
      <c r="E16" s="130"/>
      <c r="F16" s="130"/>
      <c r="G16" s="130"/>
      <c r="H16" s="130">
        <f>MAX('Hardware Data'!D9:H9)</f>
        <v>0</v>
      </c>
      <c r="I16" s="130">
        <f>'Hardware Data'!H9</f>
        <v>0</v>
      </c>
      <c r="J16" s="130">
        <f>'Hardware Data'!I9</f>
        <v>0</v>
      </c>
      <c r="K16" s="8">
        <f t="shared" si="0"/>
        <v>0</v>
      </c>
    </row>
    <row r="17" spans="2:11" ht="15" thickBot="1" x14ac:dyDescent="0.35">
      <c r="B17" s="414"/>
      <c r="C17" s="117" t="s">
        <v>200</v>
      </c>
      <c r="D17" s="131"/>
      <c r="E17" s="132"/>
      <c r="F17" s="133"/>
      <c r="G17" s="132"/>
      <c r="H17" s="130">
        <f>MAX('Hardware Data'!D10:H10)</f>
        <v>0</v>
      </c>
      <c r="I17" s="130">
        <f>'Hardware Data'!H10</f>
        <v>0</v>
      </c>
      <c r="J17" s="130">
        <f>'Hardware Data'!I10</f>
        <v>0</v>
      </c>
      <c r="K17" s="8">
        <f t="shared" si="0"/>
        <v>0</v>
      </c>
    </row>
    <row r="18" spans="2:11" ht="15" thickBot="1" x14ac:dyDescent="0.35">
      <c r="B18" s="414"/>
      <c r="C18" s="117" t="s">
        <v>201</v>
      </c>
      <c r="D18" s="133"/>
      <c r="E18" s="132"/>
      <c r="F18" s="133"/>
      <c r="G18" s="130"/>
      <c r="H18" s="130">
        <f>MAX('Hardware Data'!D11:H11)</f>
        <v>0</v>
      </c>
      <c r="I18" s="130">
        <f>'Hardware Data'!H11</f>
        <v>0</v>
      </c>
      <c r="J18" s="130">
        <f>'Hardware Data'!I11</f>
        <v>0</v>
      </c>
      <c r="K18" s="8">
        <f t="shared" si="0"/>
        <v>0</v>
      </c>
    </row>
    <row r="19" spans="2:11" ht="15" thickBot="1" x14ac:dyDescent="0.35">
      <c r="B19" s="414"/>
      <c r="C19" s="117" t="s">
        <v>202</v>
      </c>
      <c r="D19" s="133"/>
      <c r="E19" s="132"/>
      <c r="F19" s="133"/>
      <c r="G19" s="130"/>
      <c r="H19" s="130">
        <f>MAX('Hardware Data'!D12:H12)</f>
        <v>0</v>
      </c>
      <c r="I19" s="130">
        <f>'Hardware Data'!H12</f>
        <v>0</v>
      </c>
      <c r="J19" s="130">
        <f>'Hardware Data'!I12</f>
        <v>0</v>
      </c>
      <c r="K19" s="8">
        <f t="shared" si="0"/>
        <v>0</v>
      </c>
    </row>
    <row r="20" spans="2:11" ht="15" thickBot="1" x14ac:dyDescent="0.35">
      <c r="B20" s="414"/>
      <c r="C20" s="117" t="s">
        <v>203</v>
      </c>
      <c r="D20" s="130"/>
      <c r="E20" s="130"/>
      <c r="F20" s="130"/>
      <c r="G20" s="130"/>
      <c r="H20" s="130">
        <f>MAX('Hardware Data'!D13:H13)</f>
        <v>0</v>
      </c>
      <c r="I20" s="130">
        <f>'Hardware Data'!H13</f>
        <v>0</v>
      </c>
      <c r="J20" s="130">
        <f>'Hardware Data'!I13</f>
        <v>0</v>
      </c>
      <c r="K20" s="8">
        <f t="shared" si="0"/>
        <v>0</v>
      </c>
    </row>
    <row r="21" spans="2:11" ht="15" thickBot="1" x14ac:dyDescent="0.35">
      <c r="B21" s="414"/>
      <c r="C21" s="117"/>
      <c r="D21" s="130"/>
      <c r="E21" s="130"/>
      <c r="F21" s="130"/>
      <c r="G21" s="130"/>
      <c r="H21" s="130">
        <f>MAX('Hardware Data'!D14:H14)</f>
        <v>0</v>
      </c>
      <c r="I21" s="130">
        <f>'Hardware Data'!H14</f>
        <v>0</v>
      </c>
      <c r="J21" s="130">
        <f>'Hardware Data'!I14</f>
        <v>0</v>
      </c>
      <c r="K21" s="8">
        <f t="shared" si="0"/>
        <v>0</v>
      </c>
    </row>
    <row r="22" spans="2:11" ht="15" thickBot="1" x14ac:dyDescent="0.35">
      <c r="B22" s="414"/>
      <c r="C22" s="117"/>
      <c r="D22" s="130"/>
      <c r="E22" s="130"/>
      <c r="F22" s="130"/>
      <c r="G22" s="130"/>
      <c r="H22" s="130">
        <f>MAX('Hardware Data'!D15:H15)</f>
        <v>0</v>
      </c>
      <c r="I22" s="130">
        <f>'Hardware Data'!H15</f>
        <v>0</v>
      </c>
      <c r="J22" s="130">
        <f>'Hardware Data'!I15</f>
        <v>0</v>
      </c>
      <c r="K22" s="8">
        <f t="shared" si="0"/>
        <v>0</v>
      </c>
    </row>
    <row r="23" spans="2:11" ht="15" thickBot="1" x14ac:dyDescent="0.35">
      <c r="B23" s="414"/>
      <c r="C23" s="117"/>
      <c r="D23" s="134"/>
      <c r="E23" s="134"/>
      <c r="F23" s="134"/>
      <c r="G23" s="134"/>
      <c r="H23" s="130">
        <f>MAX('Hardware Data'!D16:H16)</f>
        <v>0</v>
      </c>
      <c r="I23" s="130">
        <f>'Hardware Data'!H16</f>
        <v>0</v>
      </c>
      <c r="J23" s="130">
        <f>'Hardware Data'!I16</f>
        <v>0</v>
      </c>
      <c r="K23" s="9">
        <f t="shared" si="0"/>
        <v>0</v>
      </c>
    </row>
    <row r="24" spans="2:11" ht="15" thickBot="1" x14ac:dyDescent="0.35">
      <c r="B24" s="414"/>
      <c r="C24" s="117"/>
      <c r="D24" s="134"/>
      <c r="E24" s="134"/>
      <c r="F24" s="134"/>
      <c r="G24" s="134"/>
      <c r="H24" s="130">
        <f>MAX('Hardware Data'!D17:H17)</f>
        <v>0</v>
      </c>
      <c r="I24" s="130">
        <f>'Hardware Data'!H17</f>
        <v>0</v>
      </c>
      <c r="J24" s="130">
        <f>'Hardware Data'!I17</f>
        <v>0</v>
      </c>
      <c r="K24" s="9">
        <f t="shared" si="0"/>
        <v>0</v>
      </c>
    </row>
    <row r="25" spans="2:11" ht="15" thickBot="1" x14ac:dyDescent="0.35">
      <c r="B25" s="414"/>
      <c r="C25" s="119" t="s">
        <v>204</v>
      </c>
      <c r="D25" s="135"/>
      <c r="E25" s="135"/>
      <c r="F25" s="135"/>
      <c r="G25" s="135"/>
      <c r="H25" s="135">
        <f>MAX('Software Data '!C3:G3)</f>
        <v>0</v>
      </c>
      <c r="I25" s="135">
        <f>'Software Data '!H3</f>
        <v>0</v>
      </c>
      <c r="J25" s="135">
        <f>'Software Data '!I3</f>
        <v>0</v>
      </c>
      <c r="K25" s="9">
        <f t="shared" si="0"/>
        <v>0</v>
      </c>
    </row>
    <row r="26" spans="2:11" ht="15" thickBot="1" x14ac:dyDescent="0.35">
      <c r="B26" s="414"/>
      <c r="C26" s="119" t="s">
        <v>205</v>
      </c>
      <c r="D26" s="135"/>
      <c r="E26" s="135"/>
      <c r="F26" s="135"/>
      <c r="G26" s="135"/>
      <c r="H26" s="135">
        <f>MAX('Software Data '!C4:G4)</f>
        <v>0</v>
      </c>
      <c r="I26" s="135">
        <f>'Software Data '!H4</f>
        <v>0</v>
      </c>
      <c r="J26" s="135">
        <f>'Software Data '!I4</f>
        <v>0</v>
      </c>
      <c r="K26" s="9">
        <f t="shared" si="0"/>
        <v>0</v>
      </c>
    </row>
    <row r="27" spans="2:11" ht="15" thickBot="1" x14ac:dyDescent="0.35">
      <c r="B27" s="414"/>
      <c r="C27" s="119" t="s">
        <v>206</v>
      </c>
      <c r="D27" s="135"/>
      <c r="E27" s="135"/>
      <c r="F27" s="135"/>
      <c r="G27" s="135"/>
      <c r="H27" s="135">
        <f>MAX('Software Data '!C5:G5)</f>
        <v>4</v>
      </c>
      <c r="I27" s="135">
        <f>'Software Data '!H5</f>
        <v>4</v>
      </c>
      <c r="J27" s="135">
        <f>'Software Data '!I5</f>
        <v>2</v>
      </c>
      <c r="K27" s="9">
        <f t="shared" si="0"/>
        <v>4</v>
      </c>
    </row>
    <row r="28" spans="2:11" ht="15" thickBot="1" x14ac:dyDescent="0.35">
      <c r="B28" s="414"/>
      <c r="C28" s="119"/>
      <c r="D28" s="135"/>
      <c r="E28" s="135"/>
      <c r="F28" s="135"/>
      <c r="G28" s="135"/>
      <c r="H28" s="135">
        <f>MAX('Software Data '!C6:G6)</f>
        <v>0</v>
      </c>
      <c r="I28" s="135">
        <f>'Software Data '!H6</f>
        <v>0</v>
      </c>
      <c r="J28" s="135">
        <f>'Software Data '!I6</f>
        <v>0</v>
      </c>
      <c r="K28" s="9">
        <f t="shared" si="0"/>
        <v>0</v>
      </c>
    </row>
    <row r="29" spans="2:11" ht="15" thickBot="1" x14ac:dyDescent="0.35">
      <c r="B29" s="414"/>
      <c r="C29" s="119"/>
      <c r="D29" s="135"/>
      <c r="E29" s="135"/>
      <c r="F29" s="135"/>
      <c r="G29" s="135"/>
      <c r="H29" s="135">
        <f>MAX('Software Data '!C7:G7)</f>
        <v>0</v>
      </c>
      <c r="I29" s="135">
        <f>'Software Data '!H7</f>
        <v>0</v>
      </c>
      <c r="J29" s="135">
        <f>'Software Data '!I7</f>
        <v>0</v>
      </c>
      <c r="K29" s="9">
        <f t="shared" si="0"/>
        <v>0</v>
      </c>
    </row>
    <row r="30" spans="2:11" ht="15" thickBot="1" x14ac:dyDescent="0.35">
      <c r="B30" s="414"/>
      <c r="C30" s="119"/>
      <c r="D30" s="135"/>
      <c r="E30" s="135"/>
      <c r="F30" s="135"/>
      <c r="G30" s="135"/>
      <c r="H30" s="135">
        <f>MAX('Software Data '!C8:G8)</f>
        <v>0</v>
      </c>
      <c r="I30" s="135">
        <f>'Software Data '!H8</f>
        <v>0</v>
      </c>
      <c r="J30" s="135">
        <f>'Software Data '!I8</f>
        <v>0</v>
      </c>
      <c r="K30" s="9">
        <f t="shared" si="0"/>
        <v>0</v>
      </c>
    </row>
    <row r="31" spans="2:11" ht="15" thickBot="1" x14ac:dyDescent="0.35">
      <c r="B31" s="414"/>
      <c r="C31" s="119"/>
      <c r="D31" s="135"/>
      <c r="E31" s="135"/>
      <c r="F31" s="135"/>
      <c r="G31" s="135"/>
      <c r="H31" s="135">
        <f>MAX('Software Data '!C9:G9)</f>
        <v>0</v>
      </c>
      <c r="I31" s="135">
        <f>'Software Data '!H9</f>
        <v>0</v>
      </c>
      <c r="J31" s="135">
        <f>'Software Data '!I9</f>
        <v>0</v>
      </c>
      <c r="K31" s="9">
        <f t="shared" si="0"/>
        <v>0</v>
      </c>
    </row>
    <row r="32" spans="2:11" ht="15" thickBot="1" x14ac:dyDescent="0.35">
      <c r="B32" s="414"/>
      <c r="C32" s="119"/>
      <c r="D32" s="135"/>
      <c r="E32" s="135"/>
      <c r="F32" s="135"/>
      <c r="G32" s="135"/>
      <c r="H32" s="135">
        <f>MAX('Software Data '!C10:G10)</f>
        <v>0</v>
      </c>
      <c r="I32" s="135">
        <f>'Software Data '!H10</f>
        <v>0</v>
      </c>
      <c r="J32" s="135">
        <f>'Software Data '!I10</f>
        <v>0</v>
      </c>
      <c r="K32" s="9">
        <f t="shared" si="0"/>
        <v>0</v>
      </c>
    </row>
    <row r="33" spans="2:11" ht="15" thickBot="1" x14ac:dyDescent="0.35">
      <c r="B33" s="414"/>
      <c r="C33" s="119"/>
      <c r="D33" s="135"/>
      <c r="E33" s="135"/>
      <c r="F33" s="135"/>
      <c r="G33" s="135"/>
      <c r="H33" s="135">
        <f>MAX('Software Data '!C11:G11)</f>
        <v>0</v>
      </c>
      <c r="I33" s="135">
        <f>'Software Data '!H11</f>
        <v>0</v>
      </c>
      <c r="J33" s="135">
        <f>'Software Data '!I11</f>
        <v>0</v>
      </c>
      <c r="K33" s="9">
        <f t="shared" si="0"/>
        <v>0</v>
      </c>
    </row>
    <row r="34" spans="2:11" ht="15" thickBot="1" x14ac:dyDescent="0.35">
      <c r="B34" s="414"/>
      <c r="C34" s="118" t="s">
        <v>207</v>
      </c>
      <c r="D34" s="136"/>
      <c r="E34" s="136"/>
      <c r="F34" s="136"/>
      <c r="G34" s="136"/>
      <c r="H34" s="136">
        <f>MAX('Physical Asset Data'!D3:H3)</f>
        <v>0</v>
      </c>
      <c r="I34" s="136">
        <f>'Physical Asset Data'!H3</f>
        <v>0</v>
      </c>
      <c r="J34" s="136">
        <f>'Physical Asset Data'!I3</f>
        <v>0</v>
      </c>
      <c r="K34" s="9">
        <f t="shared" si="0"/>
        <v>0</v>
      </c>
    </row>
    <row r="35" spans="2:11" ht="15" thickBot="1" x14ac:dyDescent="0.35">
      <c r="B35" s="414"/>
      <c r="C35" s="118" t="s">
        <v>208</v>
      </c>
      <c r="D35" s="136"/>
      <c r="E35" s="136"/>
      <c r="F35" s="136"/>
      <c r="G35" s="136"/>
      <c r="H35" s="136">
        <f>MAX('Physical Asset Data'!D4:H4)</f>
        <v>3</v>
      </c>
      <c r="I35" s="426">
        <f>'Physical Asset Data'!H4</f>
        <v>2</v>
      </c>
      <c r="J35" s="136">
        <f>'Physical Asset Data'!I4</f>
        <v>2</v>
      </c>
      <c r="K35" s="9">
        <f t="shared" ref="K35:K37" si="1">MAX(H35:J35)</f>
        <v>3</v>
      </c>
    </row>
    <row r="36" spans="2:11" ht="15" thickBot="1" x14ac:dyDescent="0.35">
      <c r="B36" s="414"/>
      <c r="C36" s="118" t="s">
        <v>282</v>
      </c>
      <c r="D36" s="136"/>
      <c r="E36" s="136"/>
      <c r="F36" s="136"/>
      <c r="G36" s="136"/>
      <c r="H36" s="136">
        <f>MAX('Physical Asset Data'!D5:H5)</f>
        <v>0</v>
      </c>
      <c r="I36" s="136">
        <f>'Physical Asset Data'!H5</f>
        <v>0</v>
      </c>
      <c r="J36" s="136">
        <f>'Physical Asset Data'!I5</f>
        <v>0</v>
      </c>
      <c r="K36" s="9">
        <f t="shared" si="1"/>
        <v>0</v>
      </c>
    </row>
    <row r="37" spans="2:11" ht="15" thickBot="1" x14ac:dyDescent="0.35">
      <c r="B37" s="414"/>
      <c r="C37" s="118"/>
      <c r="D37" s="136"/>
      <c r="E37" s="136"/>
      <c r="F37" s="136"/>
      <c r="G37" s="136"/>
      <c r="H37" s="136">
        <f>MAX('Physical Asset Data'!C8:G8)</f>
        <v>0</v>
      </c>
      <c r="I37" s="136">
        <f>'Physical Asset Data'!H8</f>
        <v>0</v>
      </c>
      <c r="J37" s="136">
        <f>'Physical Asset Data'!I8</f>
        <v>0</v>
      </c>
      <c r="K37" s="9">
        <f t="shared" si="1"/>
        <v>0</v>
      </c>
    </row>
  </sheetData>
  <autoFilter ref="B3:K3" xr:uid="{00000000-0009-0000-0000-000007000000}"/>
  <mergeCells count="2">
    <mergeCell ref="B1:K1"/>
    <mergeCell ref="B2:K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3"/>
  <dimension ref="B1:M88"/>
  <sheetViews>
    <sheetView tabSelected="1" topLeftCell="A5" zoomScale="80" zoomScaleNormal="80" workbookViewId="0">
      <selection activeCell="K19" sqref="K19"/>
    </sheetView>
  </sheetViews>
  <sheetFormatPr defaultColWidth="8.88671875" defaultRowHeight="14.4" x14ac:dyDescent="0.3"/>
  <cols>
    <col min="1" max="1" width="4.44140625" style="106" customWidth="1"/>
    <col min="2" max="2" width="8.88671875" style="106"/>
    <col min="3" max="3" width="15.88671875" style="106" bestFit="1" customWidth="1"/>
    <col min="4" max="4" width="27.33203125" style="106" customWidth="1"/>
    <col min="5" max="6" width="13.33203125" style="106" customWidth="1"/>
    <col min="7" max="7" width="56.109375" style="106" customWidth="1"/>
    <col min="8" max="8" width="16.44140625" style="106" customWidth="1"/>
    <col min="9" max="9" width="15.5546875" style="106" customWidth="1"/>
    <col min="10" max="10" width="8.88671875" style="106"/>
    <col min="11" max="11" width="15.6640625" style="106" customWidth="1"/>
    <col min="12" max="12" width="15" style="106" customWidth="1"/>
    <col min="13" max="13" width="63.5546875" style="106" customWidth="1"/>
    <col min="14" max="16384" width="8.88671875" style="106"/>
  </cols>
  <sheetData>
    <row r="1" spans="2:13" ht="15" thickBot="1" x14ac:dyDescent="0.35"/>
    <row r="2" spans="2:13" ht="15.75" customHeight="1" thickTop="1" thickBot="1" x14ac:dyDescent="0.35">
      <c r="B2" s="535" t="s">
        <v>230</v>
      </c>
      <c r="C2" s="536"/>
      <c r="D2" s="536"/>
      <c r="E2" s="536"/>
      <c r="F2" s="536"/>
      <c r="G2" s="536"/>
      <c r="H2" s="536"/>
      <c r="I2" s="201"/>
    </row>
    <row r="3" spans="2:13" ht="25.5" customHeight="1" thickTop="1" thickBot="1" x14ac:dyDescent="0.35">
      <c r="B3" s="111" t="s">
        <v>0</v>
      </c>
      <c r="C3" s="111" t="s">
        <v>4</v>
      </c>
      <c r="D3" s="111" t="s">
        <v>58</v>
      </c>
      <c r="E3" s="111" t="s">
        <v>59</v>
      </c>
      <c r="F3" s="111" t="s">
        <v>60</v>
      </c>
      <c r="G3" s="111" t="s">
        <v>61</v>
      </c>
      <c r="H3" s="111" t="s">
        <v>62</v>
      </c>
      <c r="I3" s="111" t="s">
        <v>63</v>
      </c>
    </row>
    <row r="4" spans="2:13" ht="69.75" customHeight="1" thickTop="1" x14ac:dyDescent="0.3">
      <c r="B4" s="563"/>
      <c r="C4" s="566" t="s">
        <v>209</v>
      </c>
      <c r="D4" s="569" t="s">
        <v>214</v>
      </c>
      <c r="E4" s="570" t="s">
        <v>48</v>
      </c>
      <c r="F4" s="569">
        <v>0</v>
      </c>
      <c r="G4" s="552" t="s">
        <v>234</v>
      </c>
      <c r="H4" s="555" t="s">
        <v>48</v>
      </c>
      <c r="I4" s="557" t="str">
        <f>IF(H4:H12=K13,"0",IF(H4:H12=K14,"1","2"))</f>
        <v>0</v>
      </c>
      <c r="K4" s="572" t="s">
        <v>64</v>
      </c>
      <c r="L4" s="572"/>
      <c r="M4" s="572"/>
    </row>
    <row r="5" spans="2:13" ht="30" customHeight="1" x14ac:dyDescent="0.3">
      <c r="B5" s="564"/>
      <c r="C5" s="567"/>
      <c r="D5" s="546"/>
      <c r="E5" s="548"/>
      <c r="F5" s="546"/>
      <c r="G5" s="553"/>
      <c r="H5" s="556"/>
      <c r="I5" s="544"/>
      <c r="K5" s="112" t="s">
        <v>59</v>
      </c>
      <c r="L5" s="112" t="s">
        <v>60</v>
      </c>
      <c r="M5" s="112" t="s">
        <v>2</v>
      </c>
    </row>
    <row r="6" spans="2:13" ht="29.25" customHeight="1" x14ac:dyDescent="0.3">
      <c r="B6" s="564"/>
      <c r="C6" s="567"/>
      <c r="D6" s="546"/>
      <c r="E6" s="548"/>
      <c r="F6" s="546"/>
      <c r="G6" s="553"/>
      <c r="H6" s="556"/>
      <c r="I6" s="544"/>
      <c r="K6" s="113" t="s">
        <v>48</v>
      </c>
      <c r="L6" s="114">
        <v>0</v>
      </c>
      <c r="M6" s="114" t="s">
        <v>65</v>
      </c>
    </row>
    <row r="7" spans="2:13" ht="29.25" customHeight="1" x14ac:dyDescent="0.3">
      <c r="B7" s="564"/>
      <c r="C7" s="567"/>
      <c r="D7" s="546"/>
      <c r="E7" s="548"/>
      <c r="F7" s="546"/>
      <c r="G7" s="553"/>
      <c r="H7" s="556"/>
      <c r="I7" s="544"/>
      <c r="K7" s="115" t="s">
        <v>49</v>
      </c>
      <c r="L7" s="116">
        <v>1</v>
      </c>
      <c r="M7" s="116" t="s">
        <v>66</v>
      </c>
    </row>
    <row r="8" spans="2:13" ht="24" customHeight="1" x14ac:dyDescent="0.3">
      <c r="B8" s="564"/>
      <c r="C8" s="567"/>
      <c r="D8" s="546"/>
      <c r="E8" s="548"/>
      <c r="F8" s="546"/>
      <c r="G8" s="553"/>
      <c r="H8" s="556"/>
      <c r="I8" s="544"/>
      <c r="K8" s="113" t="s">
        <v>50</v>
      </c>
      <c r="L8" s="114">
        <v>2</v>
      </c>
      <c r="M8" s="114" t="s">
        <v>67</v>
      </c>
    </row>
    <row r="9" spans="2:13" x14ac:dyDescent="0.3">
      <c r="B9" s="564"/>
      <c r="C9" s="567"/>
      <c r="D9" s="546"/>
      <c r="E9" s="548"/>
      <c r="F9" s="546"/>
      <c r="G9" s="553"/>
      <c r="H9" s="556"/>
      <c r="I9" s="544"/>
      <c r="K9" s="459"/>
      <c r="L9" s="459"/>
      <c r="M9" s="459"/>
    </row>
    <row r="10" spans="2:13" x14ac:dyDescent="0.3">
      <c r="B10" s="564"/>
      <c r="C10" s="567"/>
      <c r="D10" s="546"/>
      <c r="E10" s="548"/>
      <c r="F10" s="546"/>
      <c r="G10" s="553"/>
      <c r="H10" s="556"/>
      <c r="I10" s="544"/>
      <c r="K10" s="460"/>
      <c r="L10" s="460"/>
      <c r="M10" s="460"/>
    </row>
    <row r="11" spans="2:13" ht="15" thickBot="1" x14ac:dyDescent="0.35">
      <c r="B11" s="564"/>
      <c r="C11" s="567"/>
      <c r="D11" s="546"/>
      <c r="E11" s="548"/>
      <c r="F11" s="546"/>
      <c r="G11" s="553"/>
      <c r="H11" s="556"/>
      <c r="I11" s="544"/>
      <c r="K11" s="571" t="s">
        <v>68</v>
      </c>
      <c r="L11" s="571"/>
      <c r="M11" s="571"/>
    </row>
    <row r="12" spans="2:13" ht="30" customHeight="1" thickBot="1" x14ac:dyDescent="0.35">
      <c r="B12" s="564"/>
      <c r="C12" s="567"/>
      <c r="D12" s="558"/>
      <c r="E12" s="559"/>
      <c r="F12" s="558"/>
      <c r="G12" s="554"/>
      <c r="H12" s="550"/>
      <c r="I12" s="551"/>
      <c r="K12" s="69" t="s">
        <v>62</v>
      </c>
      <c r="L12" s="69" t="s">
        <v>63</v>
      </c>
      <c r="M12" s="69" t="s">
        <v>2</v>
      </c>
    </row>
    <row r="13" spans="2:13" ht="15" customHeight="1" x14ac:dyDescent="0.3">
      <c r="B13" s="564"/>
      <c r="C13" s="567"/>
      <c r="D13" s="545" t="s">
        <v>231</v>
      </c>
      <c r="E13" s="547" t="s">
        <v>49</v>
      </c>
      <c r="F13" s="545">
        <v>1</v>
      </c>
      <c r="G13" s="560" t="s">
        <v>235</v>
      </c>
      <c r="H13" s="549" t="s">
        <v>48</v>
      </c>
      <c r="I13" s="543" t="str">
        <f>IF(H13:H16=K13,"0",IF(H13:H16=K14,"1","2"))</f>
        <v>0</v>
      </c>
      <c r="K13" s="77" t="s">
        <v>48</v>
      </c>
      <c r="L13" s="78">
        <v>0</v>
      </c>
      <c r="M13" s="79" t="s">
        <v>70</v>
      </c>
    </row>
    <row r="14" spans="2:13" ht="26.25" customHeight="1" x14ac:dyDescent="0.3">
      <c r="B14" s="564"/>
      <c r="C14" s="567"/>
      <c r="D14" s="546"/>
      <c r="E14" s="548"/>
      <c r="F14" s="546"/>
      <c r="G14" s="561"/>
      <c r="H14" s="556"/>
      <c r="I14" s="544"/>
      <c r="K14" s="85" t="s">
        <v>49</v>
      </c>
      <c r="L14" s="49">
        <v>1</v>
      </c>
      <c r="M14" s="86" t="s">
        <v>71</v>
      </c>
    </row>
    <row r="15" spans="2:13" ht="33.75" customHeight="1" thickBot="1" x14ac:dyDescent="0.35">
      <c r="B15" s="564"/>
      <c r="C15" s="567"/>
      <c r="D15" s="546"/>
      <c r="E15" s="548"/>
      <c r="F15" s="546"/>
      <c r="G15" s="561"/>
      <c r="H15" s="556"/>
      <c r="I15" s="544"/>
      <c r="K15" s="88" t="s">
        <v>50</v>
      </c>
      <c r="L15" s="89">
        <v>2</v>
      </c>
      <c r="M15" s="153" t="s">
        <v>73</v>
      </c>
    </row>
    <row r="16" spans="2:13" ht="10.5" customHeight="1" thickBot="1" x14ac:dyDescent="0.35">
      <c r="B16" s="564"/>
      <c r="C16" s="567"/>
      <c r="D16" s="558"/>
      <c r="E16" s="559"/>
      <c r="F16" s="558"/>
      <c r="G16" s="562"/>
      <c r="H16" s="550"/>
      <c r="I16" s="551"/>
    </row>
    <row r="17" spans="2:9" ht="54.75" customHeight="1" x14ac:dyDescent="0.3">
      <c r="B17" s="564"/>
      <c r="C17" s="567"/>
      <c r="D17" s="545" t="s">
        <v>232</v>
      </c>
      <c r="E17" s="547" t="s">
        <v>49</v>
      </c>
      <c r="F17" s="545">
        <v>1</v>
      </c>
      <c r="G17" s="157" t="s">
        <v>236</v>
      </c>
      <c r="H17" s="541" t="s">
        <v>48</v>
      </c>
      <c r="I17" s="543" t="str">
        <f>IF(H17:H18=K13,"0",IF(H17:H18=K14,"1","2"))</f>
        <v>0</v>
      </c>
    </row>
    <row r="18" spans="2:9" ht="15" thickBot="1" x14ac:dyDescent="0.35">
      <c r="B18" s="564"/>
      <c r="C18" s="567"/>
      <c r="D18" s="546"/>
      <c r="E18" s="548"/>
      <c r="F18" s="546"/>
      <c r="G18" s="154"/>
      <c r="H18" s="542"/>
      <c r="I18" s="544"/>
    </row>
    <row r="19" spans="2:9" ht="45.6" x14ac:dyDescent="0.3">
      <c r="B19" s="564"/>
      <c r="C19" s="567"/>
      <c r="D19" s="545" t="s">
        <v>233</v>
      </c>
      <c r="E19" s="547" t="s">
        <v>48</v>
      </c>
      <c r="F19" s="545">
        <v>0</v>
      </c>
      <c r="G19" s="157" t="s">
        <v>237</v>
      </c>
      <c r="H19" s="549" t="s">
        <v>49</v>
      </c>
      <c r="I19" s="543" t="str">
        <f>IF(H19:H20=K13,"0",IF(H19:H20=K14,"1","2"))</f>
        <v>1</v>
      </c>
    </row>
    <row r="20" spans="2:9" ht="15" thickBot="1" x14ac:dyDescent="0.35">
      <c r="B20" s="564"/>
      <c r="C20" s="567"/>
      <c r="D20" s="546"/>
      <c r="E20" s="548"/>
      <c r="F20" s="546"/>
      <c r="G20" s="155"/>
      <c r="H20" s="550"/>
      <c r="I20" s="551"/>
    </row>
    <row r="21" spans="2:9" ht="40.5" customHeight="1" thickBot="1" x14ac:dyDescent="0.35">
      <c r="B21" s="564"/>
      <c r="C21" s="567"/>
      <c r="D21" s="240"/>
      <c r="E21" s="241"/>
      <c r="F21" s="240"/>
      <c r="G21" s="242"/>
      <c r="H21" s="233"/>
      <c r="I21" s="243"/>
    </row>
    <row r="22" spans="2:9" ht="64.5" customHeight="1" thickBot="1" x14ac:dyDescent="0.35">
      <c r="B22" s="564"/>
      <c r="C22" s="567"/>
      <c r="D22" s="228"/>
      <c r="E22" s="244"/>
      <c r="F22" s="228"/>
      <c r="G22" s="156"/>
      <c r="H22" s="232"/>
      <c r="I22" s="230"/>
    </row>
    <row r="23" spans="2:9" ht="34.5" customHeight="1" thickBot="1" x14ac:dyDescent="0.35">
      <c r="B23" s="564"/>
      <c r="C23" s="567"/>
      <c r="D23" s="229"/>
      <c r="E23" s="234"/>
      <c r="F23" s="229"/>
      <c r="G23" s="158"/>
      <c r="H23" s="232"/>
      <c r="I23" s="231"/>
    </row>
    <row r="24" spans="2:9" ht="21.75" customHeight="1" thickBot="1" x14ac:dyDescent="0.35">
      <c r="B24" s="565"/>
      <c r="C24" s="568"/>
      <c r="D24" s="235"/>
      <c r="E24" s="236"/>
      <c r="F24" s="235"/>
      <c r="G24" s="237"/>
      <c r="H24" s="238"/>
      <c r="I24" s="239"/>
    </row>
    <row r="25" spans="2:9" ht="15" thickTop="1" x14ac:dyDescent="0.3">
      <c r="B25" s="563"/>
      <c r="C25" s="566" t="s">
        <v>193</v>
      </c>
      <c r="D25" s="569" t="s">
        <v>219</v>
      </c>
      <c r="E25" s="570" t="s">
        <v>48</v>
      </c>
      <c r="F25" s="569">
        <v>0</v>
      </c>
      <c r="G25" s="552" t="s">
        <v>238</v>
      </c>
      <c r="H25" s="555" t="s">
        <v>48</v>
      </c>
      <c r="I25" s="557">
        <v>0</v>
      </c>
    </row>
    <row r="26" spans="2:9" x14ac:dyDescent="0.3">
      <c r="B26" s="564"/>
      <c r="C26" s="567"/>
      <c r="D26" s="546"/>
      <c r="E26" s="548"/>
      <c r="F26" s="546"/>
      <c r="G26" s="553"/>
      <c r="H26" s="556"/>
      <c r="I26" s="544"/>
    </row>
    <row r="27" spans="2:9" x14ac:dyDescent="0.3">
      <c r="B27" s="564"/>
      <c r="C27" s="567"/>
      <c r="D27" s="546"/>
      <c r="E27" s="548"/>
      <c r="F27" s="546"/>
      <c r="G27" s="553"/>
      <c r="H27" s="556"/>
      <c r="I27" s="544"/>
    </row>
    <row r="28" spans="2:9" x14ac:dyDescent="0.3">
      <c r="B28" s="564"/>
      <c r="C28" s="567"/>
      <c r="D28" s="546"/>
      <c r="E28" s="548"/>
      <c r="F28" s="546"/>
      <c r="G28" s="553"/>
      <c r="H28" s="556"/>
      <c r="I28" s="544"/>
    </row>
    <row r="29" spans="2:9" x14ac:dyDescent="0.3">
      <c r="B29" s="564"/>
      <c r="C29" s="567"/>
      <c r="D29" s="546"/>
      <c r="E29" s="548"/>
      <c r="F29" s="546"/>
      <c r="G29" s="553"/>
      <c r="H29" s="556"/>
      <c r="I29" s="544"/>
    </row>
    <row r="30" spans="2:9" x14ac:dyDescent="0.3">
      <c r="B30" s="564"/>
      <c r="C30" s="567"/>
      <c r="D30" s="546"/>
      <c r="E30" s="548"/>
      <c r="F30" s="546"/>
      <c r="G30" s="553"/>
      <c r="H30" s="556"/>
      <c r="I30" s="544"/>
    </row>
    <row r="31" spans="2:9" x14ac:dyDescent="0.3">
      <c r="B31" s="564"/>
      <c r="C31" s="567"/>
      <c r="D31" s="546"/>
      <c r="E31" s="548"/>
      <c r="F31" s="546"/>
      <c r="G31" s="553"/>
      <c r="H31" s="556"/>
      <c r="I31" s="544"/>
    </row>
    <row r="32" spans="2:9" x14ac:dyDescent="0.3">
      <c r="B32" s="564"/>
      <c r="C32" s="567"/>
      <c r="D32" s="546"/>
      <c r="E32" s="548"/>
      <c r="F32" s="546"/>
      <c r="G32" s="553"/>
      <c r="H32" s="556"/>
      <c r="I32" s="544"/>
    </row>
    <row r="33" spans="2:9" ht="15" thickBot="1" x14ac:dyDescent="0.35">
      <c r="B33" s="564"/>
      <c r="C33" s="567"/>
      <c r="D33" s="558"/>
      <c r="E33" s="559"/>
      <c r="F33" s="558"/>
      <c r="G33" s="554"/>
      <c r="H33" s="550"/>
      <c r="I33" s="551"/>
    </row>
    <row r="34" spans="2:9" x14ac:dyDescent="0.3">
      <c r="B34" s="564"/>
      <c r="C34" s="567"/>
      <c r="D34" s="545" t="s">
        <v>220</v>
      </c>
      <c r="E34" s="547" t="s">
        <v>49</v>
      </c>
      <c r="F34" s="545">
        <v>1</v>
      </c>
      <c r="G34" s="560" t="s">
        <v>238</v>
      </c>
      <c r="H34" s="549" t="s">
        <v>49</v>
      </c>
      <c r="I34" s="543">
        <v>1</v>
      </c>
    </row>
    <row r="35" spans="2:9" x14ac:dyDescent="0.3">
      <c r="B35" s="564"/>
      <c r="C35" s="567"/>
      <c r="D35" s="546"/>
      <c r="E35" s="548"/>
      <c r="F35" s="546"/>
      <c r="G35" s="561"/>
      <c r="H35" s="556"/>
      <c r="I35" s="544"/>
    </row>
    <row r="36" spans="2:9" x14ac:dyDescent="0.3">
      <c r="B36" s="564"/>
      <c r="C36" s="567"/>
      <c r="D36" s="546"/>
      <c r="E36" s="548"/>
      <c r="F36" s="546"/>
      <c r="G36" s="561"/>
      <c r="H36" s="556"/>
      <c r="I36" s="544"/>
    </row>
    <row r="37" spans="2:9" ht="15" thickBot="1" x14ac:dyDescent="0.35">
      <c r="B37" s="564"/>
      <c r="C37" s="567"/>
      <c r="D37" s="558"/>
      <c r="E37" s="559"/>
      <c r="F37" s="558"/>
      <c r="G37" s="562"/>
      <c r="H37" s="550"/>
      <c r="I37" s="551"/>
    </row>
    <row r="38" spans="2:9" ht="28.8" x14ac:dyDescent="0.3">
      <c r="B38" s="564"/>
      <c r="C38" s="567"/>
      <c r="D38" s="181" t="s">
        <v>221</v>
      </c>
      <c r="E38" s="547" t="s">
        <v>49</v>
      </c>
      <c r="F38" s="545">
        <v>1</v>
      </c>
      <c r="G38" s="157" t="s">
        <v>238</v>
      </c>
      <c r="H38" s="541" t="s">
        <v>48</v>
      </c>
      <c r="I38" s="543">
        <v>0</v>
      </c>
    </row>
    <row r="39" spans="2:9" ht="15" thickBot="1" x14ac:dyDescent="0.35">
      <c r="B39" s="564"/>
      <c r="C39" s="567"/>
      <c r="E39" s="548"/>
      <c r="F39" s="546"/>
      <c r="G39" s="154"/>
      <c r="H39" s="542"/>
      <c r="I39" s="544"/>
    </row>
    <row r="40" spans="2:9" x14ac:dyDescent="0.3">
      <c r="B40" s="564"/>
      <c r="C40" s="567"/>
      <c r="D40" s="181" t="s">
        <v>222</v>
      </c>
      <c r="E40" s="427" t="s">
        <v>48</v>
      </c>
      <c r="F40" s="545">
        <v>0</v>
      </c>
      <c r="G40" s="157" t="s">
        <v>238</v>
      </c>
      <c r="H40" s="549" t="s">
        <v>48</v>
      </c>
      <c r="I40" s="543">
        <v>0</v>
      </c>
    </row>
    <row r="41" spans="2:9" ht="15" thickBot="1" x14ac:dyDescent="0.35">
      <c r="B41" s="564"/>
      <c r="C41" s="567"/>
      <c r="F41" s="546"/>
      <c r="G41" s="155"/>
      <c r="H41" s="550"/>
      <c r="I41" s="551"/>
    </row>
    <row r="42" spans="2:9" ht="15" thickBot="1" x14ac:dyDescent="0.35">
      <c r="B42" s="564"/>
      <c r="C42" s="567"/>
      <c r="D42" s="181" t="s">
        <v>223</v>
      </c>
      <c r="E42" s="241" t="s">
        <v>48</v>
      </c>
      <c r="F42" s="240">
        <v>0</v>
      </c>
      <c r="G42" s="242" t="s">
        <v>238</v>
      </c>
      <c r="H42" s="233" t="s">
        <v>49</v>
      </c>
      <c r="I42" s="243">
        <v>1</v>
      </c>
    </row>
    <row r="43" spans="2:9" ht="15" thickBot="1" x14ac:dyDescent="0.35">
      <c r="B43" s="564"/>
      <c r="C43" s="567"/>
      <c r="D43" s="228"/>
      <c r="E43" s="244"/>
      <c r="F43" s="228"/>
      <c r="G43" s="156"/>
      <c r="H43" s="232"/>
      <c r="I43" s="230"/>
    </row>
    <row r="44" spans="2:9" ht="15" thickBot="1" x14ac:dyDescent="0.35">
      <c r="B44" s="564"/>
      <c r="C44" s="567"/>
      <c r="E44" s="234"/>
      <c r="F44" s="229"/>
      <c r="G44" s="158"/>
      <c r="H44" s="232"/>
      <c r="I44" s="231"/>
    </row>
    <row r="45" spans="2:9" ht="15" thickBot="1" x14ac:dyDescent="0.35">
      <c r="B45" s="565"/>
      <c r="C45" s="568"/>
      <c r="E45" s="236"/>
      <c r="F45" s="235"/>
      <c r="G45" s="237"/>
      <c r="H45" s="238"/>
      <c r="I45" s="239"/>
    </row>
    <row r="46" spans="2:9" ht="15" thickTop="1" x14ac:dyDescent="0.3">
      <c r="B46" s="563"/>
      <c r="C46" s="566" t="s">
        <v>229</v>
      </c>
      <c r="E46" s="570" t="s">
        <v>49</v>
      </c>
      <c r="F46" s="569">
        <v>1</v>
      </c>
      <c r="G46" s="552" t="s">
        <v>240</v>
      </c>
      <c r="H46" s="555" t="s">
        <v>49</v>
      </c>
      <c r="I46" s="557">
        <v>1</v>
      </c>
    </row>
    <row r="47" spans="2:9" x14ac:dyDescent="0.3">
      <c r="B47" s="564"/>
      <c r="C47" s="567"/>
      <c r="D47" s="424"/>
      <c r="E47" s="548"/>
      <c r="F47" s="546"/>
      <c r="G47" s="553"/>
      <c r="H47" s="556"/>
      <c r="I47" s="544"/>
    </row>
    <row r="48" spans="2:9" x14ac:dyDescent="0.3">
      <c r="B48" s="564"/>
      <c r="C48" s="567"/>
      <c r="D48" s="424"/>
      <c r="E48" s="548"/>
      <c r="F48" s="546"/>
      <c r="G48" s="553"/>
      <c r="H48" s="556"/>
      <c r="I48" s="544"/>
    </row>
    <row r="49" spans="2:9" x14ac:dyDescent="0.3">
      <c r="B49" s="564"/>
      <c r="C49" s="567"/>
      <c r="D49" s="424"/>
      <c r="E49" s="548"/>
      <c r="F49" s="546"/>
      <c r="G49" s="553"/>
      <c r="H49" s="556"/>
      <c r="I49" s="544"/>
    </row>
    <row r="50" spans="2:9" ht="15" thickBot="1" x14ac:dyDescent="0.35">
      <c r="B50" s="564"/>
      <c r="C50" s="567"/>
      <c r="D50" s="424"/>
      <c r="E50" s="548"/>
      <c r="F50" s="546"/>
      <c r="G50" s="553"/>
      <c r="H50" s="556"/>
      <c r="I50" s="544"/>
    </row>
    <row r="51" spans="2:9" x14ac:dyDescent="0.3">
      <c r="B51" s="564"/>
      <c r="C51" s="567"/>
      <c r="D51" s="184" t="s">
        <v>225</v>
      </c>
      <c r="E51" s="548"/>
      <c r="F51" s="546"/>
      <c r="G51" s="553"/>
      <c r="H51" s="556"/>
      <c r="I51" s="544"/>
    </row>
    <row r="52" spans="2:9" x14ac:dyDescent="0.3">
      <c r="B52" s="564"/>
      <c r="C52" s="567"/>
      <c r="D52" s="424"/>
      <c r="E52" s="548"/>
      <c r="F52" s="546"/>
      <c r="G52" s="553"/>
      <c r="H52" s="556"/>
      <c r="I52" s="544"/>
    </row>
    <row r="53" spans="2:9" x14ac:dyDescent="0.3">
      <c r="B53" s="564"/>
      <c r="C53" s="567"/>
      <c r="D53" s="424"/>
      <c r="E53" s="548"/>
      <c r="F53" s="546"/>
      <c r="G53" s="553"/>
      <c r="H53" s="556"/>
      <c r="I53" s="544"/>
    </row>
    <row r="54" spans="2:9" ht="15" thickBot="1" x14ac:dyDescent="0.35">
      <c r="B54" s="564"/>
      <c r="C54" s="567"/>
      <c r="D54" s="425"/>
      <c r="E54" s="559"/>
      <c r="F54" s="558"/>
      <c r="G54" s="554"/>
      <c r="H54" s="550"/>
      <c r="I54" s="551"/>
    </row>
    <row r="55" spans="2:9" x14ac:dyDescent="0.3">
      <c r="B55" s="564"/>
      <c r="C55" s="567"/>
      <c r="E55" s="547" t="s">
        <v>48</v>
      </c>
      <c r="F55" s="545">
        <v>0</v>
      </c>
      <c r="G55" s="560" t="s">
        <v>240</v>
      </c>
      <c r="H55" s="549" t="s">
        <v>48</v>
      </c>
      <c r="I55" s="543">
        <v>0</v>
      </c>
    </row>
    <row r="56" spans="2:9" x14ac:dyDescent="0.3">
      <c r="B56" s="564"/>
      <c r="C56" s="567"/>
      <c r="D56" s="186" t="s">
        <v>216</v>
      </c>
      <c r="E56" s="548"/>
      <c r="F56" s="546"/>
      <c r="G56" s="561"/>
      <c r="H56" s="556"/>
      <c r="I56" s="544"/>
    </row>
    <row r="57" spans="2:9" x14ac:dyDescent="0.3">
      <c r="B57" s="564"/>
      <c r="C57" s="567"/>
      <c r="E57" s="548"/>
      <c r="F57" s="546"/>
      <c r="G57" s="561"/>
      <c r="H57" s="556"/>
      <c r="I57" s="544"/>
    </row>
    <row r="58" spans="2:9" ht="15" thickBot="1" x14ac:dyDescent="0.35">
      <c r="B58" s="564"/>
      <c r="C58" s="567"/>
      <c r="E58" s="559"/>
      <c r="F58" s="558"/>
      <c r="G58" s="562"/>
      <c r="H58" s="550"/>
      <c r="I58" s="551"/>
    </row>
    <row r="59" spans="2:9" x14ac:dyDescent="0.3">
      <c r="B59" s="564"/>
      <c r="C59" s="567"/>
      <c r="D59" s="186" t="s">
        <v>226</v>
      </c>
      <c r="E59" s="547" t="s">
        <v>49</v>
      </c>
      <c r="F59" s="545">
        <v>1</v>
      </c>
      <c r="G59" s="157" t="s">
        <v>240</v>
      </c>
      <c r="H59" s="541" t="s">
        <v>49</v>
      </c>
      <c r="I59" s="543">
        <v>1</v>
      </c>
    </row>
    <row r="60" spans="2:9" ht="15" thickBot="1" x14ac:dyDescent="0.35">
      <c r="B60" s="564"/>
      <c r="C60" s="567"/>
      <c r="D60" s="424"/>
      <c r="E60" s="548"/>
      <c r="F60" s="546"/>
      <c r="G60" s="154"/>
      <c r="H60" s="542"/>
      <c r="I60" s="544"/>
    </row>
    <row r="61" spans="2:9" x14ac:dyDescent="0.3">
      <c r="B61" s="564"/>
      <c r="C61" s="567"/>
      <c r="D61" s="186" t="s">
        <v>227</v>
      </c>
      <c r="E61" s="547" t="s">
        <v>48</v>
      </c>
      <c r="F61" s="545">
        <v>0</v>
      </c>
      <c r="G61" s="157" t="s">
        <v>240</v>
      </c>
      <c r="H61" s="549" t="s">
        <v>49</v>
      </c>
      <c r="I61" s="543">
        <v>1</v>
      </c>
    </row>
    <row r="62" spans="2:9" ht="15" thickBot="1" x14ac:dyDescent="0.35">
      <c r="B62" s="564"/>
      <c r="C62" s="567"/>
      <c r="D62" s="424"/>
      <c r="E62" s="548"/>
      <c r="F62" s="546"/>
      <c r="G62" s="155"/>
      <c r="H62" s="550"/>
      <c r="I62" s="551"/>
    </row>
    <row r="63" spans="2:9" ht="15" thickBot="1" x14ac:dyDescent="0.35">
      <c r="B63" s="564"/>
      <c r="C63" s="567"/>
      <c r="D63" s="240"/>
      <c r="E63" s="241"/>
      <c r="F63" s="240"/>
      <c r="G63" s="242"/>
      <c r="H63" s="233"/>
      <c r="I63" s="243"/>
    </row>
    <row r="64" spans="2:9" ht="15" thickBot="1" x14ac:dyDescent="0.35">
      <c r="B64" s="564"/>
      <c r="C64" s="567"/>
      <c r="D64" s="228"/>
      <c r="E64" s="244"/>
      <c r="F64" s="228"/>
      <c r="G64" s="156"/>
      <c r="H64" s="232"/>
      <c r="I64" s="230"/>
    </row>
    <row r="65" spans="2:9" ht="15" thickBot="1" x14ac:dyDescent="0.35">
      <c r="B65" s="564"/>
      <c r="C65" s="567"/>
      <c r="D65" s="229"/>
      <c r="E65" s="234"/>
      <c r="F65" s="229"/>
      <c r="G65" s="158"/>
      <c r="H65" s="232"/>
      <c r="I65" s="231"/>
    </row>
    <row r="66" spans="2:9" ht="15" thickBot="1" x14ac:dyDescent="0.35">
      <c r="B66" s="565"/>
      <c r="C66" s="568"/>
      <c r="D66" s="235"/>
      <c r="E66" s="236"/>
      <c r="F66" s="235"/>
      <c r="G66" s="237"/>
      <c r="H66" s="238"/>
      <c r="I66" s="239"/>
    </row>
    <row r="67" spans="2:9" ht="15" thickTop="1" x14ac:dyDescent="0.3">
      <c r="B67" s="563"/>
      <c r="C67" s="566" t="s">
        <v>208</v>
      </c>
      <c r="D67" s="569" t="s">
        <v>69</v>
      </c>
      <c r="E67" s="570" t="s">
        <v>48</v>
      </c>
      <c r="F67" s="569">
        <v>0</v>
      </c>
      <c r="G67" s="552" t="s">
        <v>241</v>
      </c>
      <c r="H67" s="555" t="s">
        <v>48</v>
      </c>
      <c r="I67" s="557">
        <v>0</v>
      </c>
    </row>
    <row r="68" spans="2:9" x14ac:dyDescent="0.3">
      <c r="B68" s="564"/>
      <c r="C68" s="567"/>
      <c r="D68" s="546"/>
      <c r="E68" s="548"/>
      <c r="F68" s="546"/>
      <c r="G68" s="553"/>
      <c r="H68" s="556"/>
      <c r="I68" s="544"/>
    </row>
    <row r="69" spans="2:9" x14ac:dyDescent="0.3">
      <c r="B69" s="564"/>
      <c r="C69" s="567"/>
      <c r="D69" s="546"/>
      <c r="E69" s="548"/>
      <c r="F69" s="546"/>
      <c r="G69" s="553"/>
      <c r="H69" s="556"/>
      <c r="I69" s="544"/>
    </row>
    <row r="70" spans="2:9" x14ac:dyDescent="0.3">
      <c r="B70" s="564"/>
      <c r="C70" s="567"/>
      <c r="D70" s="546"/>
      <c r="E70" s="548"/>
      <c r="F70" s="546"/>
      <c r="G70" s="553"/>
      <c r="H70" s="556"/>
      <c r="I70" s="544"/>
    </row>
    <row r="71" spans="2:9" x14ac:dyDescent="0.3">
      <c r="B71" s="564"/>
      <c r="C71" s="567"/>
      <c r="D71" s="546"/>
      <c r="E71" s="548"/>
      <c r="F71" s="546"/>
      <c r="G71" s="553"/>
      <c r="H71" s="556"/>
      <c r="I71" s="544"/>
    </row>
    <row r="72" spans="2:9" x14ac:dyDescent="0.3">
      <c r="B72" s="564"/>
      <c r="C72" s="567"/>
      <c r="D72" s="546"/>
      <c r="E72" s="548"/>
      <c r="F72" s="546"/>
      <c r="G72" s="553"/>
      <c r="H72" s="556"/>
      <c r="I72" s="544"/>
    </row>
    <row r="73" spans="2:9" x14ac:dyDescent="0.3">
      <c r="B73" s="564"/>
      <c r="C73" s="567"/>
      <c r="D73" s="546"/>
      <c r="E73" s="548"/>
      <c r="F73" s="546"/>
      <c r="G73" s="553"/>
      <c r="H73" s="556"/>
      <c r="I73" s="544"/>
    </row>
    <row r="74" spans="2:9" x14ac:dyDescent="0.3">
      <c r="B74" s="564"/>
      <c r="C74" s="567"/>
      <c r="D74" s="546"/>
      <c r="E74" s="548"/>
      <c r="F74" s="546"/>
      <c r="G74" s="553"/>
      <c r="H74" s="556"/>
      <c r="I74" s="544"/>
    </row>
    <row r="75" spans="2:9" ht="15" thickBot="1" x14ac:dyDescent="0.35">
      <c r="B75" s="564"/>
      <c r="C75" s="567"/>
      <c r="D75" s="558"/>
      <c r="E75" s="559"/>
      <c r="F75" s="558"/>
      <c r="G75" s="554"/>
      <c r="H75" s="550"/>
      <c r="I75" s="551"/>
    </row>
    <row r="76" spans="2:9" x14ac:dyDescent="0.3">
      <c r="B76" s="564"/>
      <c r="C76" s="567"/>
      <c r="D76" s="545" t="s">
        <v>75</v>
      </c>
      <c r="E76" s="547" t="s">
        <v>49</v>
      </c>
      <c r="F76" s="545">
        <v>1</v>
      </c>
      <c r="G76" s="560" t="s">
        <v>241</v>
      </c>
      <c r="H76" s="549" t="s">
        <v>49</v>
      </c>
      <c r="I76" s="543">
        <v>1</v>
      </c>
    </row>
    <row r="77" spans="2:9" x14ac:dyDescent="0.3">
      <c r="B77" s="564"/>
      <c r="C77" s="567"/>
      <c r="D77" s="546"/>
      <c r="E77" s="548"/>
      <c r="F77" s="546"/>
      <c r="G77" s="561"/>
      <c r="H77" s="556"/>
      <c r="I77" s="544"/>
    </row>
    <row r="78" spans="2:9" x14ac:dyDescent="0.3">
      <c r="B78" s="564"/>
      <c r="C78" s="567"/>
      <c r="D78" s="546"/>
      <c r="E78" s="548"/>
      <c r="F78" s="546"/>
      <c r="G78" s="561"/>
      <c r="H78" s="556"/>
      <c r="I78" s="544"/>
    </row>
    <row r="79" spans="2:9" ht="15" thickBot="1" x14ac:dyDescent="0.35">
      <c r="B79" s="564"/>
      <c r="C79" s="567"/>
      <c r="D79" s="558"/>
      <c r="E79" s="559"/>
      <c r="F79" s="558"/>
      <c r="G79" s="562"/>
      <c r="H79" s="550"/>
      <c r="I79" s="551"/>
    </row>
    <row r="80" spans="2:9" ht="22.8" x14ac:dyDescent="0.3">
      <c r="B80" s="564"/>
      <c r="C80" s="567"/>
      <c r="D80" s="545" t="s">
        <v>239</v>
      </c>
      <c r="E80" s="547" t="s">
        <v>48</v>
      </c>
      <c r="F80" s="545">
        <v>0</v>
      </c>
      <c r="G80" s="157" t="s">
        <v>241</v>
      </c>
      <c r="H80" s="541" t="s">
        <v>48</v>
      </c>
      <c r="I80" s="543">
        <v>0</v>
      </c>
    </row>
    <row r="81" spans="2:9" ht="15" thickBot="1" x14ac:dyDescent="0.35">
      <c r="B81" s="564"/>
      <c r="C81" s="567"/>
      <c r="D81" s="546"/>
      <c r="E81" s="548"/>
      <c r="F81" s="546"/>
      <c r="G81" s="154"/>
      <c r="H81" s="542"/>
      <c r="I81" s="544"/>
    </row>
    <row r="82" spans="2:9" x14ac:dyDescent="0.3">
      <c r="B82" s="564"/>
      <c r="C82" s="567"/>
      <c r="D82" s="545"/>
      <c r="E82" s="547"/>
      <c r="F82" s="545"/>
      <c r="G82" s="157"/>
      <c r="H82" s="549"/>
      <c r="I82" s="543"/>
    </row>
    <row r="83" spans="2:9" ht="15" thickBot="1" x14ac:dyDescent="0.35">
      <c r="B83" s="564"/>
      <c r="C83" s="567"/>
      <c r="D83" s="546"/>
      <c r="E83" s="548"/>
      <c r="F83" s="546"/>
      <c r="G83" s="155"/>
      <c r="H83" s="550"/>
      <c r="I83" s="551"/>
    </row>
    <row r="84" spans="2:9" ht="15" thickBot="1" x14ac:dyDescent="0.35">
      <c r="B84" s="564"/>
      <c r="C84" s="567"/>
      <c r="D84" s="240"/>
      <c r="E84" s="241"/>
      <c r="F84" s="240"/>
      <c r="G84" s="242"/>
      <c r="H84" s="233"/>
      <c r="I84" s="243"/>
    </row>
    <row r="85" spans="2:9" ht="15" thickBot="1" x14ac:dyDescent="0.35">
      <c r="B85" s="564"/>
      <c r="C85" s="567"/>
      <c r="D85" s="228"/>
      <c r="E85" s="244"/>
      <c r="F85" s="228"/>
      <c r="G85" s="156"/>
      <c r="H85" s="232"/>
      <c r="I85" s="230"/>
    </row>
    <row r="86" spans="2:9" ht="15" thickBot="1" x14ac:dyDescent="0.35">
      <c r="B86" s="564"/>
      <c r="C86" s="567"/>
      <c r="D86" s="229"/>
      <c r="E86" s="234"/>
      <c r="F86" s="229"/>
      <c r="G86" s="158"/>
      <c r="H86" s="232"/>
      <c r="I86" s="231"/>
    </row>
    <row r="87" spans="2:9" ht="15" thickBot="1" x14ac:dyDescent="0.35">
      <c r="B87" s="565"/>
      <c r="C87" s="568"/>
      <c r="D87" s="235"/>
      <c r="E87" s="236"/>
      <c r="F87" s="235"/>
      <c r="G87" s="237"/>
      <c r="H87" s="238"/>
      <c r="I87" s="239"/>
    </row>
    <row r="88" spans="2:9" ht="15" thickTop="1" x14ac:dyDescent="0.3"/>
  </sheetData>
  <mergeCells count="92">
    <mergeCell ref="K11:M11"/>
    <mergeCell ref="G4:G12"/>
    <mergeCell ref="G13:G16"/>
    <mergeCell ref="B2:H2"/>
    <mergeCell ref="E4:E12"/>
    <mergeCell ref="D13:D16"/>
    <mergeCell ref="E13:E16"/>
    <mergeCell ref="H13:H16"/>
    <mergeCell ref="H4:H12"/>
    <mergeCell ref="C4:C24"/>
    <mergeCell ref="B4:B24"/>
    <mergeCell ref="K4:M4"/>
    <mergeCell ref="I4:I12"/>
    <mergeCell ref="I13:I16"/>
    <mergeCell ref="I17:I18"/>
    <mergeCell ref="I19:I20"/>
    <mergeCell ref="D17:D18"/>
    <mergeCell ref="E17:E18"/>
    <mergeCell ref="H17:H18"/>
    <mergeCell ref="D4:D12"/>
    <mergeCell ref="D19:D20"/>
    <mergeCell ref="E19:E20"/>
    <mergeCell ref="H19:H20"/>
    <mergeCell ref="F4:F12"/>
    <mergeCell ref="F13:F16"/>
    <mergeCell ref="F17:F18"/>
    <mergeCell ref="F19:F20"/>
    <mergeCell ref="B25:B45"/>
    <mergeCell ref="C25:C45"/>
    <mergeCell ref="D25:D33"/>
    <mergeCell ref="E25:E33"/>
    <mergeCell ref="F25:F33"/>
    <mergeCell ref="E38:E39"/>
    <mergeCell ref="F38:F39"/>
    <mergeCell ref="G25:G33"/>
    <mergeCell ref="H25:H33"/>
    <mergeCell ref="I25:I33"/>
    <mergeCell ref="D34:D37"/>
    <mergeCell ref="E34:E37"/>
    <mergeCell ref="F34:F37"/>
    <mergeCell ref="G34:G37"/>
    <mergeCell ref="H34:H37"/>
    <mergeCell ref="I34:I37"/>
    <mergeCell ref="H38:H39"/>
    <mergeCell ref="I38:I39"/>
    <mergeCell ref="F40:F41"/>
    <mergeCell ref="H40:H41"/>
    <mergeCell ref="I40:I41"/>
    <mergeCell ref="B46:B66"/>
    <mergeCell ref="C46:C66"/>
    <mergeCell ref="E46:E54"/>
    <mergeCell ref="F46:F54"/>
    <mergeCell ref="E59:E60"/>
    <mergeCell ref="F59:F60"/>
    <mergeCell ref="G46:G54"/>
    <mergeCell ref="H46:H54"/>
    <mergeCell ref="I46:I54"/>
    <mergeCell ref="E55:E58"/>
    <mergeCell ref="F55:F58"/>
    <mergeCell ref="G55:G58"/>
    <mergeCell ref="H55:H58"/>
    <mergeCell ref="I55:I58"/>
    <mergeCell ref="H59:H60"/>
    <mergeCell ref="I59:I60"/>
    <mergeCell ref="E61:E62"/>
    <mergeCell ref="F61:F62"/>
    <mergeCell ref="H61:H62"/>
    <mergeCell ref="I61:I62"/>
    <mergeCell ref="B67:B87"/>
    <mergeCell ref="C67:C87"/>
    <mergeCell ref="D67:D75"/>
    <mergeCell ref="E67:E75"/>
    <mergeCell ref="F67:F75"/>
    <mergeCell ref="D80:D81"/>
    <mergeCell ref="E80:E81"/>
    <mergeCell ref="F80:F81"/>
    <mergeCell ref="G67:G75"/>
    <mergeCell ref="H67:H75"/>
    <mergeCell ref="I67:I75"/>
    <mergeCell ref="D76:D79"/>
    <mergeCell ref="E76:E79"/>
    <mergeCell ref="F76:F79"/>
    <mergeCell ref="G76:G79"/>
    <mergeCell ref="H76:H79"/>
    <mergeCell ref="I76:I79"/>
    <mergeCell ref="H80:H81"/>
    <mergeCell ref="I80:I81"/>
    <mergeCell ref="D82:D83"/>
    <mergeCell ref="E82:E83"/>
    <mergeCell ref="F82:F83"/>
    <mergeCell ref="H82:H83"/>
    <mergeCell ref="I82:I83"/>
  </mergeCells>
  <dataValidations count="2">
    <dataValidation type="list" allowBlank="1" showInputMessage="1" showErrorMessage="1" sqref="L20 H4:H87" xr:uid="{00000000-0002-0000-0800-000000000000}">
      <formula1>$K$13:$K$15</formula1>
    </dataValidation>
    <dataValidation type="list" allowBlank="1" showInputMessage="1" showErrorMessage="1" sqref="E4:E39 E42:E87 D40" xr:uid="{00000000-0002-0000-0800-000001000000}">
      <formula1>$K$6:$K$8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346"/>
  <sheetViews>
    <sheetView topLeftCell="A144" zoomScale="80" zoomScaleNormal="80" workbookViewId="0">
      <selection activeCell="K164" sqref="K164"/>
    </sheetView>
  </sheetViews>
  <sheetFormatPr defaultColWidth="8.88671875" defaultRowHeight="14.4" x14ac:dyDescent="0.3"/>
  <cols>
    <col min="2" max="2" width="8.88671875" style="1"/>
    <col min="3" max="3" width="42.44140625" customWidth="1"/>
    <col min="4" max="4" width="18.5546875" customWidth="1"/>
    <col min="5" max="5" width="74.33203125" customWidth="1"/>
    <col min="6" max="7" width="15.33203125" customWidth="1"/>
    <col min="8" max="8" width="16.109375" customWidth="1"/>
    <col min="9" max="9" width="14.109375" customWidth="1"/>
  </cols>
  <sheetData>
    <row r="1" spans="2:9" ht="17.399999999999999" x14ac:dyDescent="0.3">
      <c r="B1" s="576" t="s">
        <v>77</v>
      </c>
      <c r="C1" s="576"/>
      <c r="D1" s="576"/>
      <c r="E1" s="576"/>
      <c r="F1" s="576"/>
      <c r="G1" s="576"/>
      <c r="H1" s="576"/>
      <c r="I1" s="577"/>
    </row>
    <row r="2" spans="2:9" ht="30.75" customHeight="1" thickBot="1" x14ac:dyDescent="0.35">
      <c r="B2" s="597"/>
      <c r="C2" s="598"/>
      <c r="D2" s="598"/>
      <c r="E2" s="598"/>
      <c r="F2" s="598"/>
      <c r="G2" s="598"/>
      <c r="H2" s="598"/>
      <c r="I2" s="599"/>
    </row>
    <row r="3" spans="2:9" ht="23.4" thickBot="1" x14ac:dyDescent="0.35">
      <c r="B3" s="104" t="s">
        <v>0</v>
      </c>
      <c r="C3" s="104" t="s">
        <v>4</v>
      </c>
      <c r="D3" s="104" t="s">
        <v>5</v>
      </c>
      <c r="E3" s="104" t="s">
        <v>78</v>
      </c>
      <c r="F3" s="104" t="s">
        <v>59</v>
      </c>
      <c r="G3" s="104" t="s">
        <v>60</v>
      </c>
      <c r="H3" s="104" t="s">
        <v>62</v>
      </c>
      <c r="I3" s="104" t="s">
        <v>63</v>
      </c>
    </row>
    <row r="4" spans="2:9" x14ac:dyDescent="0.3">
      <c r="B4" s="4"/>
      <c r="C4" s="581" t="s">
        <v>209</v>
      </c>
      <c r="D4" s="160"/>
      <c r="E4" s="161" t="s">
        <v>214</v>
      </c>
      <c r="F4" s="198" t="s">
        <v>242</v>
      </c>
      <c r="G4" s="198">
        <v>0</v>
      </c>
      <c r="H4" s="198" t="s">
        <v>242</v>
      </c>
      <c r="I4" s="220">
        <v>0</v>
      </c>
    </row>
    <row r="5" spans="2:9" ht="21.75" customHeight="1" x14ac:dyDescent="0.3">
      <c r="B5" s="4"/>
      <c r="C5" s="582"/>
      <c r="D5" s="162"/>
      <c r="E5" s="163" t="s">
        <v>213</v>
      </c>
      <c r="F5" s="199" t="s">
        <v>243</v>
      </c>
      <c r="G5" s="199">
        <v>1</v>
      </c>
      <c r="H5" s="199" t="s">
        <v>242</v>
      </c>
      <c r="I5" s="221">
        <v>0</v>
      </c>
    </row>
    <row r="6" spans="2:9" x14ac:dyDescent="0.3">
      <c r="B6" s="4"/>
      <c r="C6" s="582"/>
      <c r="D6" s="162"/>
      <c r="E6" s="163" t="s">
        <v>215</v>
      </c>
      <c r="F6" s="199" t="s">
        <v>243</v>
      </c>
      <c r="G6" s="199">
        <v>1</v>
      </c>
      <c r="H6" s="199" t="s">
        <v>242</v>
      </c>
      <c r="I6" s="221">
        <v>0</v>
      </c>
    </row>
    <row r="7" spans="2:9" ht="26.25" customHeight="1" thickBot="1" x14ac:dyDescent="0.35">
      <c r="B7" s="4"/>
      <c r="C7" s="583"/>
      <c r="D7" s="164"/>
      <c r="E7" s="165" t="s">
        <v>216</v>
      </c>
      <c r="F7" s="200" t="s">
        <v>242</v>
      </c>
      <c r="G7" s="200">
        <v>1</v>
      </c>
      <c r="H7" s="200" t="s">
        <v>243</v>
      </c>
      <c r="I7" s="222">
        <v>1</v>
      </c>
    </row>
    <row r="8" spans="2:9" x14ac:dyDescent="0.3">
      <c r="B8" s="5"/>
      <c r="C8" s="581" t="s">
        <v>276</v>
      </c>
      <c r="D8" s="166"/>
      <c r="E8" s="161" t="s">
        <v>214</v>
      </c>
      <c r="F8" s="198" t="s">
        <v>242</v>
      </c>
      <c r="G8" s="198">
        <v>0</v>
      </c>
      <c r="H8" s="198" t="s">
        <v>242</v>
      </c>
      <c r="I8" s="220">
        <v>0</v>
      </c>
    </row>
    <row r="9" spans="2:9" x14ac:dyDescent="0.3">
      <c r="B9" s="5"/>
      <c r="C9" s="582"/>
      <c r="D9" s="167"/>
      <c r="E9" s="163" t="s">
        <v>213</v>
      </c>
      <c r="F9" s="199" t="s">
        <v>243</v>
      </c>
      <c r="G9" s="199">
        <v>1</v>
      </c>
      <c r="H9" s="199" t="s">
        <v>242</v>
      </c>
      <c r="I9" s="221">
        <v>0</v>
      </c>
    </row>
    <row r="10" spans="2:9" x14ac:dyDescent="0.3">
      <c r="B10" s="5"/>
      <c r="C10" s="582"/>
      <c r="D10" s="167"/>
      <c r="E10" s="163" t="s">
        <v>215</v>
      </c>
      <c r="F10" s="199" t="s">
        <v>243</v>
      </c>
      <c r="G10" s="199">
        <v>1</v>
      </c>
      <c r="H10" s="199" t="s">
        <v>242</v>
      </c>
      <c r="I10" s="221">
        <v>0</v>
      </c>
    </row>
    <row r="11" spans="2:9" ht="15" thickBot="1" x14ac:dyDescent="0.35">
      <c r="B11" s="5"/>
      <c r="C11" s="583"/>
      <c r="D11" s="168"/>
      <c r="E11" s="165" t="s">
        <v>216</v>
      </c>
      <c r="F11" s="199" t="s">
        <v>242</v>
      </c>
      <c r="G11" s="199">
        <v>0</v>
      </c>
      <c r="H11" s="199" t="s">
        <v>244</v>
      </c>
      <c r="I11" s="221">
        <v>1</v>
      </c>
    </row>
    <row r="12" spans="2:9" x14ac:dyDescent="0.3">
      <c r="B12" s="6"/>
      <c r="C12" s="584" t="s">
        <v>279</v>
      </c>
      <c r="D12" s="169"/>
      <c r="E12" s="161" t="s">
        <v>214</v>
      </c>
      <c r="F12" s="198" t="s">
        <v>242</v>
      </c>
      <c r="G12" s="198">
        <v>0</v>
      </c>
      <c r="H12" s="198" t="s">
        <v>242</v>
      </c>
      <c r="I12" s="220">
        <v>0</v>
      </c>
    </row>
    <row r="13" spans="2:9" x14ac:dyDescent="0.3">
      <c r="B13" s="6"/>
      <c r="C13" s="585"/>
      <c r="D13" s="170"/>
      <c r="E13" s="163" t="s">
        <v>213</v>
      </c>
      <c r="F13" s="199" t="s">
        <v>243</v>
      </c>
      <c r="G13" s="199">
        <v>1</v>
      </c>
      <c r="H13" s="199" t="s">
        <v>242</v>
      </c>
      <c r="I13" s="221">
        <v>0</v>
      </c>
    </row>
    <row r="14" spans="2:9" x14ac:dyDescent="0.3">
      <c r="B14" s="6"/>
      <c r="C14" s="585"/>
      <c r="D14" s="170"/>
      <c r="E14" s="163" t="s">
        <v>215</v>
      </c>
      <c r="F14" s="199" t="s">
        <v>243</v>
      </c>
      <c r="G14" s="199">
        <v>1</v>
      </c>
      <c r="H14" s="199" t="s">
        <v>242</v>
      </c>
      <c r="I14" s="221">
        <v>0</v>
      </c>
    </row>
    <row r="15" spans="2:9" ht="15" thickBot="1" x14ac:dyDescent="0.35">
      <c r="B15" s="6"/>
      <c r="C15" s="586"/>
      <c r="D15" s="171"/>
      <c r="E15" s="165" t="s">
        <v>216</v>
      </c>
      <c r="F15" s="199" t="s">
        <v>242</v>
      </c>
      <c r="G15" s="199">
        <v>0</v>
      </c>
      <c r="H15" s="199" t="s">
        <v>244</v>
      </c>
      <c r="I15" s="221">
        <v>1</v>
      </c>
    </row>
    <row r="16" spans="2:9" x14ac:dyDescent="0.3">
      <c r="B16" s="3"/>
      <c r="C16" s="587"/>
      <c r="D16" s="172"/>
      <c r="E16" s="161"/>
      <c r="F16" s="198"/>
      <c r="G16" s="198"/>
      <c r="H16" s="198"/>
      <c r="I16" s="220"/>
    </row>
    <row r="17" spans="2:9" x14ac:dyDescent="0.3">
      <c r="B17" s="3"/>
      <c r="C17" s="588"/>
      <c r="D17" s="173"/>
      <c r="E17" s="163"/>
      <c r="F17" s="199"/>
      <c r="G17" s="199"/>
      <c r="H17" s="199"/>
      <c r="I17" s="221"/>
    </row>
    <row r="18" spans="2:9" x14ac:dyDescent="0.3">
      <c r="B18" s="3"/>
      <c r="C18" s="588"/>
      <c r="D18" s="173"/>
      <c r="E18" s="163"/>
      <c r="F18" s="199"/>
      <c r="G18" s="199"/>
      <c r="H18" s="199"/>
      <c r="I18" s="221"/>
    </row>
    <row r="19" spans="2:9" ht="15" thickBot="1" x14ac:dyDescent="0.35">
      <c r="B19" s="3"/>
      <c r="C19" s="589"/>
      <c r="D19" s="174"/>
      <c r="E19" s="165"/>
      <c r="F19" s="199"/>
      <c r="G19" s="199"/>
      <c r="H19" s="199"/>
      <c r="I19" s="221"/>
    </row>
    <row r="20" spans="2:9" x14ac:dyDescent="0.3">
      <c r="B20" s="5"/>
      <c r="C20" s="587"/>
      <c r="D20" s="172"/>
      <c r="E20" s="161"/>
      <c r="F20" s="198"/>
      <c r="G20" s="198"/>
      <c r="H20" s="198"/>
      <c r="I20" s="220"/>
    </row>
    <row r="21" spans="2:9" x14ac:dyDescent="0.3">
      <c r="B21" s="5"/>
      <c r="C21" s="588"/>
      <c r="D21" s="173"/>
      <c r="E21" s="163"/>
      <c r="F21" s="199"/>
      <c r="G21" s="199"/>
      <c r="H21" s="199"/>
      <c r="I21" s="221"/>
    </row>
    <row r="22" spans="2:9" x14ac:dyDescent="0.3">
      <c r="B22" s="5"/>
      <c r="C22" s="588"/>
      <c r="D22" s="173"/>
      <c r="E22" s="163"/>
      <c r="F22" s="199"/>
      <c r="G22" s="199"/>
      <c r="H22" s="199"/>
      <c r="I22" s="221"/>
    </row>
    <row r="23" spans="2:9" ht="15" thickBot="1" x14ac:dyDescent="0.35">
      <c r="B23" s="5"/>
      <c r="C23" s="589"/>
      <c r="D23" s="174"/>
      <c r="E23" s="165"/>
      <c r="F23" s="199"/>
      <c r="G23" s="199"/>
      <c r="H23" s="199"/>
      <c r="I23" s="221"/>
    </row>
    <row r="24" spans="2:9" x14ac:dyDescent="0.3">
      <c r="B24" s="5"/>
      <c r="C24" s="590" t="s">
        <v>217</v>
      </c>
      <c r="D24" s="178"/>
      <c r="E24" s="179" t="s">
        <v>219</v>
      </c>
      <c r="F24" s="207" t="s">
        <v>242</v>
      </c>
      <c r="G24" s="207">
        <v>0</v>
      </c>
      <c r="H24" s="207" t="s">
        <v>242</v>
      </c>
      <c r="I24" s="223">
        <v>0</v>
      </c>
    </row>
    <row r="25" spans="2:9" x14ac:dyDescent="0.3">
      <c r="B25" s="5"/>
      <c r="C25" s="591"/>
      <c r="D25" s="180"/>
      <c r="E25" s="181" t="s">
        <v>220</v>
      </c>
      <c r="F25" s="208" t="s">
        <v>243</v>
      </c>
      <c r="G25" s="208">
        <v>1</v>
      </c>
      <c r="H25" s="208" t="s">
        <v>243</v>
      </c>
      <c r="I25" s="224">
        <v>1</v>
      </c>
    </row>
    <row r="26" spans="2:9" x14ac:dyDescent="0.3">
      <c r="B26" s="5"/>
      <c r="C26" s="591"/>
      <c r="D26" s="180"/>
      <c r="E26" s="181" t="s">
        <v>221</v>
      </c>
      <c r="F26" s="208" t="s">
        <v>243</v>
      </c>
      <c r="G26" s="208">
        <v>1</v>
      </c>
      <c r="H26" s="208" t="s">
        <v>242</v>
      </c>
      <c r="I26" s="224">
        <v>0</v>
      </c>
    </row>
    <row r="27" spans="2:9" x14ac:dyDescent="0.3">
      <c r="B27" s="5"/>
      <c r="C27" s="591"/>
      <c r="D27" s="180"/>
      <c r="E27" s="181" t="s">
        <v>222</v>
      </c>
      <c r="F27" s="208" t="s">
        <v>242</v>
      </c>
      <c r="G27" s="208">
        <v>0</v>
      </c>
      <c r="H27" s="208" t="s">
        <v>245</v>
      </c>
      <c r="I27" s="224">
        <v>0</v>
      </c>
    </row>
    <row r="28" spans="2:9" x14ac:dyDescent="0.3">
      <c r="B28" s="5"/>
      <c r="C28" s="591"/>
      <c r="D28" s="180"/>
      <c r="E28" s="181" t="s">
        <v>223</v>
      </c>
      <c r="F28" s="208" t="s">
        <v>242</v>
      </c>
      <c r="G28" s="208">
        <v>0</v>
      </c>
      <c r="H28" s="208" t="s">
        <v>243</v>
      </c>
      <c r="I28" s="224">
        <v>1</v>
      </c>
    </row>
    <row r="29" spans="2:9" x14ac:dyDescent="0.3">
      <c r="B29" s="5"/>
      <c r="C29" s="591"/>
      <c r="D29" s="180"/>
      <c r="E29" s="181"/>
      <c r="F29" s="208"/>
      <c r="G29" s="208"/>
      <c r="H29" s="208"/>
      <c r="I29" s="224"/>
    </row>
    <row r="30" spans="2:9" x14ac:dyDescent="0.3">
      <c r="B30" s="5"/>
      <c r="C30" s="591"/>
      <c r="D30" s="180"/>
      <c r="E30" s="181"/>
      <c r="F30" s="208"/>
      <c r="G30" s="208"/>
      <c r="H30" s="208"/>
      <c r="I30" s="224"/>
    </row>
    <row r="31" spans="2:9" x14ac:dyDescent="0.3">
      <c r="B31" s="5"/>
      <c r="C31" s="591"/>
      <c r="D31" s="180"/>
      <c r="E31" s="181"/>
      <c r="F31" s="208"/>
      <c r="G31" s="208"/>
      <c r="H31" s="208"/>
      <c r="I31" s="224"/>
    </row>
    <row r="32" spans="2:9" x14ac:dyDescent="0.3">
      <c r="B32" s="5"/>
      <c r="C32" s="591"/>
      <c r="D32" s="180"/>
      <c r="E32" s="181"/>
      <c r="F32" s="208"/>
      <c r="G32" s="208"/>
      <c r="H32" s="208"/>
      <c r="I32" s="224"/>
    </row>
    <row r="33" spans="2:9" x14ac:dyDescent="0.3">
      <c r="B33" s="5"/>
      <c r="C33" s="591"/>
      <c r="D33" s="180"/>
      <c r="E33" s="181"/>
      <c r="F33" s="208"/>
      <c r="G33" s="208"/>
      <c r="H33" s="208"/>
      <c r="I33" s="224"/>
    </row>
    <row r="34" spans="2:9" ht="15" thickBot="1" x14ac:dyDescent="0.35">
      <c r="B34" s="5"/>
      <c r="C34" s="592"/>
      <c r="D34" s="182"/>
      <c r="E34" s="183"/>
      <c r="F34" s="209"/>
      <c r="G34" s="209"/>
      <c r="H34" s="209"/>
      <c r="I34" s="225"/>
    </row>
    <row r="35" spans="2:9" x14ac:dyDescent="0.3">
      <c r="B35" s="2"/>
      <c r="C35" s="593" t="s">
        <v>194</v>
      </c>
      <c r="D35" s="178"/>
      <c r="E35" s="179" t="s">
        <v>219</v>
      </c>
      <c r="F35" s="207" t="s">
        <v>242</v>
      </c>
      <c r="G35" s="207">
        <v>0</v>
      </c>
      <c r="H35" s="207" t="s">
        <v>242</v>
      </c>
      <c r="I35" s="223">
        <v>0</v>
      </c>
    </row>
    <row r="36" spans="2:9" x14ac:dyDescent="0.3">
      <c r="B36" s="5"/>
      <c r="C36" s="594"/>
      <c r="D36" s="180"/>
      <c r="E36" s="181" t="s">
        <v>220</v>
      </c>
      <c r="F36" s="208" t="s">
        <v>243</v>
      </c>
      <c r="G36" s="208">
        <v>1</v>
      </c>
      <c r="H36" s="208" t="s">
        <v>243</v>
      </c>
      <c r="I36" s="224">
        <v>1</v>
      </c>
    </row>
    <row r="37" spans="2:9" x14ac:dyDescent="0.3">
      <c r="B37" s="5"/>
      <c r="C37" s="594"/>
      <c r="D37" s="180"/>
      <c r="E37" s="181" t="s">
        <v>221</v>
      </c>
      <c r="F37" s="208" t="s">
        <v>243</v>
      </c>
      <c r="G37" s="208">
        <v>1</v>
      </c>
      <c r="H37" s="208" t="s">
        <v>242</v>
      </c>
      <c r="I37" s="224">
        <v>0</v>
      </c>
    </row>
    <row r="38" spans="2:9" x14ac:dyDescent="0.3">
      <c r="B38" s="5"/>
      <c r="C38" s="594"/>
      <c r="D38" s="180"/>
      <c r="E38" s="181" t="s">
        <v>222</v>
      </c>
      <c r="F38" s="208" t="s">
        <v>242</v>
      </c>
      <c r="G38" s="208">
        <v>0</v>
      </c>
      <c r="H38" s="208" t="s">
        <v>245</v>
      </c>
      <c r="I38" s="224">
        <v>0</v>
      </c>
    </row>
    <row r="39" spans="2:9" x14ac:dyDescent="0.3">
      <c r="B39" s="5"/>
      <c r="C39" s="594"/>
      <c r="D39" s="180"/>
      <c r="E39" s="181" t="s">
        <v>223</v>
      </c>
      <c r="F39" s="208" t="s">
        <v>242</v>
      </c>
      <c r="G39" s="208">
        <v>0</v>
      </c>
      <c r="H39" s="208" t="s">
        <v>243</v>
      </c>
      <c r="I39" s="224">
        <v>1</v>
      </c>
    </row>
    <row r="40" spans="2:9" x14ac:dyDescent="0.3">
      <c r="B40" s="5"/>
      <c r="C40" s="594"/>
      <c r="D40" s="180"/>
      <c r="E40" s="181"/>
      <c r="F40" s="208"/>
      <c r="G40" s="208"/>
      <c r="H40" s="208"/>
      <c r="I40" s="224"/>
    </row>
    <row r="41" spans="2:9" x14ac:dyDescent="0.3">
      <c r="B41" s="5"/>
      <c r="C41" s="594"/>
      <c r="D41" s="180"/>
      <c r="E41" s="181"/>
      <c r="F41" s="208"/>
      <c r="G41" s="208"/>
      <c r="H41" s="208"/>
      <c r="I41" s="224"/>
    </row>
    <row r="42" spans="2:9" x14ac:dyDescent="0.3">
      <c r="B42" s="5"/>
      <c r="C42" s="594"/>
      <c r="D42" s="180"/>
      <c r="E42" s="181"/>
      <c r="F42" s="208"/>
      <c r="G42" s="208"/>
      <c r="H42" s="208"/>
      <c r="I42" s="224"/>
    </row>
    <row r="43" spans="2:9" x14ac:dyDescent="0.3">
      <c r="B43" s="5"/>
      <c r="C43" s="594"/>
      <c r="D43" s="180"/>
      <c r="E43" s="181"/>
      <c r="F43" s="208"/>
      <c r="G43" s="208"/>
      <c r="H43" s="208"/>
      <c r="I43" s="224"/>
    </row>
    <row r="44" spans="2:9" x14ac:dyDescent="0.3">
      <c r="B44" s="5"/>
      <c r="C44" s="594"/>
      <c r="D44" s="180"/>
      <c r="E44" s="181"/>
      <c r="F44" s="208"/>
      <c r="G44" s="208"/>
      <c r="H44" s="208"/>
      <c r="I44" s="224"/>
    </row>
    <row r="45" spans="2:9" ht="15" thickBot="1" x14ac:dyDescent="0.35">
      <c r="B45" s="5"/>
      <c r="C45" s="595"/>
      <c r="D45" s="182"/>
      <c r="E45" s="183"/>
      <c r="F45" s="209"/>
      <c r="G45" s="209"/>
      <c r="H45" s="209"/>
      <c r="I45" s="225"/>
    </row>
    <row r="46" spans="2:9" x14ac:dyDescent="0.3">
      <c r="B46" s="5"/>
      <c r="C46" s="596" t="s">
        <v>218</v>
      </c>
      <c r="D46" s="178"/>
      <c r="E46" s="179" t="s">
        <v>219</v>
      </c>
      <c r="F46" s="207" t="s">
        <v>242</v>
      </c>
      <c r="G46" s="207">
        <v>0</v>
      </c>
      <c r="H46" s="207" t="s">
        <v>242</v>
      </c>
      <c r="I46" s="223">
        <v>0</v>
      </c>
    </row>
    <row r="47" spans="2:9" x14ac:dyDescent="0.3">
      <c r="B47" s="5"/>
      <c r="C47" s="594"/>
      <c r="D47" s="180"/>
      <c r="E47" s="181" t="s">
        <v>220</v>
      </c>
      <c r="F47" s="208" t="s">
        <v>243</v>
      </c>
      <c r="G47" s="208">
        <v>1</v>
      </c>
      <c r="H47" s="208" t="s">
        <v>243</v>
      </c>
      <c r="I47" s="224">
        <v>1</v>
      </c>
    </row>
    <row r="48" spans="2:9" x14ac:dyDescent="0.3">
      <c r="B48" s="5"/>
      <c r="C48" s="594"/>
      <c r="D48" s="180"/>
      <c r="E48" s="181" t="s">
        <v>221</v>
      </c>
      <c r="F48" s="208" t="s">
        <v>243</v>
      </c>
      <c r="G48" s="208">
        <v>1</v>
      </c>
      <c r="H48" s="208" t="s">
        <v>242</v>
      </c>
      <c r="I48" s="224">
        <v>0</v>
      </c>
    </row>
    <row r="49" spans="2:9" x14ac:dyDescent="0.3">
      <c r="B49" s="5"/>
      <c r="C49" s="594"/>
      <c r="D49" s="180"/>
      <c r="E49" s="181" t="s">
        <v>222</v>
      </c>
      <c r="F49" s="208" t="s">
        <v>242</v>
      </c>
      <c r="G49" s="208">
        <v>0</v>
      </c>
      <c r="H49" s="208" t="s">
        <v>245</v>
      </c>
      <c r="I49" s="224">
        <v>0</v>
      </c>
    </row>
    <row r="50" spans="2:9" x14ac:dyDescent="0.3">
      <c r="B50" s="5"/>
      <c r="C50" s="594"/>
      <c r="D50" s="180"/>
      <c r="E50" s="181" t="s">
        <v>223</v>
      </c>
      <c r="F50" s="208" t="s">
        <v>242</v>
      </c>
      <c r="G50" s="208">
        <v>0</v>
      </c>
      <c r="H50" s="208" t="s">
        <v>243</v>
      </c>
      <c r="I50" s="224">
        <v>1</v>
      </c>
    </row>
    <row r="51" spans="2:9" x14ac:dyDescent="0.3">
      <c r="B51" s="5"/>
      <c r="C51" s="594"/>
      <c r="D51" s="180"/>
      <c r="E51" s="181"/>
      <c r="F51" s="208"/>
      <c r="G51" s="208"/>
      <c r="H51" s="208"/>
      <c r="I51" s="224"/>
    </row>
    <row r="52" spans="2:9" x14ac:dyDescent="0.3">
      <c r="B52" s="5"/>
      <c r="C52" s="594"/>
      <c r="D52" s="180"/>
      <c r="E52" s="181"/>
      <c r="F52" s="208"/>
      <c r="G52" s="208"/>
      <c r="H52" s="208"/>
      <c r="I52" s="224"/>
    </row>
    <row r="53" spans="2:9" x14ac:dyDescent="0.3">
      <c r="B53" s="5"/>
      <c r="C53" s="594"/>
      <c r="D53" s="180"/>
      <c r="E53" s="181"/>
      <c r="F53" s="208"/>
      <c r="G53" s="208"/>
      <c r="H53" s="208"/>
      <c r="I53" s="224"/>
    </row>
    <row r="54" spans="2:9" x14ac:dyDescent="0.3">
      <c r="B54" s="5"/>
      <c r="C54" s="594"/>
      <c r="D54" s="180"/>
      <c r="E54" s="181"/>
      <c r="F54" s="208"/>
      <c r="G54" s="208"/>
      <c r="H54" s="208"/>
      <c r="I54" s="224"/>
    </row>
    <row r="55" spans="2:9" x14ac:dyDescent="0.3">
      <c r="B55" s="5"/>
      <c r="C55" s="594"/>
      <c r="D55" s="180"/>
      <c r="E55" s="181"/>
      <c r="F55" s="208"/>
      <c r="G55" s="208"/>
      <c r="H55" s="208"/>
      <c r="I55" s="224"/>
    </row>
    <row r="56" spans="2:9" ht="15" thickBot="1" x14ac:dyDescent="0.35">
      <c r="B56" s="5"/>
      <c r="C56" s="595"/>
      <c r="D56" s="182"/>
      <c r="E56" s="183"/>
      <c r="F56" s="209"/>
      <c r="G56" s="209"/>
      <c r="H56" s="209"/>
      <c r="I56" s="225"/>
    </row>
    <row r="57" spans="2:9" x14ac:dyDescent="0.3">
      <c r="B57" s="2"/>
      <c r="C57" s="596" t="s">
        <v>201</v>
      </c>
      <c r="D57" s="178"/>
      <c r="E57" s="179" t="s">
        <v>219</v>
      </c>
      <c r="F57" s="207" t="s">
        <v>242</v>
      </c>
      <c r="G57" s="207">
        <v>0</v>
      </c>
      <c r="H57" s="207" t="s">
        <v>242</v>
      </c>
      <c r="I57" s="223">
        <v>0</v>
      </c>
    </row>
    <row r="58" spans="2:9" x14ac:dyDescent="0.3">
      <c r="B58" s="5"/>
      <c r="C58" s="594"/>
      <c r="D58" s="180"/>
      <c r="E58" s="181" t="s">
        <v>220</v>
      </c>
      <c r="F58" s="208" t="s">
        <v>243</v>
      </c>
      <c r="G58" s="208">
        <v>1</v>
      </c>
      <c r="H58" s="208" t="s">
        <v>243</v>
      </c>
      <c r="I58" s="224">
        <v>1</v>
      </c>
    </row>
    <row r="59" spans="2:9" x14ac:dyDescent="0.3">
      <c r="B59" s="5"/>
      <c r="C59" s="594"/>
      <c r="D59" s="180"/>
      <c r="E59" s="181" t="s">
        <v>221</v>
      </c>
      <c r="F59" s="208" t="s">
        <v>243</v>
      </c>
      <c r="G59" s="208">
        <v>1</v>
      </c>
      <c r="H59" s="208" t="s">
        <v>242</v>
      </c>
      <c r="I59" s="224">
        <v>0</v>
      </c>
    </row>
    <row r="60" spans="2:9" x14ac:dyDescent="0.3">
      <c r="B60" s="5"/>
      <c r="C60" s="594"/>
      <c r="D60" s="180"/>
      <c r="E60" s="181" t="s">
        <v>222</v>
      </c>
      <c r="F60" s="208" t="s">
        <v>242</v>
      </c>
      <c r="G60" s="208">
        <v>0</v>
      </c>
      <c r="H60" s="208" t="s">
        <v>245</v>
      </c>
      <c r="I60" s="224">
        <v>0</v>
      </c>
    </row>
    <row r="61" spans="2:9" x14ac:dyDescent="0.3">
      <c r="B61" s="5"/>
      <c r="C61" s="594"/>
      <c r="D61" s="180"/>
      <c r="E61" s="181" t="s">
        <v>223</v>
      </c>
      <c r="F61" s="208" t="s">
        <v>242</v>
      </c>
      <c r="G61" s="208">
        <v>0</v>
      </c>
      <c r="H61" s="208" t="s">
        <v>243</v>
      </c>
      <c r="I61" s="224">
        <v>1</v>
      </c>
    </row>
    <row r="62" spans="2:9" x14ac:dyDescent="0.3">
      <c r="B62" s="5"/>
      <c r="C62" s="594"/>
      <c r="D62" s="180"/>
      <c r="E62" s="181"/>
      <c r="F62" s="208"/>
      <c r="G62" s="208"/>
      <c r="H62" s="208"/>
      <c r="I62" s="224"/>
    </row>
    <row r="63" spans="2:9" x14ac:dyDescent="0.3">
      <c r="B63" s="5"/>
      <c r="C63" s="594"/>
      <c r="D63" s="180"/>
      <c r="E63" s="181"/>
      <c r="F63" s="208"/>
      <c r="G63" s="208"/>
      <c r="H63" s="208"/>
      <c r="I63" s="224"/>
    </row>
    <row r="64" spans="2:9" x14ac:dyDescent="0.3">
      <c r="B64" s="5"/>
      <c r="C64" s="594"/>
      <c r="D64" s="180"/>
      <c r="E64" s="181"/>
      <c r="F64" s="208"/>
      <c r="G64" s="208"/>
      <c r="H64" s="208"/>
      <c r="I64" s="224"/>
    </row>
    <row r="65" spans="2:9" x14ac:dyDescent="0.3">
      <c r="B65" s="5"/>
      <c r="C65" s="594"/>
      <c r="D65" s="180"/>
      <c r="E65" s="181"/>
      <c r="F65" s="208"/>
      <c r="G65" s="208"/>
      <c r="H65" s="208"/>
      <c r="I65" s="224"/>
    </row>
    <row r="66" spans="2:9" x14ac:dyDescent="0.3">
      <c r="B66" s="5"/>
      <c r="C66" s="594"/>
      <c r="D66" s="180"/>
      <c r="E66" s="181"/>
      <c r="F66" s="208"/>
      <c r="G66" s="208"/>
      <c r="H66" s="208"/>
      <c r="I66" s="224"/>
    </row>
    <row r="67" spans="2:9" ht="15" thickBot="1" x14ac:dyDescent="0.35">
      <c r="B67" s="5"/>
      <c r="C67" s="595"/>
      <c r="D67" s="182"/>
      <c r="E67" s="183"/>
      <c r="F67" s="209"/>
      <c r="G67" s="209"/>
      <c r="H67" s="209"/>
      <c r="I67" s="225"/>
    </row>
    <row r="68" spans="2:9" x14ac:dyDescent="0.3">
      <c r="B68" s="5"/>
      <c r="C68" s="596" t="s">
        <v>196</v>
      </c>
      <c r="D68" s="178"/>
      <c r="E68" s="179" t="s">
        <v>219</v>
      </c>
      <c r="F68" s="207" t="s">
        <v>242</v>
      </c>
      <c r="G68" s="207">
        <v>0</v>
      </c>
      <c r="H68" s="207" t="s">
        <v>242</v>
      </c>
      <c r="I68" s="223">
        <v>0</v>
      </c>
    </row>
    <row r="69" spans="2:9" x14ac:dyDescent="0.3">
      <c r="B69" s="5"/>
      <c r="C69" s="594"/>
      <c r="D69" s="180"/>
      <c r="E69" s="181" t="s">
        <v>220</v>
      </c>
      <c r="F69" s="208" t="s">
        <v>243</v>
      </c>
      <c r="G69" s="208">
        <v>1</v>
      </c>
      <c r="H69" s="208" t="s">
        <v>243</v>
      </c>
      <c r="I69" s="224">
        <v>1</v>
      </c>
    </row>
    <row r="70" spans="2:9" x14ac:dyDescent="0.3">
      <c r="B70" s="5"/>
      <c r="C70" s="594"/>
      <c r="D70" s="180"/>
      <c r="E70" s="181" t="s">
        <v>221</v>
      </c>
      <c r="F70" s="208" t="s">
        <v>243</v>
      </c>
      <c r="G70" s="208">
        <v>1</v>
      </c>
      <c r="H70" s="208" t="s">
        <v>242</v>
      </c>
      <c r="I70" s="224">
        <v>0</v>
      </c>
    </row>
    <row r="71" spans="2:9" x14ac:dyDescent="0.3">
      <c r="B71" s="5"/>
      <c r="C71" s="594"/>
      <c r="D71" s="180"/>
      <c r="E71" s="181" t="s">
        <v>222</v>
      </c>
      <c r="F71" s="208" t="s">
        <v>242</v>
      </c>
      <c r="G71" s="208">
        <v>0</v>
      </c>
      <c r="H71" s="208" t="s">
        <v>245</v>
      </c>
      <c r="I71" s="224">
        <v>0</v>
      </c>
    </row>
    <row r="72" spans="2:9" x14ac:dyDescent="0.3">
      <c r="B72" s="5"/>
      <c r="C72" s="594"/>
      <c r="D72" s="180"/>
      <c r="E72" s="181" t="s">
        <v>223</v>
      </c>
      <c r="F72" s="208" t="s">
        <v>242</v>
      </c>
      <c r="G72" s="208">
        <v>0</v>
      </c>
      <c r="H72" s="208" t="s">
        <v>243</v>
      </c>
      <c r="I72" s="224">
        <v>1</v>
      </c>
    </row>
    <row r="73" spans="2:9" x14ac:dyDescent="0.3">
      <c r="B73" s="5"/>
      <c r="C73" s="594"/>
      <c r="D73" s="180"/>
      <c r="E73" s="181"/>
      <c r="F73" s="208"/>
      <c r="G73" s="208"/>
      <c r="H73" s="208"/>
      <c r="I73" s="224"/>
    </row>
    <row r="74" spans="2:9" x14ac:dyDescent="0.3">
      <c r="B74" s="5"/>
      <c r="C74" s="594"/>
      <c r="D74" s="180"/>
      <c r="E74" s="181"/>
      <c r="F74" s="208"/>
      <c r="G74" s="208"/>
      <c r="H74" s="208"/>
      <c r="I74" s="224"/>
    </row>
    <row r="75" spans="2:9" x14ac:dyDescent="0.3">
      <c r="B75" s="5"/>
      <c r="C75" s="594"/>
      <c r="D75" s="180"/>
      <c r="E75" s="181"/>
      <c r="F75" s="208"/>
      <c r="G75" s="208"/>
      <c r="H75" s="208"/>
      <c r="I75" s="224"/>
    </row>
    <row r="76" spans="2:9" x14ac:dyDescent="0.3">
      <c r="B76" s="5"/>
      <c r="C76" s="594"/>
      <c r="D76" s="180"/>
      <c r="E76" s="181"/>
      <c r="F76" s="208"/>
      <c r="G76" s="208"/>
      <c r="H76" s="208"/>
      <c r="I76" s="224"/>
    </row>
    <row r="77" spans="2:9" x14ac:dyDescent="0.3">
      <c r="B77" s="5"/>
      <c r="C77" s="594"/>
      <c r="D77" s="180"/>
      <c r="E77" s="181"/>
      <c r="F77" s="208"/>
      <c r="G77" s="208"/>
      <c r="H77" s="208"/>
      <c r="I77" s="224"/>
    </row>
    <row r="78" spans="2:9" ht="15" thickBot="1" x14ac:dyDescent="0.35">
      <c r="B78" s="5"/>
      <c r="C78" s="595"/>
      <c r="D78" s="182"/>
      <c r="E78" s="183"/>
      <c r="F78" s="209"/>
      <c r="G78" s="209"/>
      <c r="H78" s="209"/>
      <c r="I78" s="225"/>
    </row>
    <row r="79" spans="2:9" x14ac:dyDescent="0.3">
      <c r="B79" s="2"/>
      <c r="C79" s="596"/>
      <c r="D79" s="178"/>
      <c r="E79" s="179"/>
      <c r="F79" s="207"/>
      <c r="G79" s="207"/>
      <c r="H79" s="207"/>
      <c r="I79" s="223"/>
    </row>
    <row r="80" spans="2:9" x14ac:dyDescent="0.3">
      <c r="B80" s="5"/>
      <c r="C80" s="594"/>
      <c r="D80" s="180"/>
      <c r="E80" s="181"/>
      <c r="F80" s="208"/>
      <c r="G80" s="208"/>
      <c r="H80" s="208"/>
      <c r="I80" s="224"/>
    </row>
    <row r="81" spans="2:9" x14ac:dyDescent="0.3">
      <c r="B81" s="5"/>
      <c r="C81" s="594"/>
      <c r="D81" s="180"/>
      <c r="E81" s="181"/>
      <c r="F81" s="208"/>
      <c r="G81" s="208"/>
      <c r="H81" s="208"/>
      <c r="I81" s="224"/>
    </row>
    <row r="82" spans="2:9" x14ac:dyDescent="0.3">
      <c r="B82" s="5"/>
      <c r="C82" s="594"/>
      <c r="D82" s="180"/>
      <c r="E82" s="181"/>
      <c r="F82" s="208"/>
      <c r="G82" s="208"/>
      <c r="H82" s="208"/>
      <c r="I82" s="224"/>
    </row>
    <row r="83" spans="2:9" x14ac:dyDescent="0.3">
      <c r="B83" s="5"/>
      <c r="C83" s="594"/>
      <c r="D83" s="180"/>
      <c r="E83" s="181"/>
      <c r="F83" s="208"/>
      <c r="G83" s="208"/>
      <c r="H83" s="208"/>
      <c r="I83" s="224"/>
    </row>
    <row r="84" spans="2:9" x14ac:dyDescent="0.3">
      <c r="B84" s="5"/>
      <c r="C84" s="594"/>
      <c r="D84" s="180"/>
      <c r="E84" s="181"/>
      <c r="F84" s="208"/>
      <c r="G84" s="208"/>
      <c r="H84" s="208"/>
      <c r="I84" s="224"/>
    </row>
    <row r="85" spans="2:9" x14ac:dyDescent="0.3">
      <c r="B85" s="5"/>
      <c r="C85" s="594"/>
      <c r="D85" s="180"/>
      <c r="E85" s="181"/>
      <c r="F85" s="208"/>
      <c r="G85" s="208"/>
      <c r="H85" s="208"/>
      <c r="I85" s="224"/>
    </row>
    <row r="86" spans="2:9" x14ac:dyDescent="0.3">
      <c r="B86" s="5"/>
      <c r="C86" s="594"/>
      <c r="D86" s="180"/>
      <c r="E86" s="181"/>
      <c r="F86" s="208"/>
      <c r="G86" s="208"/>
      <c r="H86" s="208"/>
      <c r="I86" s="224"/>
    </row>
    <row r="87" spans="2:9" x14ac:dyDescent="0.3">
      <c r="B87" s="5"/>
      <c r="C87" s="594"/>
      <c r="D87" s="180"/>
      <c r="E87" s="181"/>
      <c r="F87" s="208"/>
      <c r="G87" s="208"/>
      <c r="H87" s="208"/>
      <c r="I87" s="224"/>
    </row>
    <row r="88" spans="2:9" x14ac:dyDescent="0.3">
      <c r="B88" s="5"/>
      <c r="C88" s="594"/>
      <c r="D88" s="180"/>
      <c r="E88" s="181"/>
      <c r="F88" s="208"/>
      <c r="G88" s="208"/>
      <c r="H88" s="208"/>
      <c r="I88" s="224"/>
    </row>
    <row r="89" spans="2:9" ht="15" thickBot="1" x14ac:dyDescent="0.35">
      <c r="B89" s="5"/>
      <c r="C89" s="595"/>
      <c r="D89" s="182"/>
      <c r="E89" s="183"/>
      <c r="F89" s="209"/>
      <c r="G89" s="209"/>
      <c r="H89" s="209"/>
      <c r="I89" s="225"/>
    </row>
    <row r="90" spans="2:9" x14ac:dyDescent="0.3">
      <c r="B90" s="7"/>
      <c r="C90" s="596"/>
      <c r="D90" s="178"/>
      <c r="E90" s="179"/>
      <c r="F90" s="207"/>
      <c r="G90" s="207"/>
      <c r="H90" s="207"/>
      <c r="I90" s="223"/>
    </row>
    <row r="91" spans="2:9" x14ac:dyDescent="0.3">
      <c r="B91" s="5"/>
      <c r="C91" s="594"/>
      <c r="D91" s="180"/>
      <c r="E91" s="181"/>
      <c r="F91" s="208"/>
      <c r="G91" s="208"/>
      <c r="H91" s="208"/>
      <c r="I91" s="224"/>
    </row>
    <row r="92" spans="2:9" x14ac:dyDescent="0.3">
      <c r="B92" s="5"/>
      <c r="C92" s="594"/>
      <c r="D92" s="180"/>
      <c r="E92" s="181"/>
      <c r="F92" s="208"/>
      <c r="G92" s="208"/>
      <c r="H92" s="208"/>
      <c r="I92" s="224"/>
    </row>
    <row r="93" spans="2:9" x14ac:dyDescent="0.3">
      <c r="B93" s="5"/>
      <c r="C93" s="594"/>
      <c r="D93" s="180"/>
      <c r="E93" s="181"/>
      <c r="F93" s="208"/>
      <c r="G93" s="208"/>
      <c r="H93" s="208"/>
      <c r="I93" s="224"/>
    </row>
    <row r="94" spans="2:9" x14ac:dyDescent="0.3">
      <c r="B94" s="5"/>
      <c r="C94" s="594"/>
      <c r="D94" s="180"/>
      <c r="E94" s="181"/>
      <c r="F94" s="208"/>
      <c r="G94" s="208"/>
      <c r="H94" s="208"/>
      <c r="I94" s="224"/>
    </row>
    <row r="95" spans="2:9" x14ac:dyDescent="0.3">
      <c r="B95" s="5"/>
      <c r="C95" s="594"/>
      <c r="D95" s="180"/>
      <c r="E95" s="181"/>
      <c r="F95" s="208"/>
      <c r="G95" s="208"/>
      <c r="H95" s="208"/>
      <c r="I95" s="224"/>
    </row>
    <row r="96" spans="2:9" x14ac:dyDescent="0.3">
      <c r="B96" s="5"/>
      <c r="C96" s="594"/>
      <c r="D96" s="180"/>
      <c r="E96" s="181"/>
      <c r="F96" s="208"/>
      <c r="G96" s="208"/>
      <c r="H96" s="208"/>
      <c r="I96" s="224"/>
    </row>
    <row r="97" spans="2:9" x14ac:dyDescent="0.3">
      <c r="B97" s="5"/>
      <c r="C97" s="594"/>
      <c r="D97" s="180"/>
      <c r="E97" s="181"/>
      <c r="F97" s="208"/>
      <c r="G97" s="208"/>
      <c r="H97" s="208"/>
      <c r="I97" s="224"/>
    </row>
    <row r="98" spans="2:9" x14ac:dyDescent="0.3">
      <c r="B98" s="5"/>
      <c r="C98" s="594"/>
      <c r="D98" s="180"/>
      <c r="E98" s="181"/>
      <c r="F98" s="208"/>
      <c r="G98" s="208"/>
      <c r="H98" s="208"/>
      <c r="I98" s="224"/>
    </row>
    <row r="99" spans="2:9" x14ac:dyDescent="0.3">
      <c r="B99" s="5"/>
      <c r="C99" s="594"/>
      <c r="D99" s="180"/>
      <c r="E99" s="181"/>
      <c r="F99" s="208"/>
      <c r="G99" s="208"/>
      <c r="H99" s="208"/>
      <c r="I99" s="224"/>
    </row>
    <row r="100" spans="2:9" ht="15" thickBot="1" x14ac:dyDescent="0.35">
      <c r="B100" s="5"/>
      <c r="C100" s="595"/>
      <c r="D100" s="182"/>
      <c r="E100" s="183"/>
      <c r="F100" s="209"/>
      <c r="G100" s="209"/>
      <c r="H100" s="209"/>
      <c r="I100" s="225"/>
    </row>
    <row r="101" spans="2:9" x14ac:dyDescent="0.3">
      <c r="B101" s="4"/>
      <c r="C101" s="573" t="s">
        <v>204</v>
      </c>
      <c r="D101" s="184"/>
      <c r="E101" s="184" t="s">
        <v>225</v>
      </c>
      <c r="F101" s="210" t="s">
        <v>243</v>
      </c>
      <c r="G101" s="210">
        <v>1</v>
      </c>
      <c r="H101" s="210" t="s">
        <v>243</v>
      </c>
      <c r="I101" s="226">
        <v>1</v>
      </c>
    </row>
    <row r="102" spans="2:9" x14ac:dyDescent="0.3">
      <c r="B102" s="4"/>
      <c r="C102" s="574"/>
      <c r="D102" s="186"/>
      <c r="E102" s="186" t="s">
        <v>216</v>
      </c>
      <c r="F102" s="211" t="s">
        <v>242</v>
      </c>
      <c r="G102" s="211">
        <v>0</v>
      </c>
      <c r="H102" s="211" t="s">
        <v>245</v>
      </c>
      <c r="I102" s="212">
        <v>0</v>
      </c>
    </row>
    <row r="103" spans="2:9" x14ac:dyDescent="0.3">
      <c r="B103" s="4"/>
      <c r="C103" s="574"/>
      <c r="D103" s="186"/>
      <c r="E103" s="186" t="s">
        <v>226</v>
      </c>
      <c r="F103" s="211" t="s">
        <v>243</v>
      </c>
      <c r="G103" s="211">
        <v>1</v>
      </c>
      <c r="H103" s="211" t="s">
        <v>243</v>
      </c>
      <c r="I103" s="212">
        <v>1</v>
      </c>
    </row>
    <row r="104" spans="2:9" x14ac:dyDescent="0.3">
      <c r="B104" s="4"/>
      <c r="C104" s="574"/>
      <c r="D104" s="186"/>
      <c r="E104" s="186" t="s">
        <v>227</v>
      </c>
      <c r="F104" s="211" t="s">
        <v>242</v>
      </c>
      <c r="G104" s="211">
        <v>0</v>
      </c>
      <c r="H104" s="211" t="s">
        <v>243</v>
      </c>
      <c r="I104" s="212">
        <v>1</v>
      </c>
    </row>
    <row r="105" spans="2:9" x14ac:dyDescent="0.3">
      <c r="B105" s="4"/>
      <c r="C105" s="574"/>
      <c r="D105" s="186"/>
      <c r="E105" s="187"/>
      <c r="F105" s="211"/>
      <c r="G105" s="211"/>
      <c r="H105" s="211"/>
      <c r="I105" s="212"/>
    </row>
    <row r="106" spans="2:9" x14ac:dyDescent="0.3">
      <c r="B106" s="4"/>
      <c r="C106" s="574"/>
      <c r="D106" s="186"/>
      <c r="E106" s="187"/>
      <c r="F106" s="211"/>
      <c r="G106" s="211"/>
      <c r="H106" s="211"/>
      <c r="I106" s="212"/>
    </row>
    <row r="107" spans="2:9" x14ac:dyDescent="0.3">
      <c r="B107" s="4"/>
      <c r="C107" s="574"/>
      <c r="D107" s="186"/>
      <c r="E107" s="187"/>
      <c r="F107" s="211"/>
      <c r="G107" s="211"/>
      <c r="H107" s="211"/>
      <c r="I107" s="212"/>
    </row>
    <row r="108" spans="2:9" ht="15" thickBot="1" x14ac:dyDescent="0.35">
      <c r="B108" s="4"/>
      <c r="C108" s="575"/>
      <c r="D108" s="188"/>
      <c r="E108" s="189"/>
      <c r="F108" s="213"/>
      <c r="G108" s="213"/>
      <c r="H108" s="213"/>
      <c r="I108" s="227"/>
    </row>
    <row r="109" spans="2:9" x14ac:dyDescent="0.3">
      <c r="B109" s="4"/>
      <c r="C109" s="573" t="s">
        <v>283</v>
      </c>
      <c r="D109" s="184"/>
      <c r="E109" s="184" t="s">
        <v>225</v>
      </c>
      <c r="F109" s="210" t="s">
        <v>243</v>
      </c>
      <c r="G109" s="210">
        <v>1</v>
      </c>
      <c r="H109" s="210" t="s">
        <v>243</v>
      </c>
      <c r="I109" s="226">
        <v>1</v>
      </c>
    </row>
    <row r="110" spans="2:9" x14ac:dyDescent="0.3">
      <c r="B110" s="4"/>
      <c r="C110" s="574"/>
      <c r="D110" s="186"/>
      <c r="E110" s="186" t="s">
        <v>216</v>
      </c>
      <c r="F110" s="211" t="s">
        <v>242</v>
      </c>
      <c r="G110" s="211">
        <v>0</v>
      </c>
      <c r="H110" s="211" t="s">
        <v>245</v>
      </c>
      <c r="I110" s="212">
        <v>0</v>
      </c>
    </row>
    <row r="111" spans="2:9" x14ac:dyDescent="0.3">
      <c r="B111" s="4"/>
      <c r="C111" s="574"/>
      <c r="D111" s="186"/>
      <c r="E111" s="186" t="s">
        <v>226</v>
      </c>
      <c r="F111" s="211" t="s">
        <v>243</v>
      </c>
      <c r="G111" s="211">
        <v>1</v>
      </c>
      <c r="H111" s="211" t="s">
        <v>243</v>
      </c>
      <c r="I111" s="212">
        <v>1</v>
      </c>
    </row>
    <row r="112" spans="2:9" x14ac:dyDescent="0.3">
      <c r="B112" s="4"/>
      <c r="C112" s="574"/>
      <c r="D112" s="186"/>
      <c r="E112" s="186" t="s">
        <v>227</v>
      </c>
      <c r="F112" s="211" t="s">
        <v>242</v>
      </c>
      <c r="G112" s="211">
        <v>0</v>
      </c>
      <c r="H112" s="211" t="s">
        <v>243</v>
      </c>
      <c r="I112" s="212">
        <v>1</v>
      </c>
    </row>
    <row r="113" spans="2:9" x14ac:dyDescent="0.3">
      <c r="B113" s="4"/>
      <c r="C113" s="574"/>
      <c r="D113" s="186"/>
      <c r="E113" s="187"/>
      <c r="F113" s="211"/>
      <c r="G113" s="211"/>
      <c r="H113" s="211"/>
      <c r="I113" s="212"/>
    </row>
    <row r="114" spans="2:9" x14ac:dyDescent="0.3">
      <c r="B114" s="4"/>
      <c r="C114" s="574"/>
      <c r="D114" s="186"/>
      <c r="E114" s="187"/>
      <c r="F114" s="211"/>
      <c r="G114" s="211"/>
      <c r="H114" s="211"/>
      <c r="I114" s="212"/>
    </row>
    <row r="115" spans="2:9" x14ac:dyDescent="0.3">
      <c r="B115" s="4"/>
      <c r="C115" s="574"/>
      <c r="D115" s="186"/>
      <c r="E115" s="187"/>
      <c r="F115" s="211"/>
      <c r="G115" s="211"/>
      <c r="H115" s="211"/>
      <c r="I115" s="212"/>
    </row>
    <row r="116" spans="2:9" ht="15" thickBot="1" x14ac:dyDescent="0.35">
      <c r="B116" s="4"/>
      <c r="C116" s="575"/>
      <c r="D116" s="188"/>
      <c r="E116" s="189"/>
      <c r="F116" s="213"/>
      <c r="G116" s="213"/>
      <c r="H116" s="213"/>
      <c r="I116" s="227"/>
    </row>
    <row r="117" spans="2:9" x14ac:dyDescent="0.3">
      <c r="B117" s="4"/>
      <c r="C117" s="573" t="s">
        <v>224</v>
      </c>
      <c r="D117" s="184"/>
      <c r="E117" s="184" t="s">
        <v>225</v>
      </c>
      <c r="F117" s="210" t="s">
        <v>243</v>
      </c>
      <c r="G117" s="210">
        <v>1</v>
      </c>
      <c r="H117" s="210" t="s">
        <v>243</v>
      </c>
      <c r="I117" s="226">
        <v>1</v>
      </c>
    </row>
    <row r="118" spans="2:9" x14ac:dyDescent="0.3">
      <c r="B118" s="4"/>
      <c r="C118" s="574"/>
      <c r="D118" s="186"/>
      <c r="E118" s="186" t="s">
        <v>216</v>
      </c>
      <c r="F118" s="211" t="s">
        <v>242</v>
      </c>
      <c r="G118" s="211">
        <v>0</v>
      </c>
      <c r="H118" s="211" t="s">
        <v>245</v>
      </c>
      <c r="I118" s="212">
        <v>0</v>
      </c>
    </row>
    <row r="119" spans="2:9" x14ac:dyDescent="0.3">
      <c r="B119" s="4"/>
      <c r="C119" s="574"/>
      <c r="D119" s="186"/>
      <c r="E119" s="186" t="s">
        <v>226</v>
      </c>
      <c r="F119" s="211" t="s">
        <v>243</v>
      </c>
      <c r="G119" s="211">
        <v>1</v>
      </c>
      <c r="H119" s="211" t="s">
        <v>243</v>
      </c>
      <c r="I119" s="212">
        <v>1</v>
      </c>
    </row>
    <row r="120" spans="2:9" x14ac:dyDescent="0.3">
      <c r="B120" s="4"/>
      <c r="C120" s="574"/>
      <c r="D120" s="186"/>
      <c r="E120" s="186" t="s">
        <v>227</v>
      </c>
      <c r="F120" s="211" t="s">
        <v>242</v>
      </c>
      <c r="G120" s="211">
        <v>0</v>
      </c>
      <c r="H120" s="211" t="s">
        <v>243</v>
      </c>
      <c r="I120" s="212">
        <v>1</v>
      </c>
    </row>
    <row r="121" spans="2:9" x14ac:dyDescent="0.3">
      <c r="B121" s="4"/>
      <c r="C121" s="574"/>
      <c r="D121" s="186"/>
      <c r="E121" s="187"/>
      <c r="F121" s="211"/>
      <c r="G121" s="211"/>
      <c r="H121" s="211"/>
      <c r="I121" s="212"/>
    </row>
    <row r="122" spans="2:9" x14ac:dyDescent="0.3">
      <c r="B122" s="4"/>
      <c r="C122" s="574"/>
      <c r="D122" s="186"/>
      <c r="E122" s="187"/>
      <c r="F122" s="211"/>
      <c r="G122" s="211"/>
      <c r="H122" s="211"/>
      <c r="I122" s="212"/>
    </row>
    <row r="123" spans="2:9" x14ac:dyDescent="0.3">
      <c r="B123" s="4"/>
      <c r="C123" s="574"/>
      <c r="D123" s="186"/>
      <c r="E123" s="187"/>
      <c r="F123" s="211"/>
      <c r="G123" s="211"/>
      <c r="H123" s="211"/>
      <c r="I123" s="212"/>
    </row>
    <row r="124" spans="2:9" ht="15" thickBot="1" x14ac:dyDescent="0.35">
      <c r="B124" s="4"/>
      <c r="C124" s="575"/>
      <c r="D124" s="188"/>
      <c r="E124" s="189"/>
      <c r="F124" s="213"/>
      <c r="G124" s="213"/>
      <c r="H124" s="213"/>
      <c r="I124" s="227"/>
    </row>
    <row r="125" spans="2:9" x14ac:dyDescent="0.3">
      <c r="B125" s="4"/>
      <c r="C125" s="573"/>
      <c r="D125" s="184"/>
      <c r="E125" s="185"/>
      <c r="F125" s="210"/>
      <c r="G125" s="210"/>
      <c r="H125" s="210"/>
      <c r="I125" s="226"/>
    </row>
    <row r="126" spans="2:9" x14ac:dyDescent="0.3">
      <c r="B126" s="4"/>
      <c r="C126" s="574"/>
      <c r="D126" s="186"/>
      <c r="E126" s="187"/>
      <c r="F126" s="211"/>
      <c r="G126" s="211"/>
      <c r="H126" s="211"/>
      <c r="I126" s="212"/>
    </row>
    <row r="127" spans="2:9" x14ac:dyDescent="0.3">
      <c r="B127" s="4"/>
      <c r="C127" s="574"/>
      <c r="D127" s="186"/>
      <c r="E127" s="187"/>
      <c r="F127" s="211"/>
      <c r="G127" s="211"/>
      <c r="H127" s="211"/>
      <c r="I127" s="212"/>
    </row>
    <row r="128" spans="2:9" x14ac:dyDescent="0.3">
      <c r="B128" s="4"/>
      <c r="C128" s="574"/>
      <c r="D128" s="186"/>
      <c r="E128" s="187"/>
      <c r="F128" s="211"/>
      <c r="G128" s="211"/>
      <c r="H128" s="211"/>
      <c r="I128" s="212"/>
    </row>
    <row r="129" spans="2:9" x14ac:dyDescent="0.3">
      <c r="B129" s="4"/>
      <c r="C129" s="574"/>
      <c r="D129" s="186"/>
      <c r="E129" s="187"/>
      <c r="F129" s="211"/>
      <c r="G129" s="211"/>
      <c r="H129" s="211"/>
      <c r="I129" s="212"/>
    </row>
    <row r="130" spans="2:9" x14ac:dyDescent="0.3">
      <c r="B130" s="4"/>
      <c r="C130" s="574"/>
      <c r="D130" s="186"/>
      <c r="E130" s="187"/>
      <c r="F130" s="211"/>
      <c r="G130" s="211"/>
      <c r="H130" s="211"/>
      <c r="I130" s="212"/>
    </row>
    <row r="131" spans="2:9" x14ac:dyDescent="0.3">
      <c r="B131" s="4"/>
      <c r="C131" s="574"/>
      <c r="D131" s="186"/>
      <c r="E131" s="187"/>
      <c r="F131" s="211"/>
      <c r="G131" s="211"/>
      <c r="H131" s="211"/>
      <c r="I131" s="212"/>
    </row>
    <row r="132" spans="2:9" ht="15" thickBot="1" x14ac:dyDescent="0.35">
      <c r="B132" s="4"/>
      <c r="C132" s="575"/>
      <c r="D132" s="188"/>
      <c r="E132" s="189"/>
      <c r="F132" s="213"/>
      <c r="G132" s="213"/>
      <c r="H132" s="213"/>
      <c r="I132" s="227"/>
    </row>
    <row r="133" spans="2:9" x14ac:dyDescent="0.3">
      <c r="B133" s="4"/>
      <c r="C133" s="573"/>
      <c r="D133" s="184"/>
      <c r="E133" s="185"/>
      <c r="F133" s="210"/>
      <c r="G133" s="210"/>
      <c r="H133" s="210"/>
      <c r="I133" s="226"/>
    </row>
    <row r="134" spans="2:9" x14ac:dyDescent="0.3">
      <c r="B134" s="4"/>
      <c r="C134" s="574"/>
      <c r="D134" s="186"/>
      <c r="E134" s="187"/>
      <c r="F134" s="211"/>
      <c r="G134" s="211"/>
      <c r="H134" s="211"/>
      <c r="I134" s="212"/>
    </row>
    <row r="135" spans="2:9" x14ac:dyDescent="0.3">
      <c r="B135" s="4"/>
      <c r="C135" s="574"/>
      <c r="D135" s="186"/>
      <c r="E135" s="187"/>
      <c r="F135" s="211"/>
      <c r="G135" s="211"/>
      <c r="H135" s="211"/>
      <c r="I135" s="212"/>
    </row>
    <row r="136" spans="2:9" x14ac:dyDescent="0.3">
      <c r="B136" s="4"/>
      <c r="C136" s="574"/>
      <c r="D136" s="186"/>
      <c r="E136" s="187"/>
      <c r="F136" s="211"/>
      <c r="G136" s="211"/>
      <c r="H136" s="211"/>
      <c r="I136" s="212"/>
    </row>
    <row r="137" spans="2:9" x14ac:dyDescent="0.3">
      <c r="B137" s="4"/>
      <c r="C137" s="574"/>
      <c r="D137" s="186"/>
      <c r="E137" s="187"/>
      <c r="F137" s="211"/>
      <c r="G137" s="211"/>
      <c r="H137" s="211"/>
      <c r="I137" s="212"/>
    </row>
    <row r="138" spans="2:9" x14ac:dyDescent="0.3">
      <c r="B138" s="4"/>
      <c r="C138" s="574"/>
      <c r="D138" s="186"/>
      <c r="E138" s="187"/>
      <c r="F138" s="211"/>
      <c r="G138" s="211"/>
      <c r="H138" s="211"/>
      <c r="I138" s="212"/>
    </row>
    <row r="139" spans="2:9" x14ac:dyDescent="0.3">
      <c r="B139" s="4"/>
      <c r="C139" s="574"/>
      <c r="D139" s="186"/>
      <c r="E139" s="187"/>
      <c r="F139" s="211"/>
      <c r="G139" s="211"/>
      <c r="H139" s="211"/>
      <c r="I139" s="212"/>
    </row>
    <row r="140" spans="2:9" ht="15" thickBot="1" x14ac:dyDescent="0.35">
      <c r="B140" s="4"/>
      <c r="C140" s="575"/>
      <c r="D140" s="188"/>
      <c r="E140" s="189"/>
      <c r="F140" s="213"/>
      <c r="G140" s="213"/>
      <c r="H140" s="213"/>
      <c r="I140" s="227"/>
    </row>
    <row r="141" spans="2:9" x14ac:dyDescent="0.3">
      <c r="B141" s="4"/>
      <c r="C141" s="573"/>
      <c r="D141" s="184"/>
      <c r="E141" s="185"/>
      <c r="F141" s="210"/>
      <c r="G141" s="210"/>
      <c r="H141" s="210"/>
      <c r="I141" s="226"/>
    </row>
    <row r="142" spans="2:9" x14ac:dyDescent="0.3">
      <c r="B142" s="4"/>
      <c r="C142" s="574"/>
      <c r="D142" s="186"/>
      <c r="E142" s="187"/>
      <c r="F142" s="211"/>
      <c r="G142" s="211"/>
      <c r="H142" s="211"/>
      <c r="I142" s="212"/>
    </row>
    <row r="143" spans="2:9" x14ac:dyDescent="0.3">
      <c r="B143" s="4"/>
      <c r="C143" s="574"/>
      <c r="D143" s="186"/>
      <c r="E143" s="187"/>
      <c r="F143" s="211"/>
      <c r="G143" s="211"/>
      <c r="H143" s="211"/>
      <c r="I143" s="212"/>
    </row>
    <row r="144" spans="2:9" x14ac:dyDescent="0.3">
      <c r="B144" s="4"/>
      <c r="C144" s="574"/>
      <c r="D144" s="186"/>
      <c r="E144" s="187"/>
      <c r="F144" s="211"/>
      <c r="G144" s="211"/>
      <c r="H144" s="211"/>
      <c r="I144" s="212"/>
    </row>
    <row r="145" spans="2:9" x14ac:dyDescent="0.3">
      <c r="B145" s="4"/>
      <c r="C145" s="574"/>
      <c r="D145" s="186"/>
      <c r="E145" s="187"/>
      <c r="F145" s="211"/>
      <c r="G145" s="211"/>
      <c r="H145" s="211"/>
      <c r="I145" s="212"/>
    </row>
    <row r="146" spans="2:9" x14ac:dyDescent="0.3">
      <c r="B146" s="4"/>
      <c r="C146" s="574"/>
      <c r="D146" s="186"/>
      <c r="E146" s="187"/>
      <c r="F146" s="211"/>
      <c r="G146" s="211"/>
      <c r="H146" s="211"/>
      <c r="I146" s="212"/>
    </row>
    <row r="147" spans="2:9" x14ac:dyDescent="0.3">
      <c r="B147" s="4"/>
      <c r="C147" s="574"/>
      <c r="D147" s="186"/>
      <c r="E147" s="187"/>
      <c r="F147" s="211"/>
      <c r="G147" s="211"/>
      <c r="H147" s="211"/>
      <c r="I147" s="212"/>
    </row>
    <row r="148" spans="2:9" ht="15" thickBot="1" x14ac:dyDescent="0.35">
      <c r="B148" s="4"/>
      <c r="C148" s="575"/>
      <c r="D148" s="188"/>
      <c r="E148" s="189"/>
      <c r="F148" s="213"/>
      <c r="G148" s="213"/>
      <c r="H148" s="213"/>
      <c r="I148" s="227"/>
    </row>
    <row r="149" spans="2:9" x14ac:dyDescent="0.3">
      <c r="B149" s="4"/>
      <c r="C149" s="578" t="s">
        <v>207</v>
      </c>
      <c r="D149" s="175"/>
      <c r="E149" s="175" t="s">
        <v>69</v>
      </c>
      <c r="F149" s="214" t="s">
        <v>242</v>
      </c>
      <c r="G149" s="214">
        <v>0</v>
      </c>
      <c r="H149" s="214" t="s">
        <v>242</v>
      </c>
      <c r="I149" s="215">
        <v>0</v>
      </c>
    </row>
    <row r="150" spans="2:9" x14ac:dyDescent="0.3">
      <c r="B150" s="4"/>
      <c r="C150" s="579"/>
      <c r="D150" s="176"/>
      <c r="E150" s="176" t="s">
        <v>228</v>
      </c>
      <c r="F150" s="216" t="s">
        <v>243</v>
      </c>
      <c r="G150" s="216">
        <v>1</v>
      </c>
      <c r="H150" s="216" t="s">
        <v>243</v>
      </c>
      <c r="I150" s="217">
        <v>1</v>
      </c>
    </row>
    <row r="151" spans="2:9" ht="15" thickBot="1" x14ac:dyDescent="0.35">
      <c r="B151" s="4"/>
      <c r="C151" s="579"/>
      <c r="D151" s="176"/>
      <c r="E151" s="177" t="s">
        <v>75</v>
      </c>
      <c r="F151" s="216" t="s">
        <v>242</v>
      </c>
      <c r="G151" s="216">
        <v>0</v>
      </c>
      <c r="H151" s="216" t="s">
        <v>242</v>
      </c>
      <c r="I151" s="217">
        <v>0</v>
      </c>
    </row>
    <row r="152" spans="2:9" x14ac:dyDescent="0.3">
      <c r="B152" s="4"/>
      <c r="C152" s="579"/>
      <c r="D152" s="176"/>
      <c r="E152" s="176"/>
      <c r="F152" s="216"/>
      <c r="G152" s="216"/>
      <c r="H152" s="216"/>
      <c r="I152" s="217"/>
    </row>
    <row r="153" spans="2:9" x14ac:dyDescent="0.3">
      <c r="B153" s="4"/>
      <c r="C153" s="579"/>
      <c r="D153" s="176"/>
      <c r="E153" s="176"/>
      <c r="F153" s="216"/>
      <c r="G153" s="216"/>
      <c r="H153" s="216"/>
      <c r="I153" s="217"/>
    </row>
    <row r="154" spans="2:9" x14ac:dyDescent="0.3">
      <c r="B154" s="4"/>
      <c r="C154" s="579"/>
      <c r="D154" s="176"/>
      <c r="E154" s="176"/>
      <c r="F154" s="216"/>
      <c r="G154" s="216"/>
      <c r="H154" s="216"/>
      <c r="I154" s="217"/>
    </row>
    <row r="155" spans="2:9" x14ac:dyDescent="0.3">
      <c r="B155" s="4"/>
      <c r="C155" s="579"/>
      <c r="D155" s="176"/>
      <c r="E155" s="176"/>
      <c r="F155" s="216"/>
      <c r="G155" s="216"/>
      <c r="H155" s="216"/>
      <c r="I155" s="217"/>
    </row>
    <row r="156" spans="2:9" ht="15" thickBot="1" x14ac:dyDescent="0.35">
      <c r="B156" s="4"/>
      <c r="C156" s="580"/>
      <c r="D156" s="177"/>
      <c r="E156" s="177"/>
      <c r="F156" s="218"/>
      <c r="G156" s="218"/>
      <c r="H156" s="218"/>
      <c r="I156" s="219"/>
    </row>
    <row r="157" spans="2:9" x14ac:dyDescent="0.3">
      <c r="B157" s="4"/>
      <c r="C157" s="578" t="s">
        <v>208</v>
      </c>
      <c r="D157" s="175"/>
      <c r="E157" s="175" t="s">
        <v>69</v>
      </c>
      <c r="F157" s="214" t="s">
        <v>242</v>
      </c>
      <c r="G157" s="214">
        <v>0</v>
      </c>
      <c r="H157" s="214" t="s">
        <v>242</v>
      </c>
      <c r="I157" s="215">
        <v>0</v>
      </c>
    </row>
    <row r="158" spans="2:9" x14ac:dyDescent="0.3">
      <c r="B158" s="4"/>
      <c r="C158" s="579"/>
      <c r="D158" s="176"/>
      <c r="E158" s="176" t="s">
        <v>228</v>
      </c>
      <c r="F158" s="216" t="s">
        <v>243</v>
      </c>
      <c r="G158" s="216">
        <v>1</v>
      </c>
      <c r="H158" s="216" t="s">
        <v>243</v>
      </c>
      <c r="I158" s="217">
        <v>1</v>
      </c>
    </row>
    <row r="159" spans="2:9" ht="15" thickBot="1" x14ac:dyDescent="0.35">
      <c r="B159" s="4"/>
      <c r="C159" s="579"/>
      <c r="D159" s="176"/>
      <c r="E159" s="177" t="s">
        <v>75</v>
      </c>
      <c r="F159" s="216" t="s">
        <v>242</v>
      </c>
      <c r="G159" s="216">
        <v>0</v>
      </c>
      <c r="H159" s="216" t="s">
        <v>242</v>
      </c>
      <c r="I159" s="217">
        <v>0</v>
      </c>
    </row>
    <row r="160" spans="2:9" x14ac:dyDescent="0.3">
      <c r="B160" s="4"/>
      <c r="C160" s="579"/>
      <c r="D160" s="176"/>
      <c r="E160" s="176"/>
      <c r="F160" s="216"/>
      <c r="G160" s="216"/>
      <c r="H160" s="216"/>
      <c r="I160" s="217"/>
    </row>
    <row r="161" spans="2:9" x14ac:dyDescent="0.3">
      <c r="B161" s="4"/>
      <c r="C161" s="579"/>
      <c r="D161" s="176"/>
      <c r="E161" s="176"/>
      <c r="F161" s="216"/>
      <c r="G161" s="216"/>
      <c r="H161" s="216"/>
      <c r="I161" s="217"/>
    </row>
    <row r="162" spans="2:9" x14ac:dyDescent="0.3">
      <c r="B162" s="4"/>
      <c r="C162" s="579"/>
      <c r="D162" s="176"/>
      <c r="E162" s="176"/>
      <c r="F162" s="216"/>
      <c r="G162" s="216"/>
      <c r="H162" s="216"/>
      <c r="I162" s="217"/>
    </row>
    <row r="163" spans="2:9" x14ac:dyDescent="0.3">
      <c r="B163" s="4"/>
      <c r="C163" s="579"/>
      <c r="D163" s="176"/>
      <c r="E163" s="176"/>
      <c r="F163" s="216"/>
      <c r="G163" s="216"/>
      <c r="H163" s="216"/>
      <c r="I163" s="217"/>
    </row>
    <row r="164" spans="2:9" ht="15" thickBot="1" x14ac:dyDescent="0.35">
      <c r="B164" s="4"/>
      <c r="C164" s="580"/>
      <c r="D164" s="177"/>
      <c r="E164" s="177"/>
      <c r="F164" s="218"/>
      <c r="G164" s="218"/>
      <c r="H164" s="218"/>
      <c r="I164" s="219"/>
    </row>
    <row r="165" spans="2:9" x14ac:dyDescent="0.3">
      <c r="B165" s="4"/>
      <c r="C165" s="578" t="s">
        <v>282</v>
      </c>
      <c r="D165" s="175"/>
      <c r="E165" s="175" t="s">
        <v>69</v>
      </c>
      <c r="F165" s="214" t="s">
        <v>242</v>
      </c>
      <c r="G165" s="214">
        <v>0</v>
      </c>
      <c r="H165" s="214" t="s">
        <v>242</v>
      </c>
      <c r="I165" s="215">
        <v>0</v>
      </c>
    </row>
    <row r="166" spans="2:9" x14ac:dyDescent="0.3">
      <c r="B166" s="4"/>
      <c r="C166" s="579"/>
      <c r="D166" s="176"/>
      <c r="E166" s="176" t="s">
        <v>228</v>
      </c>
      <c r="F166" s="216" t="s">
        <v>243</v>
      </c>
      <c r="G166" s="216">
        <v>1</v>
      </c>
      <c r="H166" s="216" t="s">
        <v>243</v>
      </c>
      <c r="I166" s="217">
        <v>1</v>
      </c>
    </row>
    <row r="167" spans="2:9" ht="15" thickBot="1" x14ac:dyDescent="0.35">
      <c r="B167" s="4"/>
      <c r="C167" s="579"/>
      <c r="D167" s="176"/>
      <c r="E167" s="177" t="s">
        <v>75</v>
      </c>
      <c r="F167" s="216" t="s">
        <v>242</v>
      </c>
      <c r="G167" s="216">
        <v>0</v>
      </c>
      <c r="H167" s="216" t="s">
        <v>242</v>
      </c>
      <c r="I167" s="217">
        <v>0</v>
      </c>
    </row>
    <row r="168" spans="2:9" x14ac:dyDescent="0.3">
      <c r="B168" s="4"/>
      <c r="C168" s="579"/>
      <c r="D168" s="176"/>
      <c r="E168" s="176"/>
      <c r="F168" s="216"/>
      <c r="G168" s="216"/>
      <c r="H168" s="216"/>
      <c r="I168" s="217"/>
    </row>
    <row r="169" spans="2:9" x14ac:dyDescent="0.3">
      <c r="B169" s="4"/>
      <c r="C169" s="579"/>
      <c r="D169" s="176"/>
      <c r="E169" s="176"/>
      <c r="F169" s="216"/>
      <c r="G169" s="216"/>
      <c r="H169" s="216"/>
      <c r="I169" s="217"/>
    </row>
    <row r="170" spans="2:9" x14ac:dyDescent="0.3">
      <c r="B170" s="4"/>
      <c r="C170" s="579"/>
      <c r="D170" s="176"/>
      <c r="E170" s="176"/>
      <c r="F170" s="216"/>
      <c r="G170" s="216"/>
      <c r="H170" s="216"/>
      <c r="I170" s="217"/>
    </row>
    <row r="171" spans="2:9" x14ac:dyDescent="0.3">
      <c r="B171" s="4"/>
      <c r="C171" s="579"/>
      <c r="D171" s="176"/>
      <c r="E171" s="176"/>
      <c r="F171" s="216"/>
      <c r="G171" s="216"/>
      <c r="H171" s="216"/>
      <c r="I171" s="217"/>
    </row>
    <row r="172" spans="2:9" ht="15" thickBot="1" x14ac:dyDescent="0.35">
      <c r="B172" s="4"/>
      <c r="C172" s="580"/>
      <c r="D172" s="177"/>
      <c r="E172" s="177"/>
      <c r="F172" s="218"/>
      <c r="G172" s="218"/>
      <c r="H172" s="218"/>
      <c r="I172" s="219"/>
    </row>
    <row r="173" spans="2:9" x14ac:dyDescent="0.3">
      <c r="B173" s="4"/>
      <c r="C173" s="578"/>
      <c r="D173" s="175"/>
      <c r="E173" s="175"/>
      <c r="F173" s="214"/>
      <c r="G173" s="214"/>
      <c r="H173" s="214"/>
      <c r="I173" s="215"/>
    </row>
    <row r="174" spans="2:9" x14ac:dyDescent="0.3">
      <c r="B174" s="4"/>
      <c r="C174" s="579"/>
      <c r="D174" s="176"/>
      <c r="E174" s="176"/>
      <c r="F174" s="216"/>
      <c r="G174" s="216"/>
      <c r="H174" s="216"/>
      <c r="I174" s="217"/>
    </row>
    <row r="175" spans="2:9" x14ac:dyDescent="0.3">
      <c r="B175" s="4"/>
      <c r="C175" s="579"/>
      <c r="D175" s="176"/>
      <c r="E175" s="176"/>
      <c r="F175" s="216"/>
      <c r="G175" s="216"/>
      <c r="H175" s="216"/>
      <c r="I175" s="217"/>
    </row>
    <row r="176" spans="2:9" x14ac:dyDescent="0.3">
      <c r="B176" s="4"/>
      <c r="C176" s="579"/>
      <c r="D176" s="176"/>
      <c r="E176" s="176"/>
      <c r="F176" s="216"/>
      <c r="G176" s="216"/>
      <c r="H176" s="216"/>
      <c r="I176" s="217"/>
    </row>
    <row r="177" spans="2:9" x14ac:dyDescent="0.3">
      <c r="B177" s="4"/>
      <c r="C177" s="579"/>
      <c r="D177" s="176"/>
      <c r="E177" s="176"/>
      <c r="F177" s="216"/>
      <c r="G177" s="216"/>
      <c r="H177" s="216"/>
      <c r="I177" s="217"/>
    </row>
    <row r="178" spans="2:9" x14ac:dyDescent="0.3">
      <c r="B178" s="4"/>
      <c r="C178" s="579"/>
      <c r="D178" s="176"/>
      <c r="E178" s="176"/>
      <c r="F178" s="216"/>
      <c r="G178" s="216"/>
      <c r="H178" s="216"/>
      <c r="I178" s="217"/>
    </row>
    <row r="179" spans="2:9" x14ac:dyDescent="0.3">
      <c r="B179" s="4"/>
      <c r="C179" s="579"/>
      <c r="D179" s="176"/>
      <c r="E179" s="176"/>
      <c r="F179" s="216"/>
      <c r="G179" s="216"/>
      <c r="H179" s="216"/>
      <c r="I179" s="217"/>
    </row>
    <row r="180" spans="2:9" ht="15" thickBot="1" x14ac:dyDescent="0.35">
      <c r="B180" s="4"/>
      <c r="C180" s="580"/>
      <c r="D180" s="177"/>
      <c r="E180" s="177"/>
      <c r="F180" s="218"/>
      <c r="G180" s="218"/>
      <c r="H180" s="218"/>
      <c r="I180" s="219"/>
    </row>
    <row r="181" spans="2:9" x14ac:dyDescent="0.3">
      <c r="B181" s="4"/>
    </row>
    <row r="182" spans="2:9" x14ac:dyDescent="0.3">
      <c r="B182" s="4"/>
    </row>
    <row r="183" spans="2:9" x14ac:dyDescent="0.3">
      <c r="B183" s="4"/>
    </row>
    <row r="184" spans="2:9" x14ac:dyDescent="0.3">
      <c r="B184" s="4"/>
    </row>
    <row r="185" spans="2:9" x14ac:dyDescent="0.3">
      <c r="B185" s="4"/>
    </row>
    <row r="186" spans="2:9" x14ac:dyDescent="0.3">
      <c r="B186" s="4"/>
    </row>
    <row r="187" spans="2:9" x14ac:dyDescent="0.3">
      <c r="B187" s="4"/>
    </row>
    <row r="188" spans="2:9" x14ac:dyDescent="0.3">
      <c r="B188" s="4"/>
    </row>
    <row r="189" spans="2:9" x14ac:dyDescent="0.3">
      <c r="B189" s="4"/>
    </row>
    <row r="190" spans="2:9" x14ac:dyDescent="0.3">
      <c r="B190" s="4"/>
    </row>
    <row r="191" spans="2:9" x14ac:dyDescent="0.3">
      <c r="B191" s="4"/>
    </row>
    <row r="192" spans="2:9" x14ac:dyDescent="0.3">
      <c r="B192" s="4"/>
    </row>
    <row r="193" spans="2:2" x14ac:dyDescent="0.3">
      <c r="B193" s="4"/>
    </row>
    <row r="194" spans="2:2" x14ac:dyDescent="0.3">
      <c r="B194" s="4"/>
    </row>
    <row r="195" spans="2:2" ht="22.5" customHeight="1" x14ac:dyDescent="0.3">
      <c r="B195" s="4"/>
    </row>
    <row r="196" spans="2:2" x14ac:dyDescent="0.3">
      <c r="B196" s="4"/>
    </row>
    <row r="197" spans="2:2" x14ac:dyDescent="0.3">
      <c r="B197" s="4"/>
    </row>
    <row r="198" spans="2:2" x14ac:dyDescent="0.3">
      <c r="B198" s="4"/>
    </row>
    <row r="199" spans="2:2" x14ac:dyDescent="0.3">
      <c r="B199" s="4"/>
    </row>
    <row r="200" spans="2:2" x14ac:dyDescent="0.3">
      <c r="B200" s="4"/>
    </row>
    <row r="201" spans="2:2" x14ac:dyDescent="0.3">
      <c r="B201" s="4"/>
    </row>
    <row r="202" spans="2:2" x14ac:dyDescent="0.3">
      <c r="B202" s="4"/>
    </row>
    <row r="203" spans="2:2" ht="15" customHeight="1" x14ac:dyDescent="0.3">
      <c r="B203" s="4"/>
    </row>
    <row r="204" spans="2:2" x14ac:dyDescent="0.3">
      <c r="B204" s="4"/>
    </row>
    <row r="205" spans="2:2" x14ac:dyDescent="0.3">
      <c r="B205" s="4"/>
    </row>
    <row r="206" spans="2:2" x14ac:dyDescent="0.3">
      <c r="B206" s="4"/>
    </row>
    <row r="207" spans="2:2" x14ac:dyDescent="0.3">
      <c r="B207" s="4"/>
    </row>
    <row r="208" spans="2:2" x14ac:dyDescent="0.3">
      <c r="B208" s="4"/>
    </row>
    <row r="209" spans="2:2" x14ac:dyDescent="0.3">
      <c r="B209" s="4"/>
    </row>
    <row r="210" spans="2:2" x14ac:dyDescent="0.3">
      <c r="B210" s="4"/>
    </row>
    <row r="211" spans="2:2" ht="15" customHeight="1" x14ac:dyDescent="0.3">
      <c r="B211" s="4"/>
    </row>
    <row r="212" spans="2:2" x14ac:dyDescent="0.3">
      <c r="B212" s="4"/>
    </row>
    <row r="213" spans="2:2" x14ac:dyDescent="0.3">
      <c r="B213" s="4"/>
    </row>
    <row r="214" spans="2:2" x14ac:dyDescent="0.3">
      <c r="B214" s="4"/>
    </row>
    <row r="215" spans="2:2" x14ac:dyDescent="0.3">
      <c r="B215" s="4"/>
    </row>
    <row r="216" spans="2:2" x14ac:dyDescent="0.3">
      <c r="B216" s="4"/>
    </row>
    <row r="217" spans="2:2" x14ac:dyDescent="0.3">
      <c r="B217" s="4"/>
    </row>
    <row r="218" spans="2:2" x14ac:dyDescent="0.3">
      <c r="B218" s="4"/>
    </row>
    <row r="219" spans="2:2" ht="22.5" customHeight="1" x14ac:dyDescent="0.3">
      <c r="B219" s="4"/>
    </row>
    <row r="220" spans="2:2" x14ac:dyDescent="0.3">
      <c r="B220" s="4"/>
    </row>
    <row r="221" spans="2:2" x14ac:dyDescent="0.3">
      <c r="B221" s="4"/>
    </row>
    <row r="222" spans="2:2" x14ac:dyDescent="0.3">
      <c r="B222" s="4"/>
    </row>
    <row r="223" spans="2:2" x14ac:dyDescent="0.3">
      <c r="B223" s="4"/>
    </row>
    <row r="224" spans="2:2" x14ac:dyDescent="0.3">
      <c r="B224" s="4"/>
    </row>
    <row r="225" spans="2:2" x14ac:dyDescent="0.3">
      <c r="B225" s="4"/>
    </row>
    <row r="226" spans="2:2" x14ac:dyDescent="0.3">
      <c r="B226" s="4"/>
    </row>
    <row r="227" spans="2:2" ht="22.5" customHeight="1" x14ac:dyDescent="0.3">
      <c r="B227" s="4"/>
    </row>
    <row r="228" spans="2:2" x14ac:dyDescent="0.3">
      <c r="B228" s="4"/>
    </row>
    <row r="235" spans="2:2" ht="22.5" customHeight="1" x14ac:dyDescent="0.3"/>
    <row r="243" ht="22.5" customHeight="1" x14ac:dyDescent="0.3"/>
    <row r="251" ht="22.5" customHeight="1" x14ac:dyDescent="0.3"/>
    <row r="259" ht="22.5" customHeight="1" x14ac:dyDescent="0.3"/>
    <row r="267" ht="22.5" customHeight="1" x14ac:dyDescent="0.3"/>
    <row r="275" ht="15" customHeight="1" x14ac:dyDescent="0.3"/>
    <row r="283" ht="15" customHeight="1" x14ac:dyDescent="0.3"/>
    <row r="291" ht="15" customHeight="1" x14ac:dyDescent="0.3"/>
    <row r="299" ht="15" customHeight="1" x14ac:dyDescent="0.3"/>
    <row r="307" ht="15" customHeight="1" x14ac:dyDescent="0.3"/>
    <row r="315" ht="15" customHeight="1" x14ac:dyDescent="0.3"/>
    <row r="323" ht="15" customHeight="1" x14ac:dyDescent="0.3"/>
    <row r="331" ht="15" customHeight="1" x14ac:dyDescent="0.3"/>
    <row r="339" ht="15" customHeight="1" x14ac:dyDescent="0.3"/>
    <row r="346" ht="27" customHeight="1" x14ac:dyDescent="0.3"/>
  </sheetData>
  <autoFilter ref="B3:H3" xr:uid="{00000000-0009-0000-0000-000009000000}"/>
  <dataConsolidate>
    <dataRefs count="1">
      <dataRef ref="E4:E26" sheet="Threat Assessment (Information)"/>
    </dataRefs>
  </dataConsolidate>
  <mergeCells count="24">
    <mergeCell ref="C157:C164"/>
    <mergeCell ref="C165:C172"/>
    <mergeCell ref="C173:C180"/>
    <mergeCell ref="C4:C7"/>
    <mergeCell ref="B2:I2"/>
    <mergeCell ref="C141:C148"/>
    <mergeCell ref="C90:C100"/>
    <mergeCell ref="B1:I1"/>
    <mergeCell ref="C149:C156"/>
    <mergeCell ref="C8:C11"/>
    <mergeCell ref="C12:C15"/>
    <mergeCell ref="C16:C19"/>
    <mergeCell ref="C20:C23"/>
    <mergeCell ref="C24:C34"/>
    <mergeCell ref="C35:C45"/>
    <mergeCell ref="C46:C56"/>
    <mergeCell ref="C57:C67"/>
    <mergeCell ref="C68:C78"/>
    <mergeCell ref="C79:C89"/>
    <mergeCell ref="C101:C108"/>
    <mergeCell ref="C109:C116"/>
    <mergeCell ref="C117:C124"/>
    <mergeCell ref="C125:C132"/>
    <mergeCell ref="C133:C140"/>
  </mergeCells>
  <pageMargins left="0.7" right="0.7" top="0.75" bottom="0.75" header="0.3" footer="0.3"/>
  <pageSetup paperSize="9" orientation="portrait" horizontalDpi="4294967294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370"/>
  <sheetViews>
    <sheetView zoomScale="70" zoomScaleNormal="70" zoomScaleSheetLayoutView="75" workbookViewId="0">
      <selection activeCell="B2" sqref="B2:U2"/>
    </sheetView>
  </sheetViews>
  <sheetFormatPr defaultColWidth="8.88671875" defaultRowHeight="14.4" x14ac:dyDescent="0.3"/>
  <cols>
    <col min="1" max="1" width="3.6640625" style="107" customWidth="1"/>
    <col min="2" max="2" width="38.6640625" style="107" customWidth="1"/>
    <col min="3" max="3" width="4.6640625" style="107" customWidth="1"/>
    <col min="4" max="4" width="4.88671875" style="107" customWidth="1"/>
    <col min="5" max="5" width="5.6640625" style="107" customWidth="1"/>
    <col min="6" max="6" width="23.109375" style="108" customWidth="1"/>
    <col min="7" max="9" width="2.44140625" style="108" bestFit="1" customWidth="1"/>
    <col min="10" max="10" width="15.5546875" style="108" customWidth="1"/>
    <col min="11" max="11" width="18.109375" style="110" bestFit="1" customWidth="1"/>
    <col min="12" max="12" width="4.44140625" style="109" bestFit="1" customWidth="1"/>
    <col min="13" max="13" width="4.33203125" style="109" bestFit="1" customWidth="1"/>
    <col min="14" max="14" width="5" style="109" bestFit="1" customWidth="1"/>
    <col min="15" max="15" width="7.6640625" style="109" customWidth="1"/>
    <col min="16" max="16" width="20.44140625" style="109" bestFit="1" customWidth="1"/>
    <col min="17" max="17" width="33.6640625" style="107" customWidth="1"/>
    <col min="18" max="18" width="40.5546875" style="107" customWidth="1"/>
    <col min="19" max="19" width="58.88671875" style="107" customWidth="1"/>
    <col min="20" max="20" width="48.33203125" style="107" customWidth="1"/>
    <col min="21" max="21" width="19" style="107" customWidth="1"/>
    <col min="22" max="16384" width="8.88671875" style="107"/>
  </cols>
  <sheetData>
    <row r="1" spans="2:22" ht="21.75" customHeight="1" x14ac:dyDescent="0.3">
      <c r="B1" s="646" t="s">
        <v>79</v>
      </c>
      <c r="C1" s="647"/>
      <c r="D1" s="647"/>
      <c r="E1" s="647"/>
      <c r="F1" s="647"/>
      <c r="G1" s="647"/>
      <c r="H1" s="647"/>
      <c r="I1" s="647"/>
      <c r="J1" s="647"/>
      <c r="K1" s="647"/>
      <c r="L1" s="647"/>
      <c r="M1" s="647"/>
      <c r="N1" s="647"/>
      <c r="O1" s="647"/>
      <c r="P1" s="647"/>
      <c r="Q1" s="647"/>
      <c r="R1" s="647"/>
      <c r="S1" s="647"/>
      <c r="T1" s="647"/>
      <c r="U1" s="648"/>
    </row>
    <row r="2" spans="2:22" ht="53.25" customHeight="1" x14ac:dyDescent="0.3">
      <c r="B2" s="649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  <c r="P2" s="650"/>
      <c r="Q2" s="650"/>
      <c r="R2" s="650"/>
      <c r="S2" s="650"/>
      <c r="T2" s="650"/>
      <c r="U2" s="648"/>
    </row>
    <row r="3" spans="2:22" ht="15" thickBot="1" x14ac:dyDescent="0.35">
      <c r="V3" s="419"/>
    </row>
    <row r="4" spans="2:22" s="108" customFormat="1" ht="18.75" customHeight="1" thickBot="1" x14ac:dyDescent="0.35">
      <c r="B4" s="622" t="s">
        <v>4</v>
      </c>
      <c r="C4" s="624" t="s">
        <v>54</v>
      </c>
      <c r="D4" s="624" t="s">
        <v>55</v>
      </c>
      <c r="E4" s="624" t="s">
        <v>56</v>
      </c>
      <c r="F4" s="622" t="s">
        <v>78</v>
      </c>
      <c r="G4" s="622" t="s">
        <v>54</v>
      </c>
      <c r="H4" s="622" t="s">
        <v>80</v>
      </c>
      <c r="I4" s="622" t="s">
        <v>56</v>
      </c>
      <c r="J4" s="622" t="s">
        <v>60</v>
      </c>
      <c r="K4" s="622" t="s">
        <v>63</v>
      </c>
      <c r="L4" s="622" t="s">
        <v>81</v>
      </c>
      <c r="M4" s="622" t="s">
        <v>82</v>
      </c>
      <c r="N4" s="628" t="s">
        <v>83</v>
      </c>
      <c r="O4" s="630" t="s">
        <v>84</v>
      </c>
      <c r="P4" s="196"/>
      <c r="Q4" s="632" t="s">
        <v>85</v>
      </c>
      <c r="R4" s="632" t="s">
        <v>86</v>
      </c>
      <c r="S4" s="635" t="s">
        <v>187</v>
      </c>
      <c r="T4" s="626" t="s">
        <v>87</v>
      </c>
      <c r="U4" s="651" t="s">
        <v>189</v>
      </c>
    </row>
    <row r="5" spans="2:22" s="108" customFormat="1" ht="31.5" customHeight="1" thickTop="1" thickBot="1" x14ac:dyDescent="0.35">
      <c r="B5" s="623"/>
      <c r="C5" s="625"/>
      <c r="D5" s="625"/>
      <c r="E5" s="625"/>
      <c r="F5" s="623"/>
      <c r="G5" s="623"/>
      <c r="H5" s="623"/>
      <c r="I5" s="623"/>
      <c r="J5" s="623"/>
      <c r="K5" s="623"/>
      <c r="L5" s="623"/>
      <c r="M5" s="623"/>
      <c r="N5" s="629"/>
      <c r="O5" s="631"/>
      <c r="P5" s="197" t="s">
        <v>88</v>
      </c>
      <c r="Q5" s="633"/>
      <c r="R5" s="633"/>
      <c r="S5" s="636"/>
      <c r="T5" s="627"/>
      <c r="U5" s="652"/>
    </row>
    <row r="6" spans="2:22" s="108" customFormat="1" ht="30.75" customHeight="1" thickBot="1" x14ac:dyDescent="0.35">
      <c r="B6" s="269" t="s">
        <v>209</v>
      </c>
      <c r="C6" s="279">
        <f>'Impact Assessment Results'!H4</f>
        <v>2</v>
      </c>
      <c r="D6" s="280">
        <f>'Impact Assessment Results'!I4</f>
        <v>3</v>
      </c>
      <c r="E6" s="281">
        <f>'Impact Assessment Results'!J4</f>
        <v>4</v>
      </c>
      <c r="F6" s="658" t="s">
        <v>214</v>
      </c>
      <c r="G6" s="300" t="s">
        <v>9</v>
      </c>
      <c r="H6" s="301" t="s">
        <v>9</v>
      </c>
      <c r="I6" s="302" t="s">
        <v>9</v>
      </c>
      <c r="J6" s="245">
        <f>'Threat Assessment Results'!G4</f>
        <v>0</v>
      </c>
      <c r="K6" s="245">
        <f>'Threat Assessment Results'!I4</f>
        <v>0</v>
      </c>
      <c r="L6" s="329">
        <f t="shared" ref="L6:L24" si="0">IF(G6=""," ",C6+J6+K6)</f>
        <v>2</v>
      </c>
      <c r="M6" s="330">
        <f t="shared" ref="M6:M24" si="1">IF(H6=""," ",D6+J6+K6)</f>
        <v>3</v>
      </c>
      <c r="N6" s="331">
        <f t="shared" ref="N6:N24" si="2">IF(I6=""," ",E6+J6+K6)</f>
        <v>4</v>
      </c>
      <c r="O6" s="332">
        <f>MAX(L6:N6)</f>
        <v>4</v>
      </c>
      <c r="P6" s="159" t="str">
        <f>IF(O6&lt;=2,"LOW",IF(O6&lt;=5,"MEDIUM","HIGH"))</f>
        <v>MEDIUM</v>
      </c>
      <c r="Q6" s="430" t="s">
        <v>152</v>
      </c>
      <c r="R6" s="258" t="s">
        <v>150</v>
      </c>
      <c r="S6" s="637" t="s">
        <v>261</v>
      </c>
      <c r="T6" s="620"/>
      <c r="U6" s="159" t="s">
        <v>188</v>
      </c>
    </row>
    <row r="7" spans="2:22" s="108" customFormat="1" ht="30.75" customHeight="1" thickBot="1" x14ac:dyDescent="0.35">
      <c r="B7" s="270"/>
      <c r="C7" s="282"/>
      <c r="D7" s="199"/>
      <c r="E7" s="221"/>
      <c r="F7" s="659"/>
      <c r="G7" s="303"/>
      <c r="H7" s="304"/>
      <c r="I7" s="305"/>
      <c r="J7" s="246"/>
      <c r="K7" s="246"/>
      <c r="L7" s="333"/>
      <c r="M7" s="334"/>
      <c r="N7" s="335"/>
      <c r="O7" s="336"/>
      <c r="P7" s="159"/>
      <c r="Q7" s="401"/>
      <c r="R7" s="259"/>
      <c r="S7" s="621"/>
      <c r="T7" s="621"/>
      <c r="U7" s="159"/>
    </row>
    <row r="8" spans="2:22" s="108" customFormat="1" ht="15" thickBot="1" x14ac:dyDescent="0.35">
      <c r="B8" s="270"/>
      <c r="C8" s="282"/>
      <c r="D8" s="199"/>
      <c r="E8" s="221"/>
      <c r="F8" s="659"/>
      <c r="G8" s="303"/>
      <c r="H8" s="304"/>
      <c r="I8" s="305"/>
      <c r="J8" s="246"/>
      <c r="K8" s="246"/>
      <c r="L8" s="333"/>
      <c r="M8" s="334"/>
      <c r="N8" s="335"/>
      <c r="O8" s="336"/>
      <c r="P8" s="159"/>
      <c r="Q8" s="401"/>
      <c r="R8" s="259"/>
      <c r="S8" s="621"/>
      <c r="T8" s="621"/>
      <c r="U8" s="159"/>
    </row>
    <row r="9" spans="2:22" s="108" customFormat="1" ht="42" customHeight="1" thickBot="1" x14ac:dyDescent="0.35">
      <c r="B9" s="270"/>
      <c r="C9" s="282"/>
      <c r="D9" s="199"/>
      <c r="E9" s="221"/>
      <c r="F9" s="659"/>
      <c r="G9" s="303"/>
      <c r="H9" s="304"/>
      <c r="I9" s="305"/>
      <c r="J9" s="246"/>
      <c r="K9" s="246"/>
      <c r="L9" s="333"/>
      <c r="M9" s="334"/>
      <c r="N9" s="335"/>
      <c r="O9" s="336"/>
      <c r="P9" s="159"/>
      <c r="Q9" s="401"/>
      <c r="R9" s="259"/>
      <c r="S9" s="621"/>
      <c r="T9" s="621"/>
      <c r="U9" s="159"/>
    </row>
    <row r="10" spans="2:22" s="108" customFormat="1" ht="16.5" customHeight="1" thickBot="1" x14ac:dyDescent="0.35">
      <c r="B10" s="270"/>
      <c r="C10" s="282"/>
      <c r="D10" s="199"/>
      <c r="E10" s="221"/>
      <c r="F10" s="659"/>
      <c r="G10" s="303"/>
      <c r="H10" s="304"/>
      <c r="I10" s="305"/>
      <c r="J10" s="246"/>
      <c r="K10" s="246"/>
      <c r="L10" s="333"/>
      <c r="M10" s="334"/>
      <c r="N10" s="335"/>
      <c r="O10" s="336"/>
      <c r="P10" s="159"/>
      <c r="Q10" s="401"/>
      <c r="R10" s="259"/>
      <c r="S10" s="621"/>
      <c r="T10" s="621"/>
      <c r="U10" s="159"/>
    </row>
    <row r="11" spans="2:22" s="108" customFormat="1" ht="40.5" customHeight="1" thickBot="1" x14ac:dyDescent="0.35">
      <c r="B11" s="271"/>
      <c r="C11" s="283"/>
      <c r="D11" s="200"/>
      <c r="E11" s="222"/>
      <c r="F11" s="660"/>
      <c r="G11" s="306"/>
      <c r="H11" s="307"/>
      <c r="I11" s="308"/>
      <c r="J11" s="247"/>
      <c r="K11" s="247"/>
      <c r="L11" s="337"/>
      <c r="M11" s="338"/>
      <c r="N11" s="339"/>
      <c r="O11" s="340"/>
      <c r="P11" s="159"/>
      <c r="Q11" s="402"/>
      <c r="R11" s="260"/>
      <c r="S11" s="634"/>
      <c r="T11" s="634"/>
      <c r="U11" s="159"/>
    </row>
    <row r="12" spans="2:22" ht="29.25" customHeight="1" thickBot="1" x14ac:dyDescent="0.35">
      <c r="B12" s="272" t="s">
        <v>209</v>
      </c>
      <c r="C12" s="284">
        <f>'Impact Assessment Results'!H4</f>
        <v>2</v>
      </c>
      <c r="D12" s="198">
        <f>'Impact Assessment Results'!I4</f>
        <v>3</v>
      </c>
      <c r="E12" s="220">
        <f>'Impact Assessment Results'!J4</f>
        <v>4</v>
      </c>
      <c r="F12" s="661" t="s">
        <v>246</v>
      </c>
      <c r="G12" s="309" t="s">
        <v>9</v>
      </c>
      <c r="H12" s="310" t="s">
        <v>9</v>
      </c>
      <c r="I12" s="311" t="s">
        <v>9</v>
      </c>
      <c r="J12" s="193">
        <f>'Threat Assessment Results'!G5</f>
        <v>1</v>
      </c>
      <c r="K12" s="193">
        <f>'Threat Assessment Results'!I5</f>
        <v>0</v>
      </c>
      <c r="L12" s="341">
        <f>IF(G12=""," ",C12+J12+K12)</f>
        <v>3</v>
      </c>
      <c r="M12" s="342">
        <f>IF(H12=""," ",D12+J12+K12)</f>
        <v>4</v>
      </c>
      <c r="N12" s="343">
        <f t="shared" si="2"/>
        <v>5</v>
      </c>
      <c r="O12" s="344">
        <f t="shared" ref="O12:O24" si="3">MAX(L12:N12)</f>
        <v>5</v>
      </c>
      <c r="P12" s="159" t="str">
        <f t="shared" ref="P12:P60" si="4">IF(O12&lt;=2,"LOW",IF(O12&lt;=5,"MEDIUM","HIGH"))</f>
        <v>MEDIUM</v>
      </c>
      <c r="Q12" s="403" t="s">
        <v>151</v>
      </c>
      <c r="R12" s="261" t="s">
        <v>150</v>
      </c>
      <c r="S12" s="637" t="s">
        <v>261</v>
      </c>
      <c r="T12" s="620"/>
      <c r="U12" s="159" t="s">
        <v>253</v>
      </c>
    </row>
    <row r="13" spans="2:22" ht="21.75" customHeight="1" thickBot="1" x14ac:dyDescent="0.35">
      <c r="B13" s="270"/>
      <c r="C13" s="282"/>
      <c r="D13" s="199"/>
      <c r="E13" s="221"/>
      <c r="F13" s="662"/>
      <c r="G13" s="303"/>
      <c r="H13" s="304"/>
      <c r="I13" s="305"/>
      <c r="J13" s="246"/>
      <c r="K13" s="246"/>
      <c r="L13" s="333"/>
      <c r="M13" s="334"/>
      <c r="N13" s="335"/>
      <c r="O13" s="336"/>
      <c r="P13" s="159"/>
      <c r="Q13" s="404"/>
      <c r="R13" s="259"/>
      <c r="S13" s="621"/>
      <c r="T13" s="621"/>
      <c r="U13" s="159"/>
    </row>
    <row r="14" spans="2:22" ht="18" customHeight="1" thickBot="1" x14ac:dyDescent="0.35">
      <c r="B14" s="270"/>
      <c r="C14" s="282"/>
      <c r="D14" s="199"/>
      <c r="E14" s="221"/>
      <c r="F14" s="662"/>
      <c r="G14" s="303"/>
      <c r="H14" s="304"/>
      <c r="I14" s="305"/>
      <c r="J14" s="246"/>
      <c r="K14" s="246"/>
      <c r="L14" s="333"/>
      <c r="M14" s="334"/>
      <c r="N14" s="335"/>
      <c r="O14" s="336"/>
      <c r="P14" s="159"/>
      <c r="Q14" s="404"/>
      <c r="R14" s="259"/>
      <c r="S14" s="621"/>
      <c r="T14" s="621"/>
      <c r="U14" s="159"/>
    </row>
    <row r="15" spans="2:22" ht="48.75" customHeight="1" thickBot="1" x14ac:dyDescent="0.35">
      <c r="B15" s="272"/>
      <c r="C15" s="282"/>
      <c r="D15" s="199"/>
      <c r="E15" s="221"/>
      <c r="F15" s="662"/>
      <c r="G15" s="303"/>
      <c r="H15" s="304"/>
      <c r="I15" s="305"/>
      <c r="J15" s="246"/>
      <c r="K15" s="246"/>
      <c r="L15" s="333"/>
      <c r="M15" s="334"/>
      <c r="N15" s="335"/>
      <c r="O15" s="336"/>
      <c r="P15" s="159"/>
      <c r="Q15" s="404"/>
      <c r="R15" s="259"/>
      <c r="S15" s="621"/>
      <c r="T15" s="621"/>
      <c r="U15" s="159"/>
    </row>
    <row r="16" spans="2:22" s="108" customFormat="1" ht="15" thickBot="1" x14ac:dyDescent="0.35">
      <c r="B16" s="270"/>
      <c r="C16" s="282"/>
      <c r="D16" s="199"/>
      <c r="E16" s="221"/>
      <c r="F16" s="662"/>
      <c r="G16" s="303"/>
      <c r="H16" s="304"/>
      <c r="I16" s="305"/>
      <c r="J16" s="246"/>
      <c r="K16" s="246"/>
      <c r="L16" s="333"/>
      <c r="M16" s="334"/>
      <c r="N16" s="335"/>
      <c r="O16" s="336"/>
      <c r="P16" s="159"/>
      <c r="Q16" s="401"/>
      <c r="R16" s="259"/>
      <c r="S16" s="621"/>
      <c r="T16" s="621"/>
      <c r="U16" s="159"/>
    </row>
    <row r="17" spans="2:21" ht="34.5" customHeight="1" thickBot="1" x14ac:dyDescent="0.35">
      <c r="B17" s="271"/>
      <c r="C17" s="283"/>
      <c r="D17" s="200"/>
      <c r="E17" s="222"/>
      <c r="F17" s="663"/>
      <c r="G17" s="306"/>
      <c r="H17" s="307"/>
      <c r="I17" s="308"/>
      <c r="J17" s="247"/>
      <c r="K17" s="247"/>
      <c r="L17" s="337"/>
      <c r="M17" s="338"/>
      <c r="N17" s="339"/>
      <c r="O17" s="340"/>
      <c r="P17" s="159"/>
      <c r="Q17" s="405"/>
      <c r="R17" s="260"/>
      <c r="S17" s="634"/>
      <c r="T17" s="634"/>
      <c r="U17" s="159"/>
    </row>
    <row r="18" spans="2:21" ht="30.75" customHeight="1" thickBot="1" x14ac:dyDescent="0.35">
      <c r="B18" s="273" t="s">
        <v>209</v>
      </c>
      <c r="C18" s="284">
        <f>'Impact Assessment Results'!H4</f>
        <v>2</v>
      </c>
      <c r="D18" s="198">
        <f>'Impact Assessment Results'!I4</f>
        <v>3</v>
      </c>
      <c r="E18" s="220">
        <f>'Impact Assessment Results'!J4</f>
        <v>4</v>
      </c>
      <c r="F18" s="653" t="s">
        <v>247</v>
      </c>
      <c r="G18" s="309" t="s">
        <v>9</v>
      </c>
      <c r="H18" s="310" t="s">
        <v>9</v>
      </c>
      <c r="I18" s="311" t="s">
        <v>9</v>
      </c>
      <c r="J18" s="248">
        <f>'Threat Assessment Results'!G6</f>
        <v>1</v>
      </c>
      <c r="K18" s="248">
        <f>'Threat Assessment Results'!I6</f>
        <v>0</v>
      </c>
      <c r="L18" s="341">
        <f t="shared" si="0"/>
        <v>3</v>
      </c>
      <c r="M18" s="342">
        <f t="shared" si="1"/>
        <v>4</v>
      </c>
      <c r="N18" s="343">
        <f t="shared" si="2"/>
        <v>5</v>
      </c>
      <c r="O18" s="344">
        <f t="shared" si="3"/>
        <v>5</v>
      </c>
      <c r="P18" s="159" t="str">
        <f t="shared" si="4"/>
        <v>MEDIUM</v>
      </c>
      <c r="Q18" s="429" t="s">
        <v>151</v>
      </c>
      <c r="R18" s="261" t="s">
        <v>150</v>
      </c>
      <c r="S18" s="637" t="s">
        <v>261</v>
      </c>
      <c r="T18" s="620"/>
      <c r="U18" s="159" t="s">
        <v>253</v>
      </c>
    </row>
    <row r="19" spans="2:21" ht="30.75" customHeight="1" thickBot="1" x14ac:dyDescent="0.35">
      <c r="B19" s="274"/>
      <c r="C19" s="282"/>
      <c r="D19" s="199"/>
      <c r="E19" s="221"/>
      <c r="F19" s="654"/>
      <c r="G19" s="303"/>
      <c r="H19" s="304"/>
      <c r="I19" s="305"/>
      <c r="J19" s="249"/>
      <c r="K19" s="249"/>
      <c r="L19" s="333"/>
      <c r="M19" s="334"/>
      <c r="N19" s="335"/>
      <c r="O19" s="336"/>
      <c r="P19" s="159"/>
      <c r="Q19" s="404"/>
      <c r="R19" s="259"/>
      <c r="S19" s="621"/>
      <c r="T19" s="621"/>
      <c r="U19" s="159"/>
    </row>
    <row r="20" spans="2:21" ht="15" thickBot="1" x14ac:dyDescent="0.35">
      <c r="B20" s="274"/>
      <c r="C20" s="282"/>
      <c r="D20" s="199"/>
      <c r="E20" s="221"/>
      <c r="F20" s="654"/>
      <c r="G20" s="303"/>
      <c r="H20" s="304"/>
      <c r="I20" s="305"/>
      <c r="J20" s="249"/>
      <c r="K20" s="249"/>
      <c r="L20" s="333"/>
      <c r="M20" s="334"/>
      <c r="N20" s="335"/>
      <c r="O20" s="336"/>
      <c r="P20" s="159"/>
      <c r="Q20" s="404"/>
      <c r="R20" s="259"/>
      <c r="S20" s="621"/>
      <c r="T20" s="621"/>
      <c r="U20" s="159"/>
    </row>
    <row r="21" spans="2:21" ht="30" customHeight="1" thickBot="1" x14ac:dyDescent="0.35">
      <c r="B21" s="274"/>
      <c r="C21" s="282"/>
      <c r="D21" s="199"/>
      <c r="E21" s="221"/>
      <c r="F21" s="654"/>
      <c r="G21" s="303"/>
      <c r="H21" s="304"/>
      <c r="I21" s="305"/>
      <c r="J21" s="249"/>
      <c r="K21" s="249"/>
      <c r="L21" s="333"/>
      <c r="M21" s="334"/>
      <c r="N21" s="335"/>
      <c r="O21" s="336"/>
      <c r="P21" s="159"/>
      <c r="Q21" s="404"/>
      <c r="R21" s="259"/>
      <c r="S21" s="621"/>
      <c r="T21" s="621"/>
      <c r="U21" s="159"/>
    </row>
    <row r="22" spans="2:21" ht="21" customHeight="1" thickBot="1" x14ac:dyDescent="0.35">
      <c r="B22" s="274"/>
      <c r="C22" s="282"/>
      <c r="D22" s="199"/>
      <c r="E22" s="221"/>
      <c r="F22" s="654"/>
      <c r="G22" s="303"/>
      <c r="H22" s="304"/>
      <c r="I22" s="305"/>
      <c r="J22" s="249"/>
      <c r="K22" s="249"/>
      <c r="L22" s="333"/>
      <c r="M22" s="334"/>
      <c r="N22" s="335"/>
      <c r="O22" s="336"/>
      <c r="P22" s="159"/>
      <c r="Q22" s="404"/>
      <c r="R22" s="259"/>
      <c r="S22" s="621"/>
      <c r="T22" s="621"/>
      <c r="U22" s="159"/>
    </row>
    <row r="23" spans="2:21" ht="18.75" customHeight="1" thickBot="1" x14ac:dyDescent="0.35">
      <c r="B23" s="275"/>
      <c r="C23" s="283"/>
      <c r="D23" s="200"/>
      <c r="E23" s="222"/>
      <c r="F23" s="655"/>
      <c r="G23" s="306"/>
      <c r="H23" s="307"/>
      <c r="I23" s="308"/>
      <c r="J23" s="250"/>
      <c r="K23" s="250"/>
      <c r="L23" s="337"/>
      <c r="M23" s="338"/>
      <c r="N23" s="339"/>
      <c r="O23" s="340"/>
      <c r="P23" s="159"/>
      <c r="Q23" s="405"/>
      <c r="R23" s="260"/>
      <c r="S23" s="634"/>
      <c r="T23" s="634"/>
      <c r="U23" s="159"/>
    </row>
    <row r="24" spans="2:21" ht="30.75" customHeight="1" thickBot="1" x14ac:dyDescent="0.35">
      <c r="B24" s="273" t="s">
        <v>209</v>
      </c>
      <c r="C24" s="285">
        <f>'Impact Assessment Results'!H4</f>
        <v>2</v>
      </c>
      <c r="D24" s="286">
        <f>'Impact Assessment Results'!I4</f>
        <v>3</v>
      </c>
      <c r="E24" s="287">
        <f>'Impact Assessment Results'!J4</f>
        <v>4</v>
      </c>
      <c r="F24" s="656" t="s">
        <v>216</v>
      </c>
      <c r="G24" s="309" t="s">
        <v>9</v>
      </c>
      <c r="H24" s="310" t="s">
        <v>9</v>
      </c>
      <c r="I24" s="311" t="s">
        <v>9</v>
      </c>
      <c r="J24" s="193">
        <v>0</v>
      </c>
      <c r="K24" s="193">
        <f>'Threat Assessment Results'!I7</f>
        <v>1</v>
      </c>
      <c r="L24" s="341">
        <f t="shared" si="0"/>
        <v>3</v>
      </c>
      <c r="M24" s="342">
        <f t="shared" si="1"/>
        <v>4</v>
      </c>
      <c r="N24" s="343">
        <f t="shared" si="2"/>
        <v>5</v>
      </c>
      <c r="O24" s="344">
        <f t="shared" si="3"/>
        <v>5</v>
      </c>
      <c r="P24" s="159" t="str">
        <f t="shared" si="4"/>
        <v>MEDIUM</v>
      </c>
      <c r="Q24" s="403" t="s">
        <v>151</v>
      </c>
      <c r="R24" s="261" t="s">
        <v>150</v>
      </c>
      <c r="S24" s="637" t="s">
        <v>262</v>
      </c>
      <c r="T24" s="620"/>
      <c r="U24" s="159" t="s">
        <v>253</v>
      </c>
    </row>
    <row r="25" spans="2:21" ht="30.75" customHeight="1" thickBot="1" x14ac:dyDescent="0.35">
      <c r="B25" s="274"/>
      <c r="C25" s="282"/>
      <c r="D25" s="199"/>
      <c r="E25" s="221"/>
      <c r="F25" s="656"/>
      <c r="G25" s="303"/>
      <c r="H25" s="304"/>
      <c r="I25" s="305"/>
      <c r="J25" s="246"/>
      <c r="K25" s="246"/>
      <c r="L25" s="333"/>
      <c r="M25" s="334"/>
      <c r="N25" s="335"/>
      <c r="O25" s="336"/>
      <c r="P25" s="159"/>
      <c r="Q25" s="404"/>
      <c r="R25" s="259"/>
      <c r="S25" s="621"/>
      <c r="T25" s="621"/>
      <c r="U25" s="159"/>
    </row>
    <row r="26" spans="2:21" ht="15" thickBot="1" x14ac:dyDescent="0.35">
      <c r="B26" s="274"/>
      <c r="C26" s="282"/>
      <c r="D26" s="199"/>
      <c r="E26" s="221"/>
      <c r="F26" s="656"/>
      <c r="G26" s="303"/>
      <c r="H26" s="304"/>
      <c r="I26" s="305"/>
      <c r="J26" s="246"/>
      <c r="K26" s="246"/>
      <c r="L26" s="333"/>
      <c r="M26" s="334"/>
      <c r="N26" s="335"/>
      <c r="O26" s="336"/>
      <c r="P26" s="159"/>
      <c r="Q26" s="404"/>
      <c r="R26" s="259"/>
      <c r="S26" s="621"/>
      <c r="T26" s="621"/>
      <c r="U26" s="159"/>
    </row>
    <row r="27" spans="2:21" ht="33" customHeight="1" thickBot="1" x14ac:dyDescent="0.35">
      <c r="B27" s="274"/>
      <c r="C27" s="282"/>
      <c r="D27" s="199"/>
      <c r="E27" s="221"/>
      <c r="F27" s="656"/>
      <c r="G27" s="303"/>
      <c r="H27" s="304"/>
      <c r="I27" s="305"/>
      <c r="J27" s="246"/>
      <c r="K27" s="246"/>
      <c r="L27" s="333"/>
      <c r="M27" s="334"/>
      <c r="N27" s="335"/>
      <c r="O27" s="336"/>
      <c r="P27" s="159"/>
      <c r="Q27" s="404"/>
      <c r="R27" s="259"/>
      <c r="S27" s="621"/>
      <c r="T27" s="621"/>
      <c r="U27" s="159"/>
    </row>
    <row r="28" spans="2:21" ht="16.5" customHeight="1" thickBot="1" x14ac:dyDescent="0.35">
      <c r="B28" s="274"/>
      <c r="C28" s="282"/>
      <c r="D28" s="199"/>
      <c r="E28" s="221"/>
      <c r="F28" s="656"/>
      <c r="G28" s="303"/>
      <c r="H28" s="304"/>
      <c r="I28" s="305"/>
      <c r="J28" s="246"/>
      <c r="K28" s="246"/>
      <c r="L28" s="333"/>
      <c r="M28" s="334"/>
      <c r="N28" s="335"/>
      <c r="O28" s="336"/>
      <c r="P28" s="159"/>
      <c r="Q28" s="404"/>
      <c r="R28" s="259"/>
      <c r="S28" s="621"/>
      <c r="T28" s="621"/>
      <c r="U28" s="159"/>
    </row>
    <row r="29" spans="2:21" ht="15" thickBot="1" x14ac:dyDescent="0.35">
      <c r="B29" s="275"/>
      <c r="C29" s="283"/>
      <c r="D29" s="200"/>
      <c r="E29" s="222"/>
      <c r="F29" s="657"/>
      <c r="G29" s="306"/>
      <c r="H29" s="307"/>
      <c r="I29" s="308"/>
      <c r="J29" s="247"/>
      <c r="K29" s="247"/>
      <c r="L29" s="337"/>
      <c r="M29" s="338"/>
      <c r="N29" s="339"/>
      <c r="O29" s="340"/>
      <c r="P29" s="159"/>
      <c r="Q29" s="405"/>
      <c r="R29" s="260"/>
      <c r="S29" s="634"/>
      <c r="T29" s="634"/>
      <c r="U29" s="159"/>
    </row>
    <row r="30" spans="2:21" ht="29.25" customHeight="1" thickBot="1" x14ac:dyDescent="0.35">
      <c r="B30" s="276" t="s">
        <v>193</v>
      </c>
      <c r="C30" s="288">
        <f>'Impact Assessment Results'!H10</f>
        <v>2</v>
      </c>
      <c r="D30" s="289">
        <f>'Impact Assessment Results'!I10</f>
        <v>1</v>
      </c>
      <c r="E30" s="290">
        <f>'Impact Assessment Results'!J10</f>
        <v>0</v>
      </c>
      <c r="F30" s="617" t="s">
        <v>263</v>
      </c>
      <c r="G30" s="312" t="s">
        <v>9</v>
      </c>
      <c r="H30" s="313" t="s">
        <v>9</v>
      </c>
      <c r="I30" s="314" t="s">
        <v>9</v>
      </c>
      <c r="J30" s="203">
        <f>'Threat Assessment Results'!G24</f>
        <v>0</v>
      </c>
      <c r="K30" s="203">
        <f>'Threat Assessment Results'!I24</f>
        <v>0</v>
      </c>
      <c r="L30" s="345">
        <f t="shared" ref="L30" si="5">IF(G30=""," ",C30+J30+K30)</f>
        <v>2</v>
      </c>
      <c r="M30" s="346">
        <f t="shared" ref="M30" si="6">IF(H30=""," ",D30+J30+K30)</f>
        <v>1</v>
      </c>
      <c r="N30" s="347">
        <f t="shared" ref="N30" si="7">IF(I30=""," ",E30+J30+K30)</f>
        <v>0</v>
      </c>
      <c r="O30" s="348">
        <f t="shared" ref="O30" si="8">MAX(L30:N30)</f>
        <v>2</v>
      </c>
      <c r="P30" s="159" t="str">
        <f t="shared" si="4"/>
        <v>LOW</v>
      </c>
      <c r="Q30" s="407" t="s">
        <v>152</v>
      </c>
      <c r="R30" s="262" t="s">
        <v>150</v>
      </c>
      <c r="S30" s="638" t="s">
        <v>260</v>
      </c>
      <c r="T30" s="606"/>
      <c r="U30" s="159" t="s">
        <v>188</v>
      </c>
    </row>
    <row r="31" spans="2:21" ht="30.75" customHeight="1" thickBot="1" x14ac:dyDescent="0.35">
      <c r="B31" s="277"/>
      <c r="C31" s="291"/>
      <c r="D31" s="292"/>
      <c r="E31" s="293"/>
      <c r="F31" s="618"/>
      <c r="G31" s="315"/>
      <c r="H31" s="316"/>
      <c r="I31" s="317"/>
      <c r="J31" s="204"/>
      <c r="K31" s="204"/>
      <c r="L31" s="349"/>
      <c r="M31" s="350"/>
      <c r="N31" s="351"/>
      <c r="O31" s="352"/>
      <c r="P31" s="159"/>
      <c r="Q31" s="406"/>
      <c r="R31" s="263"/>
      <c r="S31" s="607"/>
      <c r="T31" s="607"/>
      <c r="U31" s="159"/>
    </row>
    <row r="32" spans="2:21" ht="15" thickBot="1" x14ac:dyDescent="0.35">
      <c r="B32" s="277"/>
      <c r="C32" s="291"/>
      <c r="D32" s="292"/>
      <c r="E32" s="293"/>
      <c r="F32" s="618"/>
      <c r="G32" s="315"/>
      <c r="H32" s="316"/>
      <c r="I32" s="317"/>
      <c r="J32" s="204"/>
      <c r="K32" s="204"/>
      <c r="L32" s="349"/>
      <c r="M32" s="350"/>
      <c r="N32" s="351"/>
      <c r="O32" s="352"/>
      <c r="P32" s="159"/>
      <c r="Q32" s="406"/>
      <c r="R32" s="263"/>
      <c r="S32" s="607"/>
      <c r="T32" s="607"/>
      <c r="U32" s="159"/>
    </row>
    <row r="33" spans="2:21" ht="15" thickBot="1" x14ac:dyDescent="0.35">
      <c r="B33" s="277"/>
      <c r="C33" s="291"/>
      <c r="D33" s="292"/>
      <c r="E33" s="293"/>
      <c r="F33" s="618"/>
      <c r="G33" s="315"/>
      <c r="H33" s="316"/>
      <c r="I33" s="317"/>
      <c r="J33" s="204"/>
      <c r="K33" s="204"/>
      <c r="L33" s="349"/>
      <c r="M33" s="350"/>
      <c r="N33" s="351"/>
      <c r="O33" s="352"/>
      <c r="P33" s="159"/>
      <c r="Q33" s="406"/>
      <c r="R33" s="263"/>
      <c r="S33" s="607"/>
      <c r="T33" s="607"/>
      <c r="U33" s="159"/>
    </row>
    <row r="34" spans="2:21" ht="15" thickBot="1" x14ac:dyDescent="0.35">
      <c r="B34" s="277"/>
      <c r="C34" s="291"/>
      <c r="D34" s="292"/>
      <c r="E34" s="293"/>
      <c r="F34" s="618"/>
      <c r="G34" s="315"/>
      <c r="H34" s="316"/>
      <c r="I34" s="317"/>
      <c r="J34" s="204"/>
      <c r="K34" s="204"/>
      <c r="L34" s="349"/>
      <c r="M34" s="350"/>
      <c r="N34" s="351"/>
      <c r="O34" s="352"/>
      <c r="P34" s="159"/>
      <c r="Q34" s="406"/>
      <c r="R34" s="263"/>
      <c r="S34" s="607"/>
      <c r="T34" s="607"/>
      <c r="U34" s="159"/>
    </row>
    <row r="35" spans="2:21" ht="15" thickBot="1" x14ac:dyDescent="0.35">
      <c r="B35" s="277"/>
      <c r="C35" s="291"/>
      <c r="D35" s="292"/>
      <c r="E35" s="293"/>
      <c r="F35" s="618"/>
      <c r="G35" s="315"/>
      <c r="H35" s="316"/>
      <c r="I35" s="317"/>
      <c r="J35" s="204"/>
      <c r="K35" s="204"/>
      <c r="L35" s="349"/>
      <c r="M35" s="350"/>
      <c r="N35" s="351"/>
      <c r="O35" s="352"/>
      <c r="P35" s="159"/>
      <c r="Q35" s="406"/>
      <c r="R35" s="263"/>
      <c r="S35" s="607"/>
      <c r="T35" s="607"/>
      <c r="U35" s="159"/>
    </row>
    <row r="36" spans="2:21" ht="15" thickBot="1" x14ac:dyDescent="0.35">
      <c r="B36" s="277"/>
      <c r="C36" s="291"/>
      <c r="D36" s="292"/>
      <c r="E36" s="293"/>
      <c r="F36" s="618"/>
      <c r="G36" s="315"/>
      <c r="H36" s="316"/>
      <c r="I36" s="317"/>
      <c r="J36" s="204"/>
      <c r="K36" s="204"/>
      <c r="L36" s="349"/>
      <c r="M36" s="350"/>
      <c r="N36" s="351"/>
      <c r="O36" s="352"/>
      <c r="P36" s="159"/>
      <c r="Q36" s="406"/>
      <c r="R36" s="263"/>
      <c r="S36" s="607"/>
      <c r="T36" s="607"/>
      <c r="U36" s="159"/>
    </row>
    <row r="37" spans="2:21" ht="15" thickBot="1" x14ac:dyDescent="0.35">
      <c r="B37" s="277"/>
      <c r="C37" s="291"/>
      <c r="D37" s="292"/>
      <c r="E37" s="293"/>
      <c r="F37" s="618"/>
      <c r="G37" s="315"/>
      <c r="H37" s="316"/>
      <c r="I37" s="317"/>
      <c r="J37" s="204"/>
      <c r="K37" s="204"/>
      <c r="L37" s="349"/>
      <c r="M37" s="350"/>
      <c r="N37" s="351"/>
      <c r="O37" s="352"/>
      <c r="P37" s="159"/>
      <c r="Q37" s="406"/>
      <c r="R37" s="263"/>
      <c r="S37" s="607"/>
      <c r="T37" s="607"/>
      <c r="U37" s="159"/>
    </row>
    <row r="38" spans="2:21" ht="15" thickBot="1" x14ac:dyDescent="0.35">
      <c r="B38" s="277"/>
      <c r="C38" s="291"/>
      <c r="D38" s="292"/>
      <c r="E38" s="293"/>
      <c r="F38" s="618"/>
      <c r="G38" s="315"/>
      <c r="H38" s="316"/>
      <c r="I38" s="317"/>
      <c r="J38" s="204"/>
      <c r="K38" s="204"/>
      <c r="L38" s="349"/>
      <c r="M38" s="350"/>
      <c r="N38" s="351"/>
      <c r="O38" s="352"/>
      <c r="P38" s="159"/>
      <c r="Q38" s="406"/>
      <c r="R38" s="263"/>
      <c r="S38" s="607"/>
      <c r="T38" s="607"/>
      <c r="U38" s="159"/>
    </row>
    <row r="39" spans="2:21" ht="15" thickBot="1" x14ac:dyDescent="0.35">
      <c r="B39" s="277"/>
      <c r="C39" s="291"/>
      <c r="D39" s="292"/>
      <c r="E39" s="293"/>
      <c r="F39" s="618"/>
      <c r="G39" s="315"/>
      <c r="H39" s="316"/>
      <c r="I39" s="317"/>
      <c r="J39" s="204"/>
      <c r="K39" s="204"/>
      <c r="L39" s="349"/>
      <c r="M39" s="350"/>
      <c r="N39" s="351"/>
      <c r="O39" s="352"/>
      <c r="P39" s="159"/>
      <c r="Q39" s="406"/>
      <c r="R39" s="263"/>
      <c r="S39" s="607"/>
      <c r="T39" s="607"/>
      <c r="U39" s="159"/>
    </row>
    <row r="40" spans="2:21" ht="15" thickBot="1" x14ac:dyDescent="0.35">
      <c r="B40" s="277"/>
      <c r="C40" s="291"/>
      <c r="D40" s="292"/>
      <c r="E40" s="293"/>
      <c r="F40" s="618"/>
      <c r="G40" s="315"/>
      <c r="H40" s="316"/>
      <c r="I40" s="317"/>
      <c r="J40" s="204"/>
      <c r="K40" s="204"/>
      <c r="L40" s="349"/>
      <c r="M40" s="350"/>
      <c r="N40" s="351"/>
      <c r="O40" s="352"/>
      <c r="P40" s="159"/>
      <c r="Q40" s="406"/>
      <c r="R40" s="263"/>
      <c r="S40" s="607"/>
      <c r="T40" s="607"/>
      <c r="U40" s="159"/>
    </row>
    <row r="41" spans="2:21" ht="15" thickBot="1" x14ac:dyDescent="0.35">
      <c r="B41" s="277"/>
      <c r="C41" s="291"/>
      <c r="D41" s="292"/>
      <c r="E41" s="293"/>
      <c r="F41" s="618"/>
      <c r="G41" s="315"/>
      <c r="H41" s="316"/>
      <c r="I41" s="317"/>
      <c r="J41" s="204"/>
      <c r="K41" s="204"/>
      <c r="L41" s="349"/>
      <c r="M41" s="350"/>
      <c r="N41" s="351"/>
      <c r="O41" s="352"/>
      <c r="P41" s="159"/>
      <c r="Q41" s="406"/>
      <c r="R41" s="263"/>
      <c r="S41" s="607"/>
      <c r="T41" s="607"/>
      <c r="U41" s="159"/>
    </row>
    <row r="42" spans="2:21" ht="15" thickBot="1" x14ac:dyDescent="0.35">
      <c r="B42" s="277"/>
      <c r="C42" s="291"/>
      <c r="D42" s="292"/>
      <c r="E42" s="293"/>
      <c r="F42" s="618"/>
      <c r="G42" s="315"/>
      <c r="H42" s="316"/>
      <c r="I42" s="317"/>
      <c r="J42" s="204"/>
      <c r="K42" s="204"/>
      <c r="L42" s="349"/>
      <c r="M42" s="350"/>
      <c r="N42" s="351"/>
      <c r="O42" s="352"/>
      <c r="P42" s="159"/>
      <c r="Q42" s="406"/>
      <c r="R42" s="263"/>
      <c r="S42" s="607"/>
      <c r="T42" s="607"/>
      <c r="U42" s="159"/>
    </row>
    <row r="43" spans="2:21" ht="15" thickBot="1" x14ac:dyDescent="0.35">
      <c r="B43" s="277"/>
      <c r="C43" s="291"/>
      <c r="D43" s="292"/>
      <c r="E43" s="293"/>
      <c r="F43" s="618"/>
      <c r="G43" s="315"/>
      <c r="H43" s="316"/>
      <c r="I43" s="317"/>
      <c r="J43" s="204"/>
      <c r="K43" s="204"/>
      <c r="L43" s="349"/>
      <c r="M43" s="350"/>
      <c r="N43" s="351"/>
      <c r="O43" s="352"/>
      <c r="P43" s="159"/>
      <c r="Q43" s="406"/>
      <c r="R43" s="263"/>
      <c r="S43" s="607"/>
      <c r="T43" s="607"/>
      <c r="U43" s="159"/>
    </row>
    <row r="44" spans="2:21" ht="15" thickBot="1" x14ac:dyDescent="0.35">
      <c r="B44" s="278"/>
      <c r="C44" s="194"/>
      <c r="D44" s="295"/>
      <c r="E44" s="296"/>
      <c r="F44" s="619"/>
      <c r="G44" s="318"/>
      <c r="H44" s="319"/>
      <c r="I44" s="320"/>
      <c r="J44" s="206"/>
      <c r="K44" s="206"/>
      <c r="L44" s="349"/>
      <c r="M44" s="350"/>
      <c r="N44" s="351"/>
      <c r="O44" s="352"/>
      <c r="P44" s="159"/>
      <c r="Q44" s="411"/>
      <c r="R44" s="264"/>
      <c r="S44" s="608"/>
      <c r="T44" s="608"/>
      <c r="U44" s="159"/>
    </row>
    <row r="45" spans="2:21" ht="15" thickBot="1" x14ac:dyDescent="0.35">
      <c r="B45" s="276" t="s">
        <v>193</v>
      </c>
      <c r="C45" s="288">
        <v>4</v>
      </c>
      <c r="D45" s="289">
        <f>'Impact Assessment Results'!I10</f>
        <v>1</v>
      </c>
      <c r="E45" s="290">
        <f>'Impact Assessment Results'!J10</f>
        <v>0</v>
      </c>
      <c r="F45" s="617" t="s">
        <v>248</v>
      </c>
      <c r="G45" s="312" t="s">
        <v>9</v>
      </c>
      <c r="H45" s="313" t="s">
        <v>9</v>
      </c>
      <c r="I45" s="314" t="s">
        <v>9</v>
      </c>
      <c r="J45" s="203">
        <f>'Threat Assessment Results'!G25</f>
        <v>1</v>
      </c>
      <c r="K45" s="203">
        <f>'Threat Assessment Results'!I25</f>
        <v>1</v>
      </c>
      <c r="L45" s="345">
        <f t="shared" ref="L45" si="9">IF(G45=""," ",C45+J45+K45)</f>
        <v>6</v>
      </c>
      <c r="M45" s="346">
        <f t="shared" ref="M45" si="10">IF(H45=""," ",D45+J45+K45)</f>
        <v>3</v>
      </c>
      <c r="N45" s="347">
        <f t="shared" ref="N45" si="11">IF(I45=""," ",E45+J45+K45)</f>
        <v>2</v>
      </c>
      <c r="O45" s="348">
        <f t="shared" ref="O45" si="12">MAX(L45:N45)</f>
        <v>6</v>
      </c>
      <c r="P45" s="159" t="str">
        <f t="shared" si="4"/>
        <v>HIGH</v>
      </c>
      <c r="Q45" s="407" t="s">
        <v>151</v>
      </c>
      <c r="R45" s="262" t="s">
        <v>150</v>
      </c>
      <c r="S45" s="638" t="s">
        <v>260</v>
      </c>
      <c r="T45" s="606"/>
      <c r="U45" s="159" t="s">
        <v>188</v>
      </c>
    </row>
    <row r="46" spans="2:21" ht="15" thickBot="1" x14ac:dyDescent="0.35">
      <c r="B46" s="277"/>
      <c r="C46" s="291"/>
      <c r="D46" s="292"/>
      <c r="E46" s="293"/>
      <c r="F46" s="618"/>
      <c r="G46" s="315"/>
      <c r="H46" s="316"/>
      <c r="I46" s="317"/>
      <c r="J46" s="204"/>
      <c r="K46" s="204"/>
      <c r="L46" s="349"/>
      <c r="M46" s="350"/>
      <c r="N46" s="351"/>
      <c r="O46" s="352"/>
      <c r="P46" s="159"/>
      <c r="Q46" s="406"/>
      <c r="R46" s="263"/>
      <c r="S46" s="607"/>
      <c r="T46" s="607"/>
      <c r="U46" s="159"/>
    </row>
    <row r="47" spans="2:21" ht="15" thickBot="1" x14ac:dyDescent="0.35">
      <c r="B47" s="277"/>
      <c r="C47" s="291"/>
      <c r="D47" s="292"/>
      <c r="E47" s="293"/>
      <c r="F47" s="618"/>
      <c r="G47" s="315"/>
      <c r="H47" s="316"/>
      <c r="I47" s="317"/>
      <c r="J47" s="204"/>
      <c r="K47" s="204"/>
      <c r="L47" s="349"/>
      <c r="M47" s="350"/>
      <c r="N47" s="351"/>
      <c r="O47" s="352"/>
      <c r="P47" s="159"/>
      <c r="Q47" s="406"/>
      <c r="R47" s="263"/>
      <c r="S47" s="607"/>
      <c r="T47" s="607"/>
      <c r="U47" s="159"/>
    </row>
    <row r="48" spans="2:21" ht="15" thickBot="1" x14ac:dyDescent="0.35">
      <c r="B48" s="277"/>
      <c r="C48" s="291"/>
      <c r="D48" s="292"/>
      <c r="E48" s="293"/>
      <c r="F48" s="618"/>
      <c r="G48" s="315"/>
      <c r="H48" s="316"/>
      <c r="I48" s="317"/>
      <c r="J48" s="204"/>
      <c r="K48" s="204"/>
      <c r="L48" s="349"/>
      <c r="M48" s="350"/>
      <c r="N48" s="351"/>
      <c r="O48" s="352"/>
      <c r="P48" s="159"/>
      <c r="Q48" s="406"/>
      <c r="R48" s="263"/>
      <c r="S48" s="607"/>
      <c r="T48" s="607"/>
      <c r="U48" s="159"/>
    </row>
    <row r="49" spans="2:21" ht="15" thickBot="1" x14ac:dyDescent="0.35">
      <c r="B49" s="277"/>
      <c r="C49" s="291"/>
      <c r="D49" s="292"/>
      <c r="E49" s="293"/>
      <c r="F49" s="618"/>
      <c r="G49" s="315"/>
      <c r="H49" s="316"/>
      <c r="I49" s="317"/>
      <c r="J49" s="204"/>
      <c r="K49" s="204"/>
      <c r="L49" s="349"/>
      <c r="M49" s="350"/>
      <c r="N49" s="351"/>
      <c r="O49" s="352"/>
      <c r="P49" s="159"/>
      <c r="Q49" s="406"/>
      <c r="R49" s="263"/>
      <c r="S49" s="607"/>
      <c r="T49" s="607"/>
      <c r="U49" s="159"/>
    </row>
    <row r="50" spans="2:21" ht="15" thickBot="1" x14ac:dyDescent="0.35">
      <c r="B50" s="277"/>
      <c r="C50" s="291"/>
      <c r="D50" s="292"/>
      <c r="E50" s="293"/>
      <c r="F50" s="618"/>
      <c r="G50" s="315"/>
      <c r="H50" s="316"/>
      <c r="I50" s="317"/>
      <c r="J50" s="204"/>
      <c r="K50" s="204"/>
      <c r="L50" s="349"/>
      <c r="M50" s="350"/>
      <c r="N50" s="351"/>
      <c r="O50" s="352"/>
      <c r="P50" s="159"/>
      <c r="Q50" s="406"/>
      <c r="R50" s="263"/>
      <c r="S50" s="607"/>
      <c r="T50" s="607"/>
      <c r="U50" s="159"/>
    </row>
    <row r="51" spans="2:21" ht="15" thickBot="1" x14ac:dyDescent="0.35">
      <c r="B51" s="277"/>
      <c r="C51" s="291"/>
      <c r="D51" s="292"/>
      <c r="E51" s="293"/>
      <c r="F51" s="618"/>
      <c r="G51" s="315"/>
      <c r="H51" s="316"/>
      <c r="I51" s="317"/>
      <c r="J51" s="204"/>
      <c r="K51" s="204"/>
      <c r="L51" s="349"/>
      <c r="M51" s="350"/>
      <c r="N51" s="351"/>
      <c r="O51" s="352"/>
      <c r="P51" s="159"/>
      <c r="Q51" s="406"/>
      <c r="R51" s="263"/>
      <c r="S51" s="607"/>
      <c r="T51" s="607"/>
      <c r="U51" s="159"/>
    </row>
    <row r="52" spans="2:21" ht="15" thickBot="1" x14ac:dyDescent="0.35">
      <c r="B52" s="277"/>
      <c r="C52" s="291"/>
      <c r="D52" s="292"/>
      <c r="E52" s="293"/>
      <c r="F52" s="618"/>
      <c r="G52" s="315"/>
      <c r="H52" s="316"/>
      <c r="I52" s="317"/>
      <c r="J52" s="204"/>
      <c r="K52" s="204"/>
      <c r="L52" s="349"/>
      <c r="M52" s="350"/>
      <c r="N52" s="351"/>
      <c r="O52" s="352"/>
      <c r="P52" s="159"/>
      <c r="Q52" s="406"/>
      <c r="R52" s="263"/>
      <c r="S52" s="607"/>
      <c r="T52" s="607"/>
      <c r="U52" s="159"/>
    </row>
    <row r="53" spans="2:21" ht="15" thickBot="1" x14ac:dyDescent="0.35">
      <c r="B53" s="277"/>
      <c r="C53" s="291"/>
      <c r="D53" s="292"/>
      <c r="E53" s="293"/>
      <c r="F53" s="618"/>
      <c r="G53" s="315"/>
      <c r="H53" s="316"/>
      <c r="I53" s="317"/>
      <c r="J53" s="204"/>
      <c r="K53" s="204"/>
      <c r="L53" s="349"/>
      <c r="M53" s="350"/>
      <c r="N53" s="351"/>
      <c r="O53" s="352"/>
      <c r="P53" s="159"/>
      <c r="Q53" s="406"/>
      <c r="R53" s="263"/>
      <c r="S53" s="607"/>
      <c r="T53" s="607"/>
      <c r="U53" s="159"/>
    </row>
    <row r="54" spans="2:21" ht="15" thickBot="1" x14ac:dyDescent="0.35">
      <c r="B54" s="277"/>
      <c r="C54" s="291"/>
      <c r="D54" s="292"/>
      <c r="E54" s="293"/>
      <c r="F54" s="618"/>
      <c r="G54" s="315"/>
      <c r="H54" s="316"/>
      <c r="I54" s="317"/>
      <c r="J54" s="204"/>
      <c r="K54" s="204"/>
      <c r="L54" s="349"/>
      <c r="M54" s="350"/>
      <c r="N54" s="351"/>
      <c r="O54" s="352"/>
      <c r="P54" s="159"/>
      <c r="Q54" s="406"/>
      <c r="R54" s="263"/>
      <c r="S54" s="607"/>
      <c r="T54" s="607"/>
      <c r="U54" s="159"/>
    </row>
    <row r="55" spans="2:21" ht="15" thickBot="1" x14ac:dyDescent="0.35">
      <c r="B55" s="277"/>
      <c r="C55" s="291"/>
      <c r="D55" s="292"/>
      <c r="E55" s="293"/>
      <c r="F55" s="618"/>
      <c r="G55" s="315"/>
      <c r="H55" s="316"/>
      <c r="I55" s="317"/>
      <c r="J55" s="204"/>
      <c r="K55" s="204"/>
      <c r="L55" s="349"/>
      <c r="M55" s="350"/>
      <c r="N55" s="351"/>
      <c r="O55" s="352"/>
      <c r="P55" s="159"/>
      <c r="Q55" s="406"/>
      <c r="R55" s="263"/>
      <c r="S55" s="607"/>
      <c r="T55" s="607"/>
      <c r="U55" s="159"/>
    </row>
    <row r="56" spans="2:21" ht="15" thickBot="1" x14ac:dyDescent="0.35">
      <c r="B56" s="277"/>
      <c r="C56" s="291"/>
      <c r="D56" s="292"/>
      <c r="E56" s="293"/>
      <c r="F56" s="618"/>
      <c r="G56" s="315"/>
      <c r="H56" s="316"/>
      <c r="I56" s="317"/>
      <c r="J56" s="204"/>
      <c r="K56" s="204"/>
      <c r="L56" s="349"/>
      <c r="M56" s="350"/>
      <c r="N56" s="351"/>
      <c r="O56" s="352"/>
      <c r="P56" s="159"/>
      <c r="Q56" s="406"/>
      <c r="R56" s="263"/>
      <c r="S56" s="607"/>
      <c r="T56" s="607"/>
      <c r="U56" s="159"/>
    </row>
    <row r="57" spans="2:21" ht="15" thickBot="1" x14ac:dyDescent="0.35">
      <c r="B57" s="277"/>
      <c r="C57" s="291"/>
      <c r="D57" s="292"/>
      <c r="E57" s="293"/>
      <c r="F57" s="618"/>
      <c r="G57" s="315"/>
      <c r="H57" s="316"/>
      <c r="I57" s="317"/>
      <c r="J57" s="204"/>
      <c r="K57" s="204"/>
      <c r="L57" s="349"/>
      <c r="M57" s="350"/>
      <c r="N57" s="351"/>
      <c r="O57" s="352"/>
      <c r="P57" s="159"/>
      <c r="Q57" s="406"/>
      <c r="R57" s="263"/>
      <c r="S57" s="607"/>
      <c r="T57" s="607"/>
      <c r="U57" s="159"/>
    </row>
    <row r="58" spans="2:21" ht="15" thickBot="1" x14ac:dyDescent="0.35">
      <c r="B58" s="277"/>
      <c r="C58" s="291"/>
      <c r="D58" s="292"/>
      <c r="E58" s="293"/>
      <c r="F58" s="618"/>
      <c r="G58" s="315"/>
      <c r="H58" s="316"/>
      <c r="I58" s="317"/>
      <c r="J58" s="204"/>
      <c r="K58" s="204"/>
      <c r="L58" s="349"/>
      <c r="M58" s="350"/>
      <c r="N58" s="351"/>
      <c r="O58" s="352"/>
      <c r="P58" s="159"/>
      <c r="Q58" s="406"/>
      <c r="R58" s="263"/>
      <c r="S58" s="607"/>
      <c r="T58" s="607"/>
      <c r="U58" s="159"/>
    </row>
    <row r="59" spans="2:21" ht="15" thickBot="1" x14ac:dyDescent="0.35">
      <c r="B59" s="278"/>
      <c r="C59" s="294"/>
      <c r="D59" s="295"/>
      <c r="E59" s="296"/>
      <c r="F59" s="614"/>
      <c r="G59" s="318"/>
      <c r="H59" s="319"/>
      <c r="I59" s="320"/>
      <c r="J59" s="206"/>
      <c r="K59" s="206"/>
      <c r="L59" s="349"/>
      <c r="M59" s="353"/>
      <c r="N59" s="354"/>
      <c r="O59" s="352"/>
      <c r="P59" s="159"/>
      <c r="Q59" s="411"/>
      <c r="R59" s="264"/>
      <c r="S59" s="608"/>
      <c r="T59" s="608"/>
      <c r="U59" s="159"/>
    </row>
    <row r="60" spans="2:21" ht="27" customHeight="1" thickBot="1" x14ac:dyDescent="0.35">
      <c r="B60" s="276" t="s">
        <v>193</v>
      </c>
      <c r="C60" s="288">
        <f>'Impact Assessment Results'!H10</f>
        <v>2</v>
      </c>
      <c r="D60" s="289">
        <f>'Impact Assessment Results'!I10</f>
        <v>1</v>
      </c>
      <c r="E60" s="290">
        <f>'Impact Assessment Results'!J10</f>
        <v>0</v>
      </c>
      <c r="F60" s="617" t="s">
        <v>249</v>
      </c>
      <c r="G60" s="312" t="s">
        <v>9</v>
      </c>
      <c r="H60" s="313" t="s">
        <v>9</v>
      </c>
      <c r="I60" s="314" t="s">
        <v>9</v>
      </c>
      <c r="J60" s="203">
        <f>'Threat Assessment Results'!G26</f>
        <v>1</v>
      </c>
      <c r="K60" s="203">
        <f>'Threat Assessment Results'!I26</f>
        <v>0</v>
      </c>
      <c r="L60" s="345">
        <f t="shared" ref="L60" si="13">IF(G60=""," ",C60+J60+K60)</f>
        <v>3</v>
      </c>
      <c r="M60" s="346">
        <f t="shared" ref="M60" si="14">IF(H60=""," ",D60+J60+K60)</f>
        <v>2</v>
      </c>
      <c r="N60" s="347">
        <f t="shared" ref="N60" si="15">IF(I60=""," ",E60+J60+K60)</f>
        <v>1</v>
      </c>
      <c r="O60" s="348">
        <f t="shared" ref="O60" si="16">MAX(L60:N60)</f>
        <v>3</v>
      </c>
      <c r="P60" s="159" t="str">
        <f t="shared" si="4"/>
        <v>MEDIUM</v>
      </c>
      <c r="Q60" s="431" t="s">
        <v>151</v>
      </c>
      <c r="R60" s="262" t="s">
        <v>150</v>
      </c>
      <c r="S60" s="638"/>
      <c r="T60" s="606"/>
      <c r="U60" s="159" t="s">
        <v>253</v>
      </c>
    </row>
    <row r="61" spans="2:21" ht="30.75" customHeight="1" thickBot="1" x14ac:dyDescent="0.35">
      <c r="B61" s="277"/>
      <c r="C61" s="291"/>
      <c r="D61" s="292"/>
      <c r="E61" s="293"/>
      <c r="F61" s="618"/>
      <c r="G61" s="315"/>
      <c r="H61" s="316"/>
      <c r="I61" s="317"/>
      <c r="J61" s="204"/>
      <c r="K61" s="204"/>
      <c r="L61" s="349"/>
      <c r="M61" s="350"/>
      <c r="N61" s="351"/>
      <c r="O61" s="352"/>
      <c r="P61" s="159"/>
      <c r="Q61" s="406"/>
      <c r="R61" s="263"/>
      <c r="S61" s="607"/>
      <c r="T61" s="607"/>
      <c r="U61" s="159"/>
    </row>
    <row r="62" spans="2:21" ht="15" thickBot="1" x14ac:dyDescent="0.35">
      <c r="B62" s="277"/>
      <c r="C62" s="291"/>
      <c r="D62" s="292"/>
      <c r="E62" s="293"/>
      <c r="F62" s="618"/>
      <c r="G62" s="315"/>
      <c r="H62" s="316"/>
      <c r="I62" s="317"/>
      <c r="J62" s="204"/>
      <c r="K62" s="204"/>
      <c r="L62" s="349"/>
      <c r="M62" s="350"/>
      <c r="N62" s="351"/>
      <c r="O62" s="352"/>
      <c r="P62" s="159"/>
      <c r="Q62" s="406"/>
      <c r="R62" s="263"/>
      <c r="S62" s="607"/>
      <c r="T62" s="607"/>
      <c r="U62" s="159"/>
    </row>
    <row r="63" spans="2:21" ht="15" thickBot="1" x14ac:dyDescent="0.35">
      <c r="B63" s="277"/>
      <c r="C63" s="291"/>
      <c r="D63" s="292"/>
      <c r="E63" s="293"/>
      <c r="F63" s="618"/>
      <c r="G63" s="315"/>
      <c r="H63" s="316"/>
      <c r="I63" s="317"/>
      <c r="J63" s="204"/>
      <c r="K63" s="204"/>
      <c r="L63" s="349"/>
      <c r="M63" s="350"/>
      <c r="N63" s="351"/>
      <c r="O63" s="352"/>
      <c r="P63" s="159"/>
      <c r="Q63" s="406"/>
      <c r="R63" s="263"/>
      <c r="S63" s="607"/>
      <c r="T63" s="607"/>
      <c r="U63" s="159"/>
    </row>
    <row r="64" spans="2:21" ht="15" thickBot="1" x14ac:dyDescent="0.35">
      <c r="B64" s="277"/>
      <c r="C64" s="291"/>
      <c r="D64" s="292"/>
      <c r="E64" s="293"/>
      <c r="F64" s="618"/>
      <c r="G64" s="315"/>
      <c r="H64" s="316"/>
      <c r="I64" s="317"/>
      <c r="J64" s="204"/>
      <c r="K64" s="204"/>
      <c r="L64" s="349"/>
      <c r="M64" s="350"/>
      <c r="N64" s="351"/>
      <c r="O64" s="352"/>
      <c r="P64" s="159"/>
      <c r="Q64" s="406"/>
      <c r="R64" s="263"/>
      <c r="S64" s="607"/>
      <c r="T64" s="607"/>
      <c r="U64" s="159"/>
    </row>
    <row r="65" spans="2:21" ht="15" thickBot="1" x14ac:dyDescent="0.35">
      <c r="B65" s="277"/>
      <c r="C65" s="291"/>
      <c r="D65" s="292"/>
      <c r="E65" s="293"/>
      <c r="F65" s="618"/>
      <c r="G65" s="315"/>
      <c r="H65" s="316"/>
      <c r="I65" s="317"/>
      <c r="J65" s="204"/>
      <c r="K65" s="204"/>
      <c r="L65" s="349"/>
      <c r="M65" s="350"/>
      <c r="N65" s="351"/>
      <c r="O65" s="352"/>
      <c r="P65" s="159"/>
      <c r="Q65" s="406"/>
      <c r="R65" s="263"/>
      <c r="S65" s="607"/>
      <c r="T65" s="607"/>
      <c r="U65" s="159"/>
    </row>
    <row r="66" spans="2:21" ht="15" thickBot="1" x14ac:dyDescent="0.35">
      <c r="B66" s="277"/>
      <c r="C66" s="291"/>
      <c r="D66" s="292"/>
      <c r="E66" s="293"/>
      <c r="F66" s="618"/>
      <c r="G66" s="315"/>
      <c r="H66" s="316"/>
      <c r="I66" s="317"/>
      <c r="J66" s="204"/>
      <c r="K66" s="204"/>
      <c r="L66" s="349"/>
      <c r="M66" s="350"/>
      <c r="N66" s="351"/>
      <c r="O66" s="352"/>
      <c r="P66" s="159"/>
      <c r="Q66" s="406"/>
      <c r="R66" s="263"/>
      <c r="S66" s="607"/>
      <c r="T66" s="607"/>
      <c r="U66" s="159"/>
    </row>
    <row r="67" spans="2:21" ht="15" thickBot="1" x14ac:dyDescent="0.35">
      <c r="B67" s="277"/>
      <c r="C67" s="291"/>
      <c r="D67" s="292"/>
      <c r="E67" s="293"/>
      <c r="F67" s="618"/>
      <c r="G67" s="315"/>
      <c r="H67" s="316"/>
      <c r="I67" s="317"/>
      <c r="J67" s="204"/>
      <c r="K67" s="204"/>
      <c r="L67" s="349"/>
      <c r="M67" s="350"/>
      <c r="N67" s="351"/>
      <c r="O67" s="352"/>
      <c r="P67" s="159"/>
      <c r="Q67" s="406"/>
      <c r="R67" s="263"/>
      <c r="S67" s="607"/>
      <c r="T67" s="607"/>
      <c r="U67" s="159"/>
    </row>
    <row r="68" spans="2:21" ht="15" thickBot="1" x14ac:dyDescent="0.35">
      <c r="B68" s="277"/>
      <c r="C68" s="291"/>
      <c r="D68" s="292"/>
      <c r="E68" s="293"/>
      <c r="F68" s="618"/>
      <c r="G68" s="315"/>
      <c r="H68" s="316"/>
      <c r="I68" s="317"/>
      <c r="J68" s="204"/>
      <c r="K68" s="204"/>
      <c r="L68" s="349"/>
      <c r="M68" s="350"/>
      <c r="N68" s="351"/>
      <c r="O68" s="352"/>
      <c r="P68" s="159"/>
      <c r="Q68" s="406"/>
      <c r="R68" s="263"/>
      <c r="S68" s="607"/>
      <c r="T68" s="607"/>
      <c r="U68" s="159"/>
    </row>
    <row r="69" spans="2:21" ht="15" thickBot="1" x14ac:dyDescent="0.35">
      <c r="B69" s="277"/>
      <c r="C69" s="291"/>
      <c r="D69" s="292"/>
      <c r="E69" s="293"/>
      <c r="F69" s="618"/>
      <c r="G69" s="315"/>
      <c r="H69" s="316"/>
      <c r="I69" s="317"/>
      <c r="J69" s="204"/>
      <c r="K69" s="204"/>
      <c r="L69" s="349"/>
      <c r="M69" s="350"/>
      <c r="N69" s="351"/>
      <c r="O69" s="352"/>
      <c r="P69" s="159"/>
      <c r="Q69" s="406"/>
      <c r="R69" s="263"/>
      <c r="S69" s="607"/>
      <c r="T69" s="607"/>
      <c r="U69" s="159"/>
    </row>
    <row r="70" spans="2:21" ht="15" thickBot="1" x14ac:dyDescent="0.35">
      <c r="B70" s="277"/>
      <c r="C70" s="291"/>
      <c r="D70" s="292"/>
      <c r="E70" s="293"/>
      <c r="F70" s="618"/>
      <c r="G70" s="315"/>
      <c r="H70" s="316"/>
      <c r="I70" s="317"/>
      <c r="J70" s="204"/>
      <c r="K70" s="204"/>
      <c r="L70" s="349"/>
      <c r="M70" s="350"/>
      <c r="N70" s="351"/>
      <c r="O70" s="352"/>
      <c r="P70" s="159"/>
      <c r="Q70" s="406"/>
      <c r="R70" s="263"/>
      <c r="S70" s="607"/>
      <c r="T70" s="607"/>
      <c r="U70" s="159"/>
    </row>
    <row r="71" spans="2:21" ht="15" thickBot="1" x14ac:dyDescent="0.35">
      <c r="B71" s="277"/>
      <c r="C71" s="291"/>
      <c r="D71" s="292"/>
      <c r="E71" s="293"/>
      <c r="F71" s="618"/>
      <c r="G71" s="315"/>
      <c r="H71" s="316"/>
      <c r="I71" s="317"/>
      <c r="J71" s="204"/>
      <c r="K71" s="204"/>
      <c r="L71" s="349"/>
      <c r="M71" s="350"/>
      <c r="N71" s="351"/>
      <c r="O71" s="352"/>
      <c r="P71" s="159"/>
      <c r="Q71" s="406"/>
      <c r="R71" s="263"/>
      <c r="S71" s="607"/>
      <c r="T71" s="607"/>
      <c r="U71" s="159"/>
    </row>
    <row r="72" spans="2:21" ht="15" thickBot="1" x14ac:dyDescent="0.35">
      <c r="B72" s="277"/>
      <c r="C72" s="291"/>
      <c r="D72" s="292"/>
      <c r="E72" s="293"/>
      <c r="F72" s="618"/>
      <c r="G72" s="315"/>
      <c r="H72" s="316"/>
      <c r="I72" s="317"/>
      <c r="J72" s="204"/>
      <c r="K72" s="204"/>
      <c r="L72" s="349"/>
      <c r="M72" s="350"/>
      <c r="N72" s="351"/>
      <c r="O72" s="352"/>
      <c r="P72" s="159"/>
      <c r="Q72" s="406"/>
      <c r="R72" s="263"/>
      <c r="S72" s="607"/>
      <c r="T72" s="607"/>
      <c r="U72" s="159"/>
    </row>
    <row r="73" spans="2:21" ht="15" thickBot="1" x14ac:dyDescent="0.35">
      <c r="B73" s="277"/>
      <c r="C73" s="375"/>
      <c r="D73" s="376"/>
      <c r="E73" s="377"/>
      <c r="F73" s="618"/>
      <c r="G73" s="315"/>
      <c r="H73" s="316"/>
      <c r="I73" s="317"/>
      <c r="J73" s="204"/>
      <c r="K73" s="204"/>
      <c r="L73" s="349"/>
      <c r="M73" s="350"/>
      <c r="N73" s="351"/>
      <c r="O73" s="352"/>
      <c r="P73" s="159"/>
      <c r="Q73" s="406"/>
      <c r="R73" s="263"/>
      <c r="S73" s="607"/>
      <c r="T73" s="607"/>
      <c r="U73" s="159"/>
    </row>
    <row r="74" spans="2:21" ht="15" thickBot="1" x14ac:dyDescent="0.35">
      <c r="B74" s="278"/>
      <c r="C74" s="294"/>
      <c r="D74" s="295"/>
      <c r="E74" s="296"/>
      <c r="F74" s="639"/>
      <c r="G74" s="378"/>
      <c r="H74" s="379"/>
      <c r="I74" s="380"/>
      <c r="J74" s="206"/>
      <c r="K74" s="206"/>
      <c r="L74" s="349"/>
      <c r="M74" s="350"/>
      <c r="N74" s="351"/>
      <c r="O74" s="352"/>
      <c r="P74" s="159"/>
      <c r="Q74" s="411"/>
      <c r="R74" s="264"/>
      <c r="S74" s="608"/>
      <c r="T74" s="608"/>
      <c r="U74" s="159"/>
    </row>
    <row r="75" spans="2:21" ht="29.25" customHeight="1" thickBot="1" x14ac:dyDescent="0.35">
      <c r="B75" s="276" t="s">
        <v>193</v>
      </c>
      <c r="C75" s="288">
        <f>'Impact Assessment Results'!H10</f>
        <v>2</v>
      </c>
      <c r="D75" s="289">
        <f>'Impact Assessment Results'!I10</f>
        <v>1</v>
      </c>
      <c r="E75" s="290">
        <f>'Impact Assessment Results'!J10</f>
        <v>0</v>
      </c>
      <c r="F75" s="617" t="s">
        <v>250</v>
      </c>
      <c r="G75" s="312" t="s">
        <v>9</v>
      </c>
      <c r="H75" s="313" t="s">
        <v>9</v>
      </c>
      <c r="I75" s="312" t="s">
        <v>9</v>
      </c>
      <c r="J75" s="203">
        <f>'Threat Assessment Results'!G27</f>
        <v>0</v>
      </c>
      <c r="K75" s="203">
        <f>'Threat Assessment Results'!I27</f>
        <v>0</v>
      </c>
      <c r="L75" s="345">
        <f t="shared" ref="L75" si="17">IF(G75=""," ",C75+J75+K75)</f>
        <v>2</v>
      </c>
      <c r="M75" s="346">
        <f>IF(H75=""," ",D75+J75+K75)</f>
        <v>1</v>
      </c>
      <c r="N75" s="347">
        <f>IF(I75=""," ",E75+J75+K75)</f>
        <v>0</v>
      </c>
      <c r="O75" s="348">
        <f t="shared" ref="O75" si="18">MAX(L75:N75)</f>
        <v>2</v>
      </c>
      <c r="P75" s="159" t="str">
        <f t="shared" ref="P75:P90" si="19">IF(O75&lt;=2,"LOW",IF(O75&lt;=5,"MEDIUM","HIGH"))</f>
        <v>LOW</v>
      </c>
      <c r="Q75" s="407" t="s">
        <v>152</v>
      </c>
      <c r="R75" s="262" t="s">
        <v>150</v>
      </c>
      <c r="S75" s="638" t="s">
        <v>74</v>
      </c>
      <c r="T75" s="606"/>
      <c r="U75" s="159" t="s">
        <v>188</v>
      </c>
    </row>
    <row r="76" spans="2:21" ht="30.75" customHeight="1" thickBot="1" x14ac:dyDescent="0.35">
      <c r="B76" s="277"/>
      <c r="C76" s="291"/>
      <c r="D76" s="292"/>
      <c r="E76" s="293"/>
      <c r="F76" s="618"/>
      <c r="G76" s="315"/>
      <c r="H76" s="312"/>
      <c r="I76" s="312"/>
      <c r="J76" s="204"/>
      <c r="K76" s="204"/>
      <c r="L76" s="349"/>
      <c r="M76" s="350"/>
      <c r="N76" s="351"/>
      <c r="O76" s="352"/>
      <c r="P76" s="159"/>
      <c r="Q76" s="406"/>
      <c r="R76" s="263"/>
      <c r="S76" s="607"/>
      <c r="T76" s="607"/>
      <c r="U76" s="159"/>
    </row>
    <row r="77" spans="2:21" ht="15" thickBot="1" x14ac:dyDescent="0.35">
      <c r="B77" s="277"/>
      <c r="C77" s="291"/>
      <c r="D77" s="292"/>
      <c r="E77" s="293"/>
      <c r="F77" s="618"/>
      <c r="G77" s="315"/>
      <c r="H77" s="312"/>
      <c r="I77" s="312"/>
      <c r="J77" s="204"/>
      <c r="K77" s="204"/>
      <c r="L77" s="349"/>
      <c r="M77" s="350"/>
      <c r="N77" s="351"/>
      <c r="O77" s="352"/>
      <c r="P77" s="159"/>
      <c r="Q77" s="406"/>
      <c r="R77" s="263"/>
      <c r="S77" s="607"/>
      <c r="T77" s="607"/>
      <c r="U77" s="159"/>
    </row>
    <row r="78" spans="2:21" ht="15" thickBot="1" x14ac:dyDescent="0.35">
      <c r="B78" s="277"/>
      <c r="C78" s="291"/>
      <c r="D78" s="292"/>
      <c r="E78" s="293"/>
      <c r="F78" s="618"/>
      <c r="G78" s="315"/>
      <c r="H78" s="312"/>
      <c r="I78" s="312"/>
      <c r="J78" s="204"/>
      <c r="K78" s="204"/>
      <c r="L78" s="349"/>
      <c r="M78" s="350"/>
      <c r="N78" s="351"/>
      <c r="O78" s="352"/>
      <c r="P78" s="159"/>
      <c r="Q78" s="406"/>
      <c r="R78" s="263"/>
      <c r="S78" s="607"/>
      <c r="T78" s="607"/>
      <c r="U78" s="159"/>
    </row>
    <row r="79" spans="2:21" ht="15" thickBot="1" x14ac:dyDescent="0.35">
      <c r="B79" s="277"/>
      <c r="C79" s="291"/>
      <c r="D79" s="292"/>
      <c r="E79" s="293"/>
      <c r="F79" s="618"/>
      <c r="G79" s="315"/>
      <c r="H79" s="312"/>
      <c r="I79" s="312"/>
      <c r="J79" s="204"/>
      <c r="K79" s="204"/>
      <c r="L79" s="349"/>
      <c r="M79" s="350"/>
      <c r="N79" s="351"/>
      <c r="O79" s="352"/>
      <c r="P79" s="159"/>
      <c r="Q79" s="406"/>
      <c r="R79" s="263"/>
      <c r="S79" s="607"/>
      <c r="T79" s="607"/>
      <c r="U79" s="159"/>
    </row>
    <row r="80" spans="2:21" ht="15" thickBot="1" x14ac:dyDescent="0.35">
      <c r="B80" s="277"/>
      <c r="C80" s="291"/>
      <c r="D80" s="292"/>
      <c r="E80" s="293"/>
      <c r="F80" s="618"/>
      <c r="G80" s="315"/>
      <c r="H80" s="312"/>
      <c r="I80" s="312"/>
      <c r="J80" s="204"/>
      <c r="K80" s="204"/>
      <c r="L80" s="349"/>
      <c r="M80" s="350"/>
      <c r="N80" s="351"/>
      <c r="O80" s="352"/>
      <c r="P80" s="159"/>
      <c r="Q80" s="406"/>
      <c r="R80" s="263"/>
      <c r="S80" s="607"/>
      <c r="T80" s="607"/>
      <c r="U80" s="159"/>
    </row>
    <row r="81" spans="2:21" ht="15" thickBot="1" x14ac:dyDescent="0.35">
      <c r="B81" s="277"/>
      <c r="C81" s="291"/>
      <c r="D81" s="292"/>
      <c r="E81" s="293"/>
      <c r="F81" s="618"/>
      <c r="G81" s="315"/>
      <c r="H81" s="312"/>
      <c r="I81" s="312"/>
      <c r="J81" s="204"/>
      <c r="K81" s="204"/>
      <c r="L81" s="349"/>
      <c r="M81" s="350"/>
      <c r="N81" s="351"/>
      <c r="O81" s="352"/>
      <c r="P81" s="159"/>
      <c r="Q81" s="406"/>
      <c r="R81" s="263"/>
      <c r="S81" s="607"/>
      <c r="T81" s="607"/>
      <c r="U81" s="159"/>
    </row>
    <row r="82" spans="2:21" ht="15" thickBot="1" x14ac:dyDescent="0.35">
      <c r="B82" s="277"/>
      <c r="C82" s="291"/>
      <c r="D82" s="292"/>
      <c r="E82" s="293"/>
      <c r="F82" s="618"/>
      <c r="G82" s="315"/>
      <c r="H82" s="312"/>
      <c r="I82" s="312"/>
      <c r="J82" s="204"/>
      <c r="K82" s="204"/>
      <c r="L82" s="349"/>
      <c r="M82" s="350"/>
      <c r="N82" s="351"/>
      <c r="O82" s="352"/>
      <c r="P82" s="159"/>
      <c r="Q82" s="406"/>
      <c r="R82" s="263"/>
      <c r="S82" s="607"/>
      <c r="T82" s="607"/>
      <c r="U82" s="159"/>
    </row>
    <row r="83" spans="2:21" ht="15" thickBot="1" x14ac:dyDescent="0.35">
      <c r="B83" s="277"/>
      <c r="C83" s="291"/>
      <c r="D83" s="292"/>
      <c r="E83" s="293"/>
      <c r="F83" s="618"/>
      <c r="G83" s="315"/>
      <c r="H83" s="312"/>
      <c r="I83" s="312"/>
      <c r="J83" s="204"/>
      <c r="K83" s="204"/>
      <c r="L83" s="349"/>
      <c r="M83" s="350"/>
      <c r="N83" s="351"/>
      <c r="O83" s="352"/>
      <c r="P83" s="159"/>
      <c r="Q83" s="406"/>
      <c r="R83" s="263"/>
      <c r="S83" s="607"/>
      <c r="T83" s="607"/>
      <c r="U83" s="159"/>
    </row>
    <row r="84" spans="2:21" ht="15" thickBot="1" x14ac:dyDescent="0.35">
      <c r="B84" s="277"/>
      <c r="C84" s="291"/>
      <c r="D84" s="292"/>
      <c r="E84" s="293"/>
      <c r="F84" s="618"/>
      <c r="G84" s="315"/>
      <c r="H84" s="312"/>
      <c r="I84" s="312"/>
      <c r="J84" s="204"/>
      <c r="K84" s="204"/>
      <c r="L84" s="349"/>
      <c r="M84" s="350"/>
      <c r="N84" s="351"/>
      <c r="O84" s="352"/>
      <c r="P84" s="159"/>
      <c r="Q84" s="406"/>
      <c r="R84" s="263"/>
      <c r="S84" s="607"/>
      <c r="T84" s="607"/>
      <c r="U84" s="159"/>
    </row>
    <row r="85" spans="2:21" ht="15" thickBot="1" x14ac:dyDescent="0.35">
      <c r="B85" s="277"/>
      <c r="C85" s="291"/>
      <c r="D85" s="292"/>
      <c r="E85" s="293"/>
      <c r="F85" s="618"/>
      <c r="G85" s="315"/>
      <c r="H85" s="312"/>
      <c r="I85" s="312"/>
      <c r="J85" s="204"/>
      <c r="K85" s="204"/>
      <c r="L85" s="349"/>
      <c r="M85" s="350"/>
      <c r="N85" s="351"/>
      <c r="O85" s="352"/>
      <c r="P85" s="159"/>
      <c r="Q85" s="406"/>
      <c r="R85" s="263"/>
      <c r="S85" s="607"/>
      <c r="T85" s="607"/>
      <c r="U85" s="159"/>
    </row>
    <row r="86" spans="2:21" ht="15" thickBot="1" x14ac:dyDescent="0.35">
      <c r="B86" s="277"/>
      <c r="C86" s="291"/>
      <c r="D86" s="292"/>
      <c r="E86" s="293"/>
      <c r="F86" s="618"/>
      <c r="G86" s="315"/>
      <c r="H86" s="312"/>
      <c r="I86" s="312"/>
      <c r="J86" s="204"/>
      <c r="K86" s="204"/>
      <c r="L86" s="349"/>
      <c r="M86" s="350"/>
      <c r="N86" s="351"/>
      <c r="O86" s="352"/>
      <c r="P86" s="159"/>
      <c r="Q86" s="406"/>
      <c r="R86" s="263"/>
      <c r="S86" s="607"/>
      <c r="T86" s="607"/>
      <c r="U86" s="159"/>
    </row>
    <row r="87" spans="2:21" ht="15" thickBot="1" x14ac:dyDescent="0.35">
      <c r="B87" s="277"/>
      <c r="C87" s="291"/>
      <c r="D87" s="292"/>
      <c r="E87" s="293"/>
      <c r="F87" s="618"/>
      <c r="G87" s="315"/>
      <c r="H87" s="312"/>
      <c r="I87" s="312"/>
      <c r="J87" s="204"/>
      <c r="K87" s="204"/>
      <c r="L87" s="349"/>
      <c r="M87" s="350"/>
      <c r="N87" s="351"/>
      <c r="O87" s="352"/>
      <c r="P87" s="159"/>
      <c r="Q87" s="406"/>
      <c r="R87" s="263"/>
      <c r="S87" s="607"/>
      <c r="T87" s="607"/>
      <c r="U87" s="159"/>
    </row>
    <row r="88" spans="2:21" ht="15" thickBot="1" x14ac:dyDescent="0.35">
      <c r="B88" s="277"/>
      <c r="C88" s="375"/>
      <c r="D88" s="376"/>
      <c r="E88" s="377"/>
      <c r="F88" s="618"/>
      <c r="G88" s="381"/>
      <c r="H88" s="312"/>
      <c r="I88" s="312"/>
      <c r="J88" s="384"/>
      <c r="K88" s="384"/>
      <c r="L88" s="385"/>
      <c r="M88" s="386"/>
      <c r="N88" s="387"/>
      <c r="O88" s="388"/>
      <c r="P88" s="159"/>
      <c r="Q88" s="406"/>
      <c r="R88" s="263"/>
      <c r="S88" s="607"/>
      <c r="T88" s="607"/>
      <c r="U88" s="159"/>
    </row>
    <row r="89" spans="2:21" ht="15" thickBot="1" x14ac:dyDescent="0.35">
      <c r="B89" s="278"/>
      <c r="C89" s="294"/>
      <c r="D89" s="295"/>
      <c r="E89" s="296"/>
      <c r="F89" s="614"/>
      <c r="G89" s="318"/>
      <c r="H89" s="312"/>
      <c r="I89" s="312"/>
      <c r="J89" s="205"/>
      <c r="K89" s="205"/>
      <c r="L89" s="385"/>
      <c r="M89" s="355"/>
      <c r="N89" s="356"/>
      <c r="O89" s="388"/>
      <c r="P89" s="159"/>
      <c r="Q89" s="411"/>
      <c r="R89" s="264"/>
      <c r="S89" s="608"/>
      <c r="T89" s="608"/>
      <c r="U89" s="159"/>
    </row>
    <row r="90" spans="2:21" ht="15" thickBot="1" x14ac:dyDescent="0.35">
      <c r="B90" s="276" t="s">
        <v>193</v>
      </c>
      <c r="C90" s="288">
        <f>'Impact Assessment Results'!H10</f>
        <v>2</v>
      </c>
      <c r="D90" s="289">
        <f>'Impact Assessment Results'!I10</f>
        <v>1</v>
      </c>
      <c r="E90" s="290">
        <f>'Impact Assessment Results'!J10</f>
        <v>0</v>
      </c>
      <c r="F90" s="617" t="s">
        <v>251</v>
      </c>
      <c r="G90" s="312" t="s">
        <v>9</v>
      </c>
      <c r="H90" s="313" t="s">
        <v>9</v>
      </c>
      <c r="I90" s="314" t="s">
        <v>9</v>
      </c>
      <c r="J90" s="203">
        <f>'Threat Assessment Results'!G28</f>
        <v>0</v>
      </c>
      <c r="K90" s="203">
        <f>'Threat Assessment Results'!I28</f>
        <v>1</v>
      </c>
      <c r="L90" s="345">
        <f t="shared" ref="L90" si="20">IF(G90=""," ",C90+J90+K90)</f>
        <v>3</v>
      </c>
      <c r="M90" s="346">
        <f t="shared" ref="M90" si="21">IF(H90=""," ",D90+J90+K90)</f>
        <v>2</v>
      </c>
      <c r="N90" s="347">
        <f t="shared" ref="N90" si="22">IF(I90=""," ",E90+J90+K90)</f>
        <v>1</v>
      </c>
      <c r="O90" s="348">
        <f t="shared" ref="O90" si="23">MAX(L90:N90)</f>
        <v>3</v>
      </c>
      <c r="P90" s="159" t="str">
        <f t="shared" si="19"/>
        <v>MEDIUM</v>
      </c>
      <c r="Q90" s="431" t="s">
        <v>151</v>
      </c>
      <c r="R90" s="262" t="s">
        <v>150</v>
      </c>
      <c r="S90" s="638" t="s">
        <v>260</v>
      </c>
      <c r="T90" s="606"/>
      <c r="U90" s="159" t="s">
        <v>253</v>
      </c>
    </row>
    <row r="91" spans="2:21" ht="15" thickBot="1" x14ac:dyDescent="0.35">
      <c r="B91" s="277"/>
      <c r="C91" s="291"/>
      <c r="D91" s="292"/>
      <c r="E91" s="293"/>
      <c r="F91" s="618"/>
      <c r="G91" s="315"/>
      <c r="H91" s="316"/>
      <c r="I91" s="317"/>
      <c r="J91" s="204"/>
      <c r="K91" s="204"/>
      <c r="L91" s="349"/>
      <c r="M91" s="350"/>
      <c r="N91" s="351"/>
      <c r="O91" s="352"/>
      <c r="P91" s="159"/>
      <c r="Q91" s="406"/>
      <c r="R91" s="263"/>
      <c r="S91" s="607"/>
      <c r="T91" s="607"/>
      <c r="U91" s="159"/>
    </row>
    <row r="92" spans="2:21" ht="15" thickBot="1" x14ac:dyDescent="0.35">
      <c r="B92" s="277"/>
      <c r="C92" s="291"/>
      <c r="D92" s="292"/>
      <c r="E92" s="293"/>
      <c r="F92" s="618"/>
      <c r="G92" s="315"/>
      <c r="H92" s="316"/>
      <c r="I92" s="317"/>
      <c r="J92" s="204"/>
      <c r="K92" s="204"/>
      <c r="L92" s="349"/>
      <c r="M92" s="350"/>
      <c r="N92" s="351"/>
      <c r="O92" s="352"/>
      <c r="P92" s="159"/>
      <c r="Q92" s="406"/>
      <c r="R92" s="263"/>
      <c r="S92" s="607"/>
      <c r="T92" s="607"/>
      <c r="U92" s="159"/>
    </row>
    <row r="93" spans="2:21" ht="15" thickBot="1" x14ac:dyDescent="0.35">
      <c r="B93" s="277"/>
      <c r="C93" s="291"/>
      <c r="D93" s="292"/>
      <c r="E93" s="293"/>
      <c r="F93" s="618"/>
      <c r="G93" s="315"/>
      <c r="H93" s="316"/>
      <c r="I93" s="317"/>
      <c r="J93" s="204"/>
      <c r="K93" s="204"/>
      <c r="L93" s="349"/>
      <c r="M93" s="350"/>
      <c r="N93" s="351"/>
      <c r="O93" s="352"/>
      <c r="P93" s="159"/>
      <c r="Q93" s="406"/>
      <c r="R93" s="263"/>
      <c r="S93" s="607"/>
      <c r="T93" s="607"/>
      <c r="U93" s="159"/>
    </row>
    <row r="94" spans="2:21" ht="15" thickBot="1" x14ac:dyDescent="0.35">
      <c r="B94" s="277"/>
      <c r="C94" s="291"/>
      <c r="D94" s="292"/>
      <c r="E94" s="293"/>
      <c r="F94" s="618"/>
      <c r="G94" s="315"/>
      <c r="H94" s="316"/>
      <c r="I94" s="317"/>
      <c r="J94" s="204"/>
      <c r="K94" s="204"/>
      <c r="L94" s="349"/>
      <c r="M94" s="350"/>
      <c r="N94" s="351"/>
      <c r="O94" s="352"/>
      <c r="P94" s="159"/>
      <c r="Q94" s="406"/>
      <c r="R94" s="263"/>
      <c r="S94" s="607"/>
      <c r="T94" s="607"/>
      <c r="U94" s="159"/>
    </row>
    <row r="95" spans="2:21" ht="15" thickBot="1" x14ac:dyDescent="0.35">
      <c r="B95" s="277"/>
      <c r="C95" s="291"/>
      <c r="D95" s="292"/>
      <c r="E95" s="293"/>
      <c r="F95" s="618"/>
      <c r="G95" s="315"/>
      <c r="H95" s="316"/>
      <c r="I95" s="317"/>
      <c r="J95" s="204"/>
      <c r="K95" s="204"/>
      <c r="L95" s="349"/>
      <c r="M95" s="350"/>
      <c r="N95" s="351"/>
      <c r="O95" s="352"/>
      <c r="P95" s="159"/>
      <c r="Q95" s="406"/>
      <c r="R95" s="263"/>
      <c r="S95" s="607"/>
      <c r="T95" s="607"/>
      <c r="U95" s="159"/>
    </row>
    <row r="96" spans="2:21" ht="15" thickBot="1" x14ac:dyDescent="0.35">
      <c r="B96" s="277"/>
      <c r="C96" s="291"/>
      <c r="D96" s="292"/>
      <c r="E96" s="293"/>
      <c r="F96" s="618"/>
      <c r="G96" s="315"/>
      <c r="H96" s="316"/>
      <c r="I96" s="317"/>
      <c r="J96" s="204"/>
      <c r="K96" s="204"/>
      <c r="L96" s="349"/>
      <c r="M96" s="350"/>
      <c r="N96" s="351"/>
      <c r="O96" s="352"/>
      <c r="P96" s="159"/>
      <c r="Q96" s="406"/>
      <c r="R96" s="263"/>
      <c r="S96" s="607"/>
      <c r="T96" s="607"/>
      <c r="U96" s="159"/>
    </row>
    <row r="97" spans="2:21" ht="15" thickBot="1" x14ac:dyDescent="0.35">
      <c r="B97" s="277"/>
      <c r="C97" s="291"/>
      <c r="D97" s="292"/>
      <c r="E97" s="293"/>
      <c r="F97" s="618"/>
      <c r="G97" s="315"/>
      <c r="H97" s="316"/>
      <c r="I97" s="317"/>
      <c r="J97" s="204"/>
      <c r="K97" s="204"/>
      <c r="L97" s="349"/>
      <c r="M97" s="350"/>
      <c r="N97" s="351"/>
      <c r="O97" s="352"/>
      <c r="P97" s="159"/>
      <c r="Q97" s="406"/>
      <c r="R97" s="263"/>
      <c r="S97" s="607"/>
      <c r="T97" s="607"/>
      <c r="U97" s="159"/>
    </row>
    <row r="98" spans="2:21" ht="15" thickBot="1" x14ac:dyDescent="0.35">
      <c r="B98" s="277"/>
      <c r="C98" s="291"/>
      <c r="D98" s="292"/>
      <c r="E98" s="293"/>
      <c r="F98" s="618"/>
      <c r="G98" s="315"/>
      <c r="H98" s="316"/>
      <c r="I98" s="317"/>
      <c r="J98" s="204"/>
      <c r="K98" s="204"/>
      <c r="L98" s="349"/>
      <c r="M98" s="350"/>
      <c r="N98" s="351"/>
      <c r="O98" s="352"/>
      <c r="P98" s="159"/>
      <c r="Q98" s="406"/>
      <c r="R98" s="263"/>
      <c r="S98" s="607"/>
      <c r="T98" s="607"/>
      <c r="U98" s="159"/>
    </row>
    <row r="99" spans="2:21" ht="15" thickBot="1" x14ac:dyDescent="0.35">
      <c r="B99" s="277"/>
      <c r="C99" s="291"/>
      <c r="D99" s="292"/>
      <c r="E99" s="293"/>
      <c r="F99" s="618"/>
      <c r="G99" s="315"/>
      <c r="H99" s="316"/>
      <c r="I99" s="317"/>
      <c r="J99" s="204"/>
      <c r="K99" s="204"/>
      <c r="L99" s="349"/>
      <c r="M99" s="350"/>
      <c r="N99" s="351"/>
      <c r="O99" s="352"/>
      <c r="P99" s="159"/>
      <c r="Q99" s="406"/>
      <c r="R99" s="263"/>
      <c r="S99" s="607"/>
      <c r="T99" s="607"/>
      <c r="U99" s="159"/>
    </row>
    <row r="100" spans="2:21" ht="15" thickBot="1" x14ac:dyDescent="0.35">
      <c r="B100" s="277"/>
      <c r="C100" s="291"/>
      <c r="D100" s="292"/>
      <c r="E100" s="293"/>
      <c r="F100" s="618"/>
      <c r="G100" s="315"/>
      <c r="H100" s="316"/>
      <c r="I100" s="317"/>
      <c r="J100" s="204"/>
      <c r="K100" s="204"/>
      <c r="L100" s="349"/>
      <c r="M100" s="350"/>
      <c r="N100" s="351"/>
      <c r="O100" s="352"/>
      <c r="P100" s="159"/>
      <c r="Q100" s="406"/>
      <c r="R100" s="263"/>
      <c r="S100" s="607"/>
      <c r="T100" s="607"/>
      <c r="U100" s="159"/>
    </row>
    <row r="101" spans="2:21" ht="15" thickBot="1" x14ac:dyDescent="0.35">
      <c r="B101" s="277"/>
      <c r="C101" s="291"/>
      <c r="D101" s="292"/>
      <c r="E101" s="293"/>
      <c r="F101" s="618"/>
      <c r="G101" s="315"/>
      <c r="H101" s="316"/>
      <c r="I101" s="317"/>
      <c r="J101" s="204"/>
      <c r="K101" s="204"/>
      <c r="L101" s="349"/>
      <c r="M101" s="350"/>
      <c r="N101" s="351"/>
      <c r="O101" s="352"/>
      <c r="P101" s="159"/>
      <c r="Q101" s="406"/>
      <c r="R101" s="263"/>
      <c r="S101" s="607"/>
      <c r="T101" s="417"/>
      <c r="U101" s="159"/>
    </row>
    <row r="102" spans="2:21" ht="15" thickBot="1" x14ac:dyDescent="0.35">
      <c r="B102" s="277"/>
      <c r="C102" s="291"/>
      <c r="D102" s="292"/>
      <c r="E102" s="293"/>
      <c r="F102" s="618"/>
      <c r="G102" s="315"/>
      <c r="H102" s="316"/>
      <c r="I102" s="317"/>
      <c r="J102" s="204"/>
      <c r="K102" s="204"/>
      <c r="L102" s="349"/>
      <c r="M102" s="350"/>
      <c r="N102" s="351"/>
      <c r="O102" s="352"/>
      <c r="P102" s="159"/>
      <c r="Q102" s="406"/>
      <c r="R102" s="263"/>
      <c r="S102" s="607"/>
      <c r="T102" s="417"/>
      <c r="U102" s="159"/>
    </row>
    <row r="103" spans="2:21" ht="15" thickBot="1" x14ac:dyDescent="0.35">
      <c r="B103" s="277"/>
      <c r="C103" s="375"/>
      <c r="D103" s="376"/>
      <c r="E103" s="377"/>
      <c r="F103" s="618"/>
      <c r="G103" s="381"/>
      <c r="H103" s="382"/>
      <c r="I103" s="383"/>
      <c r="J103" s="384"/>
      <c r="K103" s="384"/>
      <c r="L103" s="385"/>
      <c r="M103" s="386"/>
      <c r="N103" s="387"/>
      <c r="O103" s="388"/>
      <c r="P103" s="159"/>
      <c r="Q103" s="406"/>
      <c r="R103" s="263"/>
      <c r="S103" s="607"/>
      <c r="T103" s="417"/>
      <c r="U103" s="159"/>
    </row>
    <row r="104" spans="2:21" ht="15" thickBot="1" x14ac:dyDescent="0.35">
      <c r="B104" s="278"/>
      <c r="C104" s="294"/>
      <c r="D104" s="295"/>
      <c r="E104" s="296"/>
      <c r="F104" s="614"/>
      <c r="G104" s="318"/>
      <c r="H104" s="319"/>
      <c r="I104" s="320"/>
      <c r="J104" s="205"/>
      <c r="K104" s="205"/>
      <c r="L104" s="385"/>
      <c r="M104" s="386"/>
      <c r="N104" s="387"/>
      <c r="O104" s="388"/>
      <c r="P104" s="159"/>
      <c r="Q104" s="411"/>
      <c r="R104" s="264"/>
      <c r="S104" s="608"/>
      <c r="T104" s="418"/>
      <c r="U104" s="159"/>
    </row>
    <row r="105" spans="2:21" ht="15.75" customHeight="1" thickBot="1" x14ac:dyDescent="0.35">
      <c r="B105" s="276"/>
      <c r="C105" s="288"/>
      <c r="D105" s="289"/>
      <c r="E105" s="290"/>
      <c r="F105" s="617"/>
      <c r="G105" s="312"/>
      <c r="H105" s="313"/>
      <c r="I105" s="314"/>
      <c r="J105" s="203"/>
      <c r="K105" s="203"/>
      <c r="L105" s="345"/>
      <c r="M105" s="346"/>
      <c r="N105" s="347"/>
      <c r="O105" s="348"/>
      <c r="P105" s="159"/>
      <c r="Q105" s="407"/>
      <c r="R105" s="262"/>
      <c r="S105" s="609"/>
      <c r="T105" s="609"/>
      <c r="U105" s="159"/>
    </row>
    <row r="106" spans="2:21" ht="15" thickBot="1" x14ac:dyDescent="0.35">
      <c r="B106" s="277"/>
      <c r="C106" s="291"/>
      <c r="D106" s="292"/>
      <c r="E106" s="293"/>
      <c r="F106" s="618"/>
      <c r="G106" s="315"/>
      <c r="H106" s="316"/>
      <c r="I106" s="317"/>
      <c r="J106" s="204"/>
      <c r="K106" s="204"/>
      <c r="L106" s="349"/>
      <c r="M106" s="350"/>
      <c r="N106" s="351"/>
      <c r="O106" s="352"/>
      <c r="P106" s="159"/>
      <c r="Q106" s="406"/>
      <c r="R106" s="263"/>
      <c r="S106" s="610"/>
      <c r="T106" s="610"/>
      <c r="U106" s="159"/>
    </row>
    <row r="107" spans="2:21" ht="15" thickBot="1" x14ac:dyDescent="0.35">
      <c r="B107" s="277"/>
      <c r="C107" s="291"/>
      <c r="D107" s="292"/>
      <c r="E107" s="293"/>
      <c r="F107" s="618"/>
      <c r="G107" s="315"/>
      <c r="H107" s="316"/>
      <c r="I107" s="317"/>
      <c r="J107" s="204"/>
      <c r="K107" s="204"/>
      <c r="L107" s="349"/>
      <c r="M107" s="350"/>
      <c r="N107" s="351"/>
      <c r="O107" s="352"/>
      <c r="P107" s="159"/>
      <c r="Q107" s="406"/>
      <c r="R107" s="263"/>
      <c r="S107" s="610"/>
      <c r="T107" s="610"/>
      <c r="U107" s="159"/>
    </row>
    <row r="108" spans="2:21" ht="15" thickBot="1" x14ac:dyDescent="0.35">
      <c r="B108" s="277"/>
      <c r="C108" s="291"/>
      <c r="D108" s="292"/>
      <c r="E108" s="293"/>
      <c r="F108" s="618"/>
      <c r="G108" s="315"/>
      <c r="H108" s="316"/>
      <c r="I108" s="317"/>
      <c r="J108" s="204"/>
      <c r="K108" s="204"/>
      <c r="L108" s="349"/>
      <c r="M108" s="350"/>
      <c r="N108" s="351"/>
      <c r="O108" s="352"/>
      <c r="P108" s="159"/>
      <c r="Q108" s="406"/>
      <c r="R108" s="263"/>
      <c r="S108" s="610"/>
      <c r="T108" s="610"/>
      <c r="U108" s="159"/>
    </row>
    <row r="109" spans="2:21" ht="15" thickBot="1" x14ac:dyDescent="0.35">
      <c r="B109" s="277"/>
      <c r="C109" s="291"/>
      <c r="D109" s="292"/>
      <c r="E109" s="293"/>
      <c r="F109" s="618"/>
      <c r="G109" s="315"/>
      <c r="H109" s="316"/>
      <c r="I109" s="317"/>
      <c r="J109" s="204"/>
      <c r="K109" s="204"/>
      <c r="L109" s="349"/>
      <c r="M109" s="350"/>
      <c r="N109" s="351"/>
      <c r="O109" s="352"/>
      <c r="P109" s="159"/>
      <c r="Q109" s="406"/>
      <c r="R109" s="263"/>
      <c r="S109" s="610"/>
      <c r="T109" s="610"/>
      <c r="U109" s="159"/>
    </row>
    <row r="110" spans="2:21" ht="15" thickBot="1" x14ac:dyDescent="0.35">
      <c r="B110" s="277"/>
      <c r="C110" s="291"/>
      <c r="D110" s="292"/>
      <c r="E110" s="293"/>
      <c r="F110" s="618"/>
      <c r="G110" s="315"/>
      <c r="H110" s="316"/>
      <c r="I110" s="317"/>
      <c r="J110" s="204"/>
      <c r="K110" s="204"/>
      <c r="L110" s="349"/>
      <c r="M110" s="350"/>
      <c r="N110" s="351"/>
      <c r="O110" s="352"/>
      <c r="P110" s="159"/>
      <c r="Q110" s="406"/>
      <c r="R110" s="263"/>
      <c r="S110" s="610"/>
      <c r="T110" s="610"/>
      <c r="U110" s="159"/>
    </row>
    <row r="111" spans="2:21" ht="15" thickBot="1" x14ac:dyDescent="0.35">
      <c r="B111" s="277"/>
      <c r="C111" s="291"/>
      <c r="D111" s="292"/>
      <c r="E111" s="293"/>
      <c r="F111" s="618"/>
      <c r="G111" s="315"/>
      <c r="H111" s="316"/>
      <c r="I111" s="317"/>
      <c r="J111" s="204"/>
      <c r="K111" s="204"/>
      <c r="L111" s="349"/>
      <c r="M111" s="350"/>
      <c r="N111" s="351"/>
      <c r="O111" s="352"/>
      <c r="P111" s="159"/>
      <c r="Q111" s="400"/>
      <c r="R111" s="263"/>
      <c r="S111" s="610"/>
      <c r="T111" s="610"/>
      <c r="U111" s="159"/>
    </row>
    <row r="112" spans="2:21" ht="15" thickBot="1" x14ac:dyDescent="0.35">
      <c r="B112" s="277"/>
      <c r="C112" s="291"/>
      <c r="D112" s="292"/>
      <c r="E112" s="293"/>
      <c r="F112" s="618"/>
      <c r="G112" s="315"/>
      <c r="H112" s="316"/>
      <c r="I112" s="317"/>
      <c r="J112" s="204"/>
      <c r="K112" s="204"/>
      <c r="L112" s="349"/>
      <c r="M112" s="350"/>
      <c r="N112" s="351"/>
      <c r="O112" s="352"/>
      <c r="P112" s="159"/>
      <c r="Q112" s="406"/>
      <c r="R112" s="263"/>
      <c r="S112" s="611"/>
      <c r="T112" s="611"/>
      <c r="U112" s="159"/>
    </row>
    <row r="113" spans="2:21" ht="15" thickBot="1" x14ac:dyDescent="0.35">
      <c r="B113" s="277"/>
      <c r="C113" s="291"/>
      <c r="D113" s="292"/>
      <c r="E113" s="293"/>
      <c r="F113" s="618"/>
      <c r="G113" s="315"/>
      <c r="H113" s="316"/>
      <c r="I113" s="317"/>
      <c r="J113" s="204"/>
      <c r="K113" s="204"/>
      <c r="L113" s="349"/>
      <c r="M113" s="350"/>
      <c r="N113" s="351"/>
      <c r="O113" s="352"/>
      <c r="P113" s="159"/>
      <c r="Q113" s="406"/>
      <c r="R113" s="263"/>
      <c r="S113" s="611"/>
      <c r="T113" s="611"/>
      <c r="U113" s="159"/>
    </row>
    <row r="114" spans="2:21" ht="15" thickBot="1" x14ac:dyDescent="0.35">
      <c r="B114" s="277"/>
      <c r="C114" s="291"/>
      <c r="D114" s="292"/>
      <c r="E114" s="293"/>
      <c r="F114" s="618"/>
      <c r="G114" s="315"/>
      <c r="H114" s="316"/>
      <c r="I114" s="317"/>
      <c r="J114" s="204"/>
      <c r="K114" s="204"/>
      <c r="L114" s="349"/>
      <c r="M114" s="350"/>
      <c r="N114" s="351"/>
      <c r="O114" s="352"/>
      <c r="P114" s="159"/>
      <c r="Q114" s="406"/>
      <c r="R114" s="263"/>
      <c r="S114" s="611"/>
      <c r="T114" s="611"/>
      <c r="U114" s="159"/>
    </row>
    <row r="115" spans="2:21" ht="15" thickBot="1" x14ac:dyDescent="0.35">
      <c r="B115" s="277"/>
      <c r="C115" s="291"/>
      <c r="D115" s="292"/>
      <c r="E115" s="293"/>
      <c r="F115" s="618"/>
      <c r="G115" s="315"/>
      <c r="H115" s="316"/>
      <c r="I115" s="317"/>
      <c r="J115" s="204"/>
      <c r="K115" s="204"/>
      <c r="L115" s="349"/>
      <c r="M115" s="350"/>
      <c r="N115" s="351"/>
      <c r="O115" s="352"/>
      <c r="P115" s="159"/>
      <c r="Q115" s="406"/>
      <c r="R115" s="263"/>
      <c r="S115" s="611"/>
      <c r="T115" s="611"/>
      <c r="U115" s="159"/>
    </row>
    <row r="116" spans="2:21" ht="15" thickBot="1" x14ac:dyDescent="0.35">
      <c r="B116" s="277"/>
      <c r="C116" s="291"/>
      <c r="D116" s="292"/>
      <c r="E116" s="293"/>
      <c r="F116" s="618"/>
      <c r="G116" s="315"/>
      <c r="H116" s="316"/>
      <c r="I116" s="317"/>
      <c r="J116" s="204"/>
      <c r="K116" s="204"/>
      <c r="L116" s="349"/>
      <c r="M116" s="350"/>
      <c r="N116" s="351"/>
      <c r="O116" s="352"/>
      <c r="P116" s="159"/>
      <c r="Q116" s="406"/>
      <c r="R116" s="263"/>
      <c r="S116" s="607"/>
      <c r="T116" s="607"/>
      <c r="U116" s="159"/>
    </row>
    <row r="117" spans="2:21" ht="15" thickBot="1" x14ac:dyDescent="0.35">
      <c r="B117" s="277"/>
      <c r="C117" s="291"/>
      <c r="D117" s="292"/>
      <c r="E117" s="293"/>
      <c r="F117" s="618"/>
      <c r="G117" s="315"/>
      <c r="H117" s="316"/>
      <c r="I117" s="317"/>
      <c r="J117" s="204"/>
      <c r="K117" s="204"/>
      <c r="L117" s="349"/>
      <c r="M117" s="350"/>
      <c r="N117" s="351"/>
      <c r="O117" s="352"/>
      <c r="P117" s="159"/>
      <c r="Q117" s="406"/>
      <c r="R117" s="263"/>
      <c r="S117" s="607"/>
      <c r="T117" s="607"/>
      <c r="U117" s="159"/>
    </row>
    <row r="118" spans="2:21" ht="15" thickBot="1" x14ac:dyDescent="0.35">
      <c r="B118" s="277"/>
      <c r="C118" s="375"/>
      <c r="D118" s="376"/>
      <c r="E118" s="377"/>
      <c r="F118" s="618"/>
      <c r="G118" s="381"/>
      <c r="H118" s="382"/>
      <c r="I118" s="383"/>
      <c r="J118" s="384"/>
      <c r="K118" s="384"/>
      <c r="L118" s="385"/>
      <c r="M118" s="386"/>
      <c r="N118" s="387"/>
      <c r="O118" s="388"/>
      <c r="P118" s="159"/>
      <c r="Q118" s="406"/>
      <c r="R118" s="263"/>
      <c r="S118" s="607"/>
      <c r="T118" s="607"/>
      <c r="U118" s="159"/>
    </row>
    <row r="119" spans="2:21" ht="15" thickBot="1" x14ac:dyDescent="0.35">
      <c r="B119" s="278"/>
      <c r="C119" s="294"/>
      <c r="D119" s="295"/>
      <c r="E119" s="296"/>
      <c r="F119" s="614"/>
      <c r="G119" s="318"/>
      <c r="H119" s="319"/>
      <c r="I119" s="320"/>
      <c r="J119" s="205"/>
      <c r="K119" s="205"/>
      <c r="L119" s="385"/>
      <c r="M119" s="386"/>
      <c r="N119" s="356"/>
      <c r="O119" s="388"/>
      <c r="P119" s="159"/>
      <c r="Q119" s="411"/>
      <c r="R119" s="264"/>
      <c r="S119" s="608"/>
      <c r="T119" s="608"/>
      <c r="U119" s="159"/>
    </row>
    <row r="120" spans="2:21" ht="15" thickBot="1" x14ac:dyDescent="0.35">
      <c r="B120" s="276"/>
      <c r="C120" s="288"/>
      <c r="D120" s="289"/>
      <c r="E120" s="290"/>
      <c r="F120" s="617"/>
      <c r="G120" s="312"/>
      <c r="H120" s="313"/>
      <c r="I120" s="314"/>
      <c r="J120" s="203"/>
      <c r="K120" s="203"/>
      <c r="L120" s="345"/>
      <c r="M120" s="346"/>
      <c r="N120" s="347"/>
      <c r="O120" s="348"/>
      <c r="P120" s="159"/>
      <c r="Q120" s="407"/>
      <c r="R120" s="262"/>
      <c r="S120" s="606"/>
      <c r="T120" s="606"/>
      <c r="U120" s="159"/>
    </row>
    <row r="121" spans="2:21" ht="15" thickBot="1" x14ac:dyDescent="0.35">
      <c r="B121" s="277"/>
      <c r="C121" s="291"/>
      <c r="D121" s="292"/>
      <c r="E121" s="293"/>
      <c r="F121" s="618"/>
      <c r="G121" s="315"/>
      <c r="H121" s="316"/>
      <c r="I121" s="317"/>
      <c r="J121" s="204"/>
      <c r="K121" s="204"/>
      <c r="L121" s="349"/>
      <c r="M121" s="350"/>
      <c r="N121" s="351"/>
      <c r="O121" s="352"/>
      <c r="P121" s="159"/>
      <c r="Q121" s="406"/>
      <c r="R121" s="263"/>
      <c r="S121" s="607"/>
      <c r="T121" s="607"/>
      <c r="U121" s="159"/>
    </row>
    <row r="122" spans="2:21" ht="15" thickBot="1" x14ac:dyDescent="0.35">
      <c r="B122" s="277"/>
      <c r="C122" s="291"/>
      <c r="D122" s="292"/>
      <c r="E122" s="293"/>
      <c r="F122" s="618"/>
      <c r="G122" s="315"/>
      <c r="H122" s="316"/>
      <c r="I122" s="317"/>
      <c r="J122" s="204"/>
      <c r="K122" s="204"/>
      <c r="L122" s="349"/>
      <c r="M122" s="350"/>
      <c r="N122" s="351"/>
      <c r="O122" s="352"/>
      <c r="P122" s="159"/>
      <c r="Q122" s="406"/>
      <c r="R122" s="263"/>
      <c r="S122" s="607"/>
      <c r="T122" s="607"/>
      <c r="U122" s="159"/>
    </row>
    <row r="123" spans="2:21" ht="15" thickBot="1" x14ac:dyDescent="0.35">
      <c r="B123" s="277"/>
      <c r="C123" s="291"/>
      <c r="D123" s="292"/>
      <c r="E123" s="293"/>
      <c r="F123" s="618"/>
      <c r="G123" s="315"/>
      <c r="H123" s="316"/>
      <c r="I123" s="317"/>
      <c r="J123" s="204"/>
      <c r="K123" s="204"/>
      <c r="L123" s="349"/>
      <c r="M123" s="350"/>
      <c r="N123" s="351"/>
      <c r="O123" s="352"/>
      <c r="P123" s="159"/>
      <c r="Q123" s="406"/>
      <c r="R123" s="263"/>
      <c r="S123" s="607"/>
      <c r="T123" s="607"/>
      <c r="U123" s="159"/>
    </row>
    <row r="124" spans="2:21" ht="15" thickBot="1" x14ac:dyDescent="0.35">
      <c r="B124" s="277"/>
      <c r="C124" s="291"/>
      <c r="D124" s="292"/>
      <c r="E124" s="293"/>
      <c r="F124" s="618"/>
      <c r="G124" s="315"/>
      <c r="H124" s="316"/>
      <c r="I124" s="317"/>
      <c r="J124" s="204"/>
      <c r="K124" s="204"/>
      <c r="L124" s="349"/>
      <c r="M124" s="350"/>
      <c r="N124" s="351"/>
      <c r="O124" s="352"/>
      <c r="P124" s="159"/>
      <c r="Q124" s="406"/>
      <c r="R124" s="263"/>
      <c r="S124" s="607"/>
      <c r="T124" s="607"/>
      <c r="U124" s="159"/>
    </row>
    <row r="125" spans="2:21" ht="15" thickBot="1" x14ac:dyDescent="0.35">
      <c r="B125" s="277"/>
      <c r="C125" s="291"/>
      <c r="D125" s="292"/>
      <c r="E125" s="293"/>
      <c r="F125" s="618"/>
      <c r="G125" s="315"/>
      <c r="H125" s="316"/>
      <c r="I125" s="317"/>
      <c r="J125" s="204"/>
      <c r="K125" s="204"/>
      <c r="L125" s="349"/>
      <c r="M125" s="350"/>
      <c r="N125" s="351"/>
      <c r="O125" s="352"/>
      <c r="P125" s="159"/>
      <c r="Q125" s="406"/>
      <c r="R125" s="263"/>
      <c r="S125" s="607"/>
      <c r="T125" s="607"/>
      <c r="U125" s="159"/>
    </row>
    <row r="126" spans="2:21" ht="15" thickBot="1" x14ac:dyDescent="0.35">
      <c r="B126" s="277"/>
      <c r="C126" s="291"/>
      <c r="D126" s="292"/>
      <c r="E126" s="293"/>
      <c r="F126" s="618"/>
      <c r="G126" s="315"/>
      <c r="H126" s="316"/>
      <c r="I126" s="317"/>
      <c r="J126" s="204"/>
      <c r="K126" s="204"/>
      <c r="L126" s="349"/>
      <c r="M126" s="350"/>
      <c r="N126" s="351"/>
      <c r="O126" s="352"/>
      <c r="P126" s="159"/>
      <c r="Q126" s="406"/>
      <c r="R126" s="263"/>
      <c r="S126" s="607"/>
      <c r="T126" s="607"/>
      <c r="U126" s="159"/>
    </row>
    <row r="127" spans="2:21" ht="15" thickBot="1" x14ac:dyDescent="0.35">
      <c r="B127" s="277"/>
      <c r="C127" s="291"/>
      <c r="D127" s="292"/>
      <c r="E127" s="293"/>
      <c r="F127" s="618"/>
      <c r="G127" s="315"/>
      <c r="H127" s="316"/>
      <c r="I127" s="317"/>
      <c r="J127" s="204"/>
      <c r="K127" s="204"/>
      <c r="L127" s="349"/>
      <c r="M127" s="350"/>
      <c r="N127" s="351"/>
      <c r="O127" s="352"/>
      <c r="P127" s="159"/>
      <c r="Q127" s="406"/>
      <c r="R127" s="263"/>
      <c r="S127" s="607"/>
      <c r="T127" s="607"/>
      <c r="U127" s="159"/>
    </row>
    <row r="128" spans="2:21" ht="15" thickBot="1" x14ac:dyDescent="0.35">
      <c r="B128" s="277"/>
      <c r="C128" s="291"/>
      <c r="D128" s="292"/>
      <c r="E128" s="293"/>
      <c r="F128" s="618"/>
      <c r="G128" s="315"/>
      <c r="H128" s="316"/>
      <c r="I128" s="317"/>
      <c r="J128" s="204"/>
      <c r="K128" s="204"/>
      <c r="L128" s="349"/>
      <c r="M128" s="350"/>
      <c r="N128" s="351"/>
      <c r="O128" s="352"/>
      <c r="P128" s="159"/>
      <c r="Q128" s="406"/>
      <c r="R128" s="263"/>
      <c r="S128" s="607"/>
      <c r="T128" s="607"/>
      <c r="U128" s="159"/>
    </row>
    <row r="129" spans="2:21" ht="15" thickBot="1" x14ac:dyDescent="0.35">
      <c r="B129" s="277"/>
      <c r="C129" s="291"/>
      <c r="D129" s="292"/>
      <c r="E129" s="293"/>
      <c r="F129" s="618"/>
      <c r="G129" s="315"/>
      <c r="H129" s="316"/>
      <c r="I129" s="317"/>
      <c r="J129" s="204"/>
      <c r="K129" s="204"/>
      <c r="L129" s="349"/>
      <c r="M129" s="350"/>
      <c r="N129" s="351"/>
      <c r="O129" s="352"/>
      <c r="P129" s="159"/>
      <c r="Q129" s="406"/>
      <c r="R129" s="263"/>
      <c r="S129" s="607"/>
      <c r="T129" s="607"/>
      <c r="U129" s="159"/>
    </row>
    <row r="130" spans="2:21" ht="15" thickBot="1" x14ac:dyDescent="0.35">
      <c r="B130" s="277"/>
      <c r="C130" s="291"/>
      <c r="D130" s="292"/>
      <c r="E130" s="293"/>
      <c r="F130" s="618"/>
      <c r="G130" s="315"/>
      <c r="H130" s="316"/>
      <c r="I130" s="317"/>
      <c r="J130" s="204"/>
      <c r="K130" s="204"/>
      <c r="L130" s="349"/>
      <c r="M130" s="350"/>
      <c r="N130" s="351"/>
      <c r="O130" s="352"/>
      <c r="P130" s="159"/>
      <c r="Q130" s="406"/>
      <c r="R130" s="263"/>
      <c r="S130" s="607"/>
      <c r="T130" s="607"/>
      <c r="U130" s="159"/>
    </row>
    <row r="131" spans="2:21" ht="15" thickBot="1" x14ac:dyDescent="0.35">
      <c r="B131" s="277"/>
      <c r="C131" s="291"/>
      <c r="D131" s="292"/>
      <c r="E131" s="293"/>
      <c r="F131" s="618"/>
      <c r="G131" s="315"/>
      <c r="H131" s="316"/>
      <c r="I131" s="317"/>
      <c r="J131" s="204"/>
      <c r="K131" s="204"/>
      <c r="L131" s="349"/>
      <c r="M131" s="350"/>
      <c r="N131" s="351"/>
      <c r="O131" s="352"/>
      <c r="P131" s="159"/>
      <c r="Q131" s="406"/>
      <c r="R131" s="263"/>
      <c r="S131" s="607"/>
      <c r="T131" s="607"/>
      <c r="U131" s="159"/>
    </row>
    <row r="132" spans="2:21" ht="15" thickBot="1" x14ac:dyDescent="0.35">
      <c r="B132" s="277"/>
      <c r="C132" s="291"/>
      <c r="D132" s="292"/>
      <c r="E132" s="293"/>
      <c r="F132" s="618"/>
      <c r="G132" s="315"/>
      <c r="H132" s="316"/>
      <c r="I132" s="317"/>
      <c r="J132" s="204"/>
      <c r="K132" s="204"/>
      <c r="L132" s="349"/>
      <c r="M132" s="350"/>
      <c r="N132" s="351"/>
      <c r="O132" s="352"/>
      <c r="P132" s="159"/>
      <c r="Q132" s="406"/>
      <c r="R132" s="263"/>
      <c r="S132" s="607"/>
      <c r="T132" s="607"/>
      <c r="U132" s="159"/>
    </row>
    <row r="133" spans="2:21" ht="15" thickBot="1" x14ac:dyDescent="0.35">
      <c r="B133" s="277"/>
      <c r="C133" s="375"/>
      <c r="D133" s="376"/>
      <c r="E133" s="377"/>
      <c r="F133" s="618"/>
      <c r="G133" s="381"/>
      <c r="H133" s="382"/>
      <c r="I133" s="383"/>
      <c r="J133" s="384"/>
      <c r="K133" s="384"/>
      <c r="L133" s="385"/>
      <c r="M133" s="386"/>
      <c r="N133" s="387"/>
      <c r="O133" s="388"/>
      <c r="P133" s="159"/>
      <c r="Q133" s="406"/>
      <c r="R133" s="263"/>
      <c r="S133" s="607"/>
      <c r="T133" s="607"/>
      <c r="U133" s="159"/>
    </row>
    <row r="134" spans="2:21" ht="15" thickBot="1" x14ac:dyDescent="0.35">
      <c r="B134" s="278"/>
      <c r="C134" s="294"/>
      <c r="D134" s="295"/>
      <c r="E134" s="296"/>
      <c r="F134" s="614"/>
      <c r="G134" s="318"/>
      <c r="H134" s="319"/>
      <c r="I134" s="320"/>
      <c r="J134" s="205"/>
      <c r="K134" s="205"/>
      <c r="L134" s="385"/>
      <c r="M134" s="386"/>
      <c r="N134" s="387"/>
      <c r="O134" s="388"/>
      <c r="P134" s="159"/>
      <c r="Q134" s="411"/>
      <c r="R134" s="264"/>
      <c r="S134" s="608"/>
      <c r="T134" s="608"/>
      <c r="U134" s="159"/>
    </row>
    <row r="135" spans="2:21" ht="34.5" customHeight="1" thickBot="1" x14ac:dyDescent="0.35">
      <c r="B135" s="276"/>
      <c r="C135" s="288"/>
      <c r="D135" s="289"/>
      <c r="E135" s="290"/>
      <c r="F135" s="617"/>
      <c r="G135" s="312"/>
      <c r="H135" s="313"/>
      <c r="I135" s="314"/>
      <c r="J135" s="203"/>
      <c r="K135" s="203"/>
      <c r="L135" s="345"/>
      <c r="M135" s="346"/>
      <c r="N135" s="347"/>
      <c r="O135" s="348"/>
      <c r="P135" s="159"/>
      <c r="Q135" s="407"/>
      <c r="R135" s="262"/>
      <c r="S135" s="606"/>
      <c r="T135" s="606"/>
      <c r="U135" s="159"/>
    </row>
    <row r="136" spans="2:21" ht="30.75" customHeight="1" thickBot="1" x14ac:dyDescent="0.35">
      <c r="B136" s="277"/>
      <c r="C136" s="291"/>
      <c r="D136" s="292"/>
      <c r="E136" s="293"/>
      <c r="F136" s="618"/>
      <c r="G136" s="315"/>
      <c r="H136" s="316"/>
      <c r="I136" s="317"/>
      <c r="J136" s="204"/>
      <c r="K136" s="204"/>
      <c r="L136" s="349"/>
      <c r="M136" s="350"/>
      <c r="N136" s="351"/>
      <c r="O136" s="352"/>
      <c r="P136" s="159"/>
      <c r="Q136" s="406"/>
      <c r="R136" s="263"/>
      <c r="S136" s="607"/>
      <c r="T136" s="607"/>
      <c r="U136" s="159"/>
    </row>
    <row r="137" spans="2:21" ht="15" thickBot="1" x14ac:dyDescent="0.35">
      <c r="B137" s="277"/>
      <c r="C137" s="291"/>
      <c r="D137" s="292"/>
      <c r="E137" s="293"/>
      <c r="F137" s="618"/>
      <c r="G137" s="315"/>
      <c r="H137" s="316"/>
      <c r="I137" s="317"/>
      <c r="J137" s="204"/>
      <c r="K137" s="204"/>
      <c r="L137" s="349"/>
      <c r="M137" s="350"/>
      <c r="N137" s="351"/>
      <c r="O137" s="352"/>
      <c r="P137" s="159"/>
      <c r="Q137" s="406"/>
      <c r="R137" s="263"/>
      <c r="S137" s="607"/>
      <c r="T137" s="607"/>
      <c r="U137" s="159"/>
    </row>
    <row r="138" spans="2:21" ht="15" thickBot="1" x14ac:dyDescent="0.35">
      <c r="B138" s="277"/>
      <c r="C138" s="291"/>
      <c r="D138" s="292"/>
      <c r="E138" s="293"/>
      <c r="F138" s="618"/>
      <c r="G138" s="315"/>
      <c r="H138" s="316"/>
      <c r="I138" s="317"/>
      <c r="J138" s="204"/>
      <c r="K138" s="204"/>
      <c r="L138" s="349"/>
      <c r="M138" s="350"/>
      <c r="N138" s="351"/>
      <c r="O138" s="352"/>
      <c r="P138" s="159"/>
      <c r="Q138" s="406"/>
      <c r="R138" s="263"/>
      <c r="S138" s="607"/>
      <c r="T138" s="607"/>
      <c r="U138" s="159"/>
    </row>
    <row r="139" spans="2:21" ht="15" thickBot="1" x14ac:dyDescent="0.35">
      <c r="B139" s="277"/>
      <c r="C139" s="291"/>
      <c r="D139" s="292"/>
      <c r="E139" s="293"/>
      <c r="F139" s="618"/>
      <c r="G139" s="315"/>
      <c r="H139" s="316"/>
      <c r="I139" s="317"/>
      <c r="J139" s="204"/>
      <c r="K139" s="204"/>
      <c r="L139" s="349"/>
      <c r="M139" s="350"/>
      <c r="N139" s="351"/>
      <c r="O139" s="352"/>
      <c r="P139" s="159"/>
      <c r="Q139" s="406"/>
      <c r="R139" s="263"/>
      <c r="S139" s="607"/>
      <c r="T139" s="607"/>
      <c r="U139" s="159"/>
    </row>
    <row r="140" spans="2:21" ht="15" thickBot="1" x14ac:dyDescent="0.35">
      <c r="B140" s="277"/>
      <c r="C140" s="291"/>
      <c r="D140" s="292"/>
      <c r="E140" s="293"/>
      <c r="F140" s="618"/>
      <c r="G140" s="315"/>
      <c r="H140" s="316"/>
      <c r="I140" s="317"/>
      <c r="J140" s="204"/>
      <c r="K140" s="204"/>
      <c r="L140" s="349"/>
      <c r="M140" s="350"/>
      <c r="N140" s="351"/>
      <c r="O140" s="352"/>
      <c r="P140" s="159"/>
      <c r="Q140" s="406"/>
      <c r="R140" s="263"/>
      <c r="S140" s="607"/>
      <c r="T140" s="607"/>
      <c r="U140" s="159"/>
    </row>
    <row r="141" spans="2:21" ht="15" thickBot="1" x14ac:dyDescent="0.35">
      <c r="B141" s="277"/>
      <c r="C141" s="291"/>
      <c r="D141" s="292"/>
      <c r="E141" s="293"/>
      <c r="F141" s="618"/>
      <c r="G141" s="315"/>
      <c r="H141" s="316"/>
      <c r="I141" s="317"/>
      <c r="J141" s="204"/>
      <c r="K141" s="204"/>
      <c r="L141" s="349"/>
      <c r="M141" s="350"/>
      <c r="N141" s="351"/>
      <c r="O141" s="352"/>
      <c r="P141" s="159"/>
      <c r="Q141" s="406"/>
      <c r="R141" s="263"/>
      <c r="S141" s="607"/>
      <c r="T141" s="607"/>
      <c r="U141" s="159"/>
    </row>
    <row r="142" spans="2:21" ht="15" thickBot="1" x14ac:dyDescent="0.35">
      <c r="B142" s="277"/>
      <c r="C142" s="291"/>
      <c r="D142" s="292"/>
      <c r="E142" s="293"/>
      <c r="F142" s="618"/>
      <c r="G142" s="315"/>
      <c r="H142" s="316"/>
      <c r="I142" s="317"/>
      <c r="J142" s="204"/>
      <c r="K142" s="204"/>
      <c r="L142" s="349"/>
      <c r="M142" s="350"/>
      <c r="N142" s="351"/>
      <c r="O142" s="352"/>
      <c r="P142" s="159"/>
      <c r="Q142" s="406"/>
      <c r="R142" s="263"/>
      <c r="S142" s="607"/>
      <c r="T142" s="607"/>
      <c r="U142" s="159"/>
    </row>
    <row r="143" spans="2:21" ht="15" thickBot="1" x14ac:dyDescent="0.35">
      <c r="B143" s="277"/>
      <c r="C143" s="291"/>
      <c r="D143" s="292"/>
      <c r="E143" s="293"/>
      <c r="F143" s="618"/>
      <c r="G143" s="315"/>
      <c r="H143" s="316"/>
      <c r="I143" s="317"/>
      <c r="J143" s="204"/>
      <c r="K143" s="204"/>
      <c r="L143" s="349"/>
      <c r="M143" s="350"/>
      <c r="N143" s="351"/>
      <c r="O143" s="352"/>
      <c r="P143" s="159"/>
      <c r="Q143" s="406"/>
      <c r="R143" s="263"/>
      <c r="S143" s="607"/>
      <c r="T143" s="607"/>
      <c r="U143" s="159"/>
    </row>
    <row r="144" spans="2:21" ht="15" thickBot="1" x14ac:dyDescent="0.35">
      <c r="B144" s="277"/>
      <c r="C144" s="291"/>
      <c r="D144" s="292"/>
      <c r="E144" s="293"/>
      <c r="F144" s="618"/>
      <c r="G144" s="315"/>
      <c r="H144" s="316"/>
      <c r="I144" s="317"/>
      <c r="J144" s="204"/>
      <c r="K144" s="204"/>
      <c r="L144" s="349"/>
      <c r="M144" s="350"/>
      <c r="N144" s="351"/>
      <c r="O144" s="352"/>
      <c r="P144" s="159"/>
      <c r="Q144" s="406"/>
      <c r="R144" s="263"/>
      <c r="S144" s="607"/>
      <c r="T144" s="607"/>
      <c r="U144" s="159"/>
    </row>
    <row r="145" spans="2:21" ht="15" thickBot="1" x14ac:dyDescent="0.35">
      <c r="B145" s="277"/>
      <c r="C145" s="291"/>
      <c r="D145" s="292"/>
      <c r="E145" s="293"/>
      <c r="F145" s="618"/>
      <c r="G145" s="315"/>
      <c r="H145" s="316"/>
      <c r="I145" s="317"/>
      <c r="J145" s="204"/>
      <c r="K145" s="204"/>
      <c r="L145" s="349"/>
      <c r="M145" s="350"/>
      <c r="N145" s="351"/>
      <c r="O145" s="352"/>
      <c r="P145" s="159"/>
      <c r="Q145" s="406"/>
      <c r="R145" s="263"/>
      <c r="S145" s="607"/>
      <c r="T145" s="607"/>
      <c r="U145" s="159"/>
    </row>
    <row r="146" spans="2:21" ht="15" thickBot="1" x14ac:dyDescent="0.35">
      <c r="B146" s="277"/>
      <c r="C146" s="291"/>
      <c r="D146" s="292"/>
      <c r="E146" s="293"/>
      <c r="F146" s="618"/>
      <c r="G146" s="315"/>
      <c r="H146" s="316"/>
      <c r="I146" s="317"/>
      <c r="J146" s="204"/>
      <c r="K146" s="204"/>
      <c r="L146" s="349"/>
      <c r="M146" s="350"/>
      <c r="N146" s="351"/>
      <c r="O146" s="352"/>
      <c r="P146" s="159"/>
      <c r="Q146" s="406"/>
      <c r="R146" s="263"/>
      <c r="S146" s="607"/>
      <c r="T146" s="607"/>
      <c r="U146" s="159"/>
    </row>
    <row r="147" spans="2:21" ht="15" thickBot="1" x14ac:dyDescent="0.35">
      <c r="B147" s="277"/>
      <c r="C147" s="291"/>
      <c r="D147" s="292"/>
      <c r="E147" s="293"/>
      <c r="F147" s="618"/>
      <c r="G147" s="315"/>
      <c r="H147" s="316"/>
      <c r="I147" s="317"/>
      <c r="J147" s="204"/>
      <c r="K147" s="204"/>
      <c r="L147" s="349"/>
      <c r="M147" s="350"/>
      <c r="N147" s="351"/>
      <c r="O147" s="352"/>
      <c r="P147" s="159"/>
      <c r="Q147" s="406"/>
      <c r="R147" s="263"/>
      <c r="S147" s="607"/>
      <c r="T147" s="607"/>
      <c r="U147" s="159"/>
    </row>
    <row r="148" spans="2:21" ht="15" thickBot="1" x14ac:dyDescent="0.35">
      <c r="B148" s="277"/>
      <c r="C148" s="375"/>
      <c r="D148" s="376"/>
      <c r="E148" s="377"/>
      <c r="F148" s="618"/>
      <c r="G148" s="381"/>
      <c r="H148" s="382"/>
      <c r="I148" s="383"/>
      <c r="J148" s="384"/>
      <c r="K148" s="384"/>
      <c r="L148" s="385"/>
      <c r="M148" s="386"/>
      <c r="N148" s="387"/>
      <c r="O148" s="388"/>
      <c r="P148" s="159"/>
      <c r="Q148" s="406"/>
      <c r="R148" s="263"/>
      <c r="S148" s="607"/>
      <c r="T148" s="607"/>
      <c r="U148" s="159"/>
    </row>
    <row r="149" spans="2:21" ht="15" thickBot="1" x14ac:dyDescent="0.35">
      <c r="B149" s="278"/>
      <c r="C149" s="294"/>
      <c r="D149" s="295"/>
      <c r="E149" s="296"/>
      <c r="F149" s="614"/>
      <c r="G149" s="318"/>
      <c r="H149" s="319"/>
      <c r="I149" s="320"/>
      <c r="J149" s="205"/>
      <c r="K149" s="205"/>
      <c r="L149" s="385"/>
      <c r="M149" s="386"/>
      <c r="N149" s="387"/>
      <c r="O149" s="388"/>
      <c r="P149" s="159"/>
      <c r="Q149" s="411"/>
      <c r="R149" s="264"/>
      <c r="S149" s="608"/>
      <c r="T149" s="608"/>
      <c r="U149" s="159"/>
    </row>
    <row r="150" spans="2:21" ht="36.75" customHeight="1" thickBot="1" x14ac:dyDescent="0.35">
      <c r="B150" s="276"/>
      <c r="C150" s="288"/>
      <c r="D150" s="289"/>
      <c r="E150" s="290"/>
      <c r="F150" s="617"/>
      <c r="G150" s="312"/>
      <c r="H150" s="313"/>
      <c r="I150" s="314"/>
      <c r="J150" s="203"/>
      <c r="K150" s="203"/>
      <c r="L150" s="345"/>
      <c r="M150" s="346"/>
      <c r="N150" s="347"/>
      <c r="O150" s="348"/>
      <c r="P150" s="159"/>
      <c r="Q150" s="407"/>
      <c r="R150" s="262"/>
      <c r="S150" s="606"/>
      <c r="T150" s="606"/>
      <c r="U150" s="159"/>
    </row>
    <row r="151" spans="2:21" ht="15" thickBot="1" x14ac:dyDescent="0.35">
      <c r="B151" s="277"/>
      <c r="C151" s="291"/>
      <c r="D151" s="292"/>
      <c r="E151" s="293"/>
      <c r="F151" s="618"/>
      <c r="G151" s="315"/>
      <c r="H151" s="316"/>
      <c r="I151" s="317"/>
      <c r="J151" s="204"/>
      <c r="K151" s="204"/>
      <c r="L151" s="349"/>
      <c r="M151" s="350"/>
      <c r="N151" s="351"/>
      <c r="O151" s="352"/>
      <c r="P151" s="159"/>
      <c r="Q151" s="406"/>
      <c r="R151" s="263"/>
      <c r="S151" s="607"/>
      <c r="T151" s="607"/>
      <c r="U151" s="159"/>
    </row>
    <row r="152" spans="2:21" ht="15" thickBot="1" x14ac:dyDescent="0.35">
      <c r="B152" s="277"/>
      <c r="C152" s="291"/>
      <c r="D152" s="292"/>
      <c r="E152" s="293"/>
      <c r="F152" s="618"/>
      <c r="G152" s="315"/>
      <c r="H152" s="316"/>
      <c r="I152" s="317"/>
      <c r="J152" s="204"/>
      <c r="K152" s="204"/>
      <c r="L152" s="349"/>
      <c r="M152" s="350"/>
      <c r="N152" s="351"/>
      <c r="O152" s="352"/>
      <c r="P152" s="159"/>
      <c r="Q152" s="406"/>
      <c r="R152" s="263"/>
      <c r="S152" s="607"/>
      <c r="T152" s="607"/>
      <c r="U152" s="159"/>
    </row>
    <row r="153" spans="2:21" ht="15" thickBot="1" x14ac:dyDescent="0.35">
      <c r="B153" s="277"/>
      <c r="C153" s="291"/>
      <c r="D153" s="292"/>
      <c r="E153" s="293"/>
      <c r="F153" s="618"/>
      <c r="G153" s="315"/>
      <c r="H153" s="316"/>
      <c r="I153" s="317"/>
      <c r="J153" s="204"/>
      <c r="K153" s="204"/>
      <c r="L153" s="349"/>
      <c r="M153" s="350"/>
      <c r="N153" s="351"/>
      <c r="O153" s="352"/>
      <c r="P153" s="159"/>
      <c r="Q153" s="406"/>
      <c r="R153" s="263"/>
      <c r="S153" s="607"/>
      <c r="T153" s="607"/>
      <c r="U153" s="159"/>
    </row>
    <row r="154" spans="2:21" ht="15" thickBot="1" x14ac:dyDescent="0.35">
      <c r="B154" s="277"/>
      <c r="C154" s="291"/>
      <c r="D154" s="292"/>
      <c r="E154" s="293"/>
      <c r="F154" s="618"/>
      <c r="G154" s="315"/>
      <c r="H154" s="316"/>
      <c r="I154" s="317"/>
      <c r="J154" s="204"/>
      <c r="K154" s="204"/>
      <c r="L154" s="349"/>
      <c r="M154" s="350"/>
      <c r="N154" s="351"/>
      <c r="O154" s="352"/>
      <c r="P154" s="159"/>
      <c r="Q154" s="406"/>
      <c r="R154" s="263"/>
      <c r="S154" s="607"/>
      <c r="T154" s="607"/>
      <c r="U154" s="159"/>
    </row>
    <row r="155" spans="2:21" ht="15" thickBot="1" x14ac:dyDescent="0.35">
      <c r="B155" s="277"/>
      <c r="C155" s="291"/>
      <c r="D155" s="292"/>
      <c r="E155" s="293"/>
      <c r="F155" s="618"/>
      <c r="G155" s="315"/>
      <c r="H155" s="316"/>
      <c r="I155" s="317"/>
      <c r="J155" s="204"/>
      <c r="K155" s="204"/>
      <c r="L155" s="349"/>
      <c r="M155" s="350"/>
      <c r="N155" s="351"/>
      <c r="O155" s="352"/>
      <c r="P155" s="159"/>
      <c r="Q155" s="406"/>
      <c r="R155" s="263"/>
      <c r="S155" s="607"/>
      <c r="T155" s="607"/>
      <c r="U155" s="159"/>
    </row>
    <row r="156" spans="2:21" ht="15" thickBot="1" x14ac:dyDescent="0.35">
      <c r="B156" s="277"/>
      <c r="C156" s="291"/>
      <c r="D156" s="292"/>
      <c r="E156" s="293"/>
      <c r="F156" s="618"/>
      <c r="G156" s="315"/>
      <c r="H156" s="316"/>
      <c r="I156" s="317"/>
      <c r="J156" s="204"/>
      <c r="K156" s="204"/>
      <c r="L156" s="349"/>
      <c r="M156" s="350"/>
      <c r="N156" s="351"/>
      <c r="O156" s="352"/>
      <c r="P156" s="159"/>
      <c r="Q156" s="406"/>
      <c r="R156" s="263"/>
      <c r="S156" s="607"/>
      <c r="T156" s="607"/>
      <c r="U156" s="159"/>
    </row>
    <row r="157" spans="2:21" ht="15" thickBot="1" x14ac:dyDescent="0.35">
      <c r="B157" s="277"/>
      <c r="C157" s="291"/>
      <c r="D157" s="292"/>
      <c r="E157" s="293"/>
      <c r="F157" s="618"/>
      <c r="G157" s="315"/>
      <c r="H157" s="316"/>
      <c r="I157" s="317"/>
      <c r="J157" s="204"/>
      <c r="K157" s="204"/>
      <c r="L157" s="349"/>
      <c r="M157" s="350"/>
      <c r="N157" s="351"/>
      <c r="O157" s="352"/>
      <c r="P157" s="159"/>
      <c r="Q157" s="406"/>
      <c r="R157" s="263"/>
      <c r="S157" s="607"/>
      <c r="T157" s="607"/>
      <c r="U157" s="159"/>
    </row>
    <row r="158" spans="2:21" ht="15" thickBot="1" x14ac:dyDescent="0.35">
      <c r="B158" s="277"/>
      <c r="C158" s="291"/>
      <c r="D158" s="292"/>
      <c r="E158" s="293"/>
      <c r="F158" s="618"/>
      <c r="G158" s="315"/>
      <c r="H158" s="316"/>
      <c r="I158" s="317"/>
      <c r="J158" s="204"/>
      <c r="K158" s="204"/>
      <c r="L158" s="349"/>
      <c r="M158" s="350"/>
      <c r="N158" s="351"/>
      <c r="O158" s="352"/>
      <c r="P158" s="159"/>
      <c r="Q158" s="406"/>
      <c r="R158" s="263"/>
      <c r="S158" s="607"/>
      <c r="T158" s="607"/>
      <c r="U158" s="159"/>
    </row>
    <row r="159" spans="2:21" ht="15" thickBot="1" x14ac:dyDescent="0.35">
      <c r="B159" s="277"/>
      <c r="C159" s="291"/>
      <c r="D159" s="292"/>
      <c r="E159" s="293"/>
      <c r="F159" s="618"/>
      <c r="G159" s="315"/>
      <c r="H159" s="316"/>
      <c r="I159" s="317"/>
      <c r="J159" s="204"/>
      <c r="K159" s="204"/>
      <c r="L159" s="349"/>
      <c r="M159" s="350"/>
      <c r="N159" s="351"/>
      <c r="O159" s="352"/>
      <c r="P159" s="159"/>
      <c r="Q159" s="406"/>
      <c r="R159" s="263"/>
      <c r="S159" s="607"/>
      <c r="T159" s="607"/>
      <c r="U159" s="159"/>
    </row>
    <row r="160" spans="2:21" ht="15" thickBot="1" x14ac:dyDescent="0.35">
      <c r="B160" s="277"/>
      <c r="C160" s="291"/>
      <c r="D160" s="292"/>
      <c r="E160" s="293"/>
      <c r="F160" s="618"/>
      <c r="G160" s="315"/>
      <c r="H160" s="316"/>
      <c r="I160" s="317"/>
      <c r="J160" s="204"/>
      <c r="K160" s="204"/>
      <c r="L160" s="349"/>
      <c r="M160" s="350"/>
      <c r="N160" s="351"/>
      <c r="O160" s="352"/>
      <c r="P160" s="159"/>
      <c r="Q160" s="406"/>
      <c r="R160" s="263"/>
      <c r="S160" s="607"/>
      <c r="T160" s="607"/>
      <c r="U160" s="159"/>
    </row>
    <row r="161" spans="2:21" ht="15" thickBot="1" x14ac:dyDescent="0.35">
      <c r="B161" s="277"/>
      <c r="C161" s="291"/>
      <c r="D161" s="292"/>
      <c r="E161" s="293"/>
      <c r="F161" s="618"/>
      <c r="G161" s="315"/>
      <c r="H161" s="316"/>
      <c r="I161" s="317"/>
      <c r="J161" s="204"/>
      <c r="K161" s="204"/>
      <c r="L161" s="349"/>
      <c r="M161" s="350"/>
      <c r="N161" s="351"/>
      <c r="O161" s="352"/>
      <c r="P161" s="159"/>
      <c r="Q161" s="406"/>
      <c r="R161" s="263"/>
      <c r="S161" s="607"/>
      <c r="T161" s="607"/>
      <c r="U161" s="159"/>
    </row>
    <row r="162" spans="2:21" ht="15" thickBot="1" x14ac:dyDescent="0.35">
      <c r="B162" s="277"/>
      <c r="C162" s="291"/>
      <c r="D162" s="292"/>
      <c r="E162" s="293"/>
      <c r="F162" s="618"/>
      <c r="G162" s="315"/>
      <c r="H162" s="316"/>
      <c r="I162" s="317"/>
      <c r="J162" s="204"/>
      <c r="K162" s="204"/>
      <c r="L162" s="349"/>
      <c r="M162" s="350"/>
      <c r="N162" s="351"/>
      <c r="O162" s="352"/>
      <c r="P162" s="159"/>
      <c r="Q162" s="406"/>
      <c r="R162" s="263"/>
      <c r="S162" s="607"/>
      <c r="T162" s="607"/>
      <c r="U162" s="159"/>
    </row>
    <row r="163" spans="2:21" ht="15" thickBot="1" x14ac:dyDescent="0.35">
      <c r="B163" s="277"/>
      <c r="C163" s="375"/>
      <c r="D163" s="376"/>
      <c r="E163" s="377"/>
      <c r="F163" s="618"/>
      <c r="G163" s="381"/>
      <c r="H163" s="382"/>
      <c r="I163" s="383"/>
      <c r="J163" s="384"/>
      <c r="K163" s="384"/>
      <c r="L163" s="385"/>
      <c r="M163" s="386"/>
      <c r="N163" s="387"/>
      <c r="O163" s="388"/>
      <c r="P163" s="159"/>
      <c r="Q163" s="406"/>
      <c r="R163" s="263"/>
      <c r="S163" s="607"/>
      <c r="T163" s="607"/>
      <c r="U163" s="159"/>
    </row>
    <row r="164" spans="2:21" ht="15" thickBot="1" x14ac:dyDescent="0.35">
      <c r="B164" s="278"/>
      <c r="C164" s="294"/>
      <c r="D164" s="295"/>
      <c r="E164" s="296"/>
      <c r="F164" s="614"/>
      <c r="G164" s="318"/>
      <c r="H164" s="319"/>
      <c r="I164" s="320"/>
      <c r="J164" s="205"/>
      <c r="K164" s="205"/>
      <c r="L164" s="385"/>
      <c r="M164" s="386"/>
      <c r="N164" s="387"/>
      <c r="O164" s="388"/>
      <c r="P164" s="159"/>
      <c r="Q164" s="411"/>
      <c r="R164" s="264"/>
      <c r="S164" s="608"/>
      <c r="T164" s="608"/>
      <c r="U164" s="159"/>
    </row>
    <row r="165" spans="2:21" ht="30.75" customHeight="1" thickBot="1" x14ac:dyDescent="0.35">
      <c r="B165" s="276"/>
      <c r="C165" s="288"/>
      <c r="D165" s="289"/>
      <c r="E165" s="290"/>
      <c r="F165" s="617"/>
      <c r="G165" s="312"/>
      <c r="H165" s="313"/>
      <c r="I165" s="314"/>
      <c r="J165" s="203"/>
      <c r="K165" s="203"/>
      <c r="L165" s="345"/>
      <c r="M165" s="346"/>
      <c r="N165" s="347"/>
      <c r="O165" s="348"/>
      <c r="P165" s="159"/>
      <c r="Q165" s="407"/>
      <c r="R165" s="262"/>
      <c r="S165" s="606"/>
      <c r="T165" s="606"/>
      <c r="U165" s="159"/>
    </row>
    <row r="166" spans="2:21" ht="30.75" customHeight="1" thickBot="1" x14ac:dyDescent="0.35">
      <c r="B166" s="277"/>
      <c r="C166" s="291"/>
      <c r="D166" s="292"/>
      <c r="E166" s="293"/>
      <c r="F166" s="618"/>
      <c r="G166" s="315"/>
      <c r="H166" s="316"/>
      <c r="I166" s="317"/>
      <c r="J166" s="204"/>
      <c r="K166" s="204"/>
      <c r="L166" s="349"/>
      <c r="M166" s="350"/>
      <c r="N166" s="351"/>
      <c r="O166" s="352"/>
      <c r="P166" s="159"/>
      <c r="Q166" s="406"/>
      <c r="R166" s="263"/>
      <c r="S166" s="607"/>
      <c r="T166" s="607"/>
      <c r="U166" s="159"/>
    </row>
    <row r="167" spans="2:21" ht="15" thickBot="1" x14ac:dyDescent="0.35">
      <c r="B167" s="277"/>
      <c r="C167" s="291"/>
      <c r="D167" s="292"/>
      <c r="E167" s="293"/>
      <c r="F167" s="618"/>
      <c r="G167" s="315"/>
      <c r="H167" s="316"/>
      <c r="I167" s="317"/>
      <c r="J167" s="204"/>
      <c r="K167" s="204"/>
      <c r="L167" s="349"/>
      <c r="M167" s="350"/>
      <c r="N167" s="351"/>
      <c r="O167" s="352"/>
      <c r="P167" s="159"/>
      <c r="Q167" s="406"/>
      <c r="R167" s="263"/>
      <c r="S167" s="607"/>
      <c r="T167" s="607"/>
      <c r="U167" s="159"/>
    </row>
    <row r="168" spans="2:21" ht="15" thickBot="1" x14ac:dyDescent="0.35">
      <c r="B168" s="277"/>
      <c r="C168" s="291"/>
      <c r="D168" s="292"/>
      <c r="E168" s="293"/>
      <c r="F168" s="618"/>
      <c r="G168" s="315"/>
      <c r="H168" s="316"/>
      <c r="I168" s="317"/>
      <c r="J168" s="204"/>
      <c r="K168" s="204"/>
      <c r="L168" s="349"/>
      <c r="M168" s="350"/>
      <c r="N168" s="351"/>
      <c r="O168" s="352"/>
      <c r="P168" s="159"/>
      <c r="Q168" s="406"/>
      <c r="R168" s="263"/>
      <c r="S168" s="607"/>
      <c r="T168" s="607"/>
      <c r="U168" s="159"/>
    </row>
    <row r="169" spans="2:21" ht="15" thickBot="1" x14ac:dyDescent="0.35">
      <c r="B169" s="277"/>
      <c r="C169" s="291"/>
      <c r="D169" s="292"/>
      <c r="E169" s="293"/>
      <c r="F169" s="618"/>
      <c r="G169" s="315"/>
      <c r="H169" s="316"/>
      <c r="I169" s="317"/>
      <c r="J169" s="204"/>
      <c r="K169" s="204"/>
      <c r="L169" s="349"/>
      <c r="M169" s="350"/>
      <c r="N169" s="351"/>
      <c r="O169" s="352"/>
      <c r="P169" s="159"/>
      <c r="Q169" s="406"/>
      <c r="R169" s="263"/>
      <c r="S169" s="607"/>
      <c r="T169" s="607"/>
      <c r="U169" s="159"/>
    </row>
    <row r="170" spans="2:21" ht="15" thickBot="1" x14ac:dyDescent="0.35">
      <c r="B170" s="277"/>
      <c r="C170" s="291"/>
      <c r="D170" s="292"/>
      <c r="E170" s="293"/>
      <c r="F170" s="618"/>
      <c r="G170" s="315"/>
      <c r="H170" s="316"/>
      <c r="I170" s="317"/>
      <c r="J170" s="204"/>
      <c r="K170" s="204"/>
      <c r="L170" s="349"/>
      <c r="M170" s="350"/>
      <c r="N170" s="351"/>
      <c r="O170" s="352"/>
      <c r="P170" s="159"/>
      <c r="Q170" s="406"/>
      <c r="R170" s="263"/>
      <c r="S170" s="607"/>
      <c r="T170" s="607"/>
      <c r="U170" s="159"/>
    </row>
    <row r="171" spans="2:21" ht="15" thickBot="1" x14ac:dyDescent="0.35">
      <c r="B171" s="277"/>
      <c r="C171" s="291"/>
      <c r="D171" s="292"/>
      <c r="E171" s="293"/>
      <c r="F171" s="618"/>
      <c r="G171" s="315"/>
      <c r="H171" s="316"/>
      <c r="I171" s="317"/>
      <c r="J171" s="204"/>
      <c r="K171" s="204"/>
      <c r="L171" s="349"/>
      <c r="M171" s="350"/>
      <c r="N171" s="351"/>
      <c r="O171" s="352"/>
      <c r="P171" s="159"/>
      <c r="Q171" s="406"/>
      <c r="R171" s="263"/>
      <c r="S171" s="607"/>
      <c r="T171" s="607"/>
      <c r="U171" s="159"/>
    </row>
    <row r="172" spans="2:21" ht="15" thickBot="1" x14ac:dyDescent="0.35">
      <c r="B172" s="277"/>
      <c r="C172" s="291"/>
      <c r="D172" s="292"/>
      <c r="E172" s="293"/>
      <c r="F172" s="618"/>
      <c r="G172" s="315"/>
      <c r="H172" s="316"/>
      <c r="I172" s="317"/>
      <c r="J172" s="204"/>
      <c r="K172" s="204"/>
      <c r="L172" s="349"/>
      <c r="M172" s="350"/>
      <c r="N172" s="351"/>
      <c r="O172" s="352"/>
      <c r="P172" s="159"/>
      <c r="Q172" s="406"/>
      <c r="R172" s="263"/>
      <c r="S172" s="607"/>
      <c r="T172" s="607"/>
      <c r="U172" s="159"/>
    </row>
    <row r="173" spans="2:21" ht="15" thickBot="1" x14ac:dyDescent="0.35">
      <c r="B173" s="277"/>
      <c r="C173" s="291"/>
      <c r="D173" s="292"/>
      <c r="E173" s="293"/>
      <c r="F173" s="618"/>
      <c r="G173" s="315"/>
      <c r="H173" s="316"/>
      <c r="I173" s="317"/>
      <c r="J173" s="204"/>
      <c r="K173" s="204"/>
      <c r="L173" s="349"/>
      <c r="M173" s="350"/>
      <c r="N173" s="351"/>
      <c r="O173" s="352"/>
      <c r="P173" s="159"/>
      <c r="Q173" s="406"/>
      <c r="R173" s="263"/>
      <c r="S173" s="607"/>
      <c r="T173" s="607"/>
      <c r="U173" s="159"/>
    </row>
    <row r="174" spans="2:21" ht="15" thickBot="1" x14ac:dyDescent="0.35">
      <c r="B174" s="277"/>
      <c r="C174" s="291"/>
      <c r="D174" s="292"/>
      <c r="E174" s="293"/>
      <c r="F174" s="618"/>
      <c r="G174" s="315"/>
      <c r="H174" s="316"/>
      <c r="I174" s="317"/>
      <c r="J174" s="204"/>
      <c r="K174" s="204"/>
      <c r="L174" s="349"/>
      <c r="M174" s="350"/>
      <c r="N174" s="351"/>
      <c r="O174" s="352"/>
      <c r="P174" s="159"/>
      <c r="Q174" s="406"/>
      <c r="R174" s="263"/>
      <c r="S174" s="607"/>
      <c r="T174" s="607"/>
      <c r="U174" s="159"/>
    </row>
    <row r="175" spans="2:21" ht="15" thickBot="1" x14ac:dyDescent="0.35">
      <c r="B175" s="277"/>
      <c r="C175" s="291"/>
      <c r="D175" s="292"/>
      <c r="E175" s="293"/>
      <c r="F175" s="618"/>
      <c r="G175" s="315"/>
      <c r="H175" s="316"/>
      <c r="I175" s="317"/>
      <c r="J175" s="204"/>
      <c r="K175" s="204"/>
      <c r="L175" s="349"/>
      <c r="M175" s="350"/>
      <c r="N175" s="351"/>
      <c r="O175" s="352"/>
      <c r="P175" s="159"/>
      <c r="Q175" s="406"/>
      <c r="R175" s="263"/>
      <c r="S175" s="607"/>
      <c r="T175" s="607"/>
      <c r="U175" s="159"/>
    </row>
    <row r="176" spans="2:21" ht="15" thickBot="1" x14ac:dyDescent="0.35">
      <c r="B176" s="277"/>
      <c r="C176" s="291"/>
      <c r="D176" s="292"/>
      <c r="E176" s="293"/>
      <c r="F176" s="618"/>
      <c r="G176" s="315"/>
      <c r="H176" s="316"/>
      <c r="I176" s="317"/>
      <c r="J176" s="204"/>
      <c r="K176" s="204"/>
      <c r="L176" s="349"/>
      <c r="M176" s="350"/>
      <c r="N176" s="351"/>
      <c r="O176" s="352"/>
      <c r="P176" s="159"/>
      <c r="Q176" s="406"/>
      <c r="R176" s="263"/>
      <c r="S176" s="607"/>
      <c r="T176" s="607"/>
      <c r="U176" s="159"/>
    </row>
    <row r="177" spans="2:21" ht="15" thickBot="1" x14ac:dyDescent="0.35">
      <c r="B177" s="277"/>
      <c r="C177" s="291"/>
      <c r="D177" s="292"/>
      <c r="E177" s="293"/>
      <c r="F177" s="618"/>
      <c r="G177" s="315"/>
      <c r="H177" s="316"/>
      <c r="I177" s="317"/>
      <c r="J177" s="204"/>
      <c r="K177" s="204"/>
      <c r="L177" s="349"/>
      <c r="M177" s="350"/>
      <c r="N177" s="351"/>
      <c r="O177" s="352"/>
      <c r="P177" s="159"/>
      <c r="Q177" s="406"/>
      <c r="R177" s="263"/>
      <c r="S177" s="607"/>
      <c r="T177" s="607"/>
      <c r="U177" s="159"/>
    </row>
    <row r="178" spans="2:21" ht="15" thickBot="1" x14ac:dyDescent="0.35">
      <c r="B178" s="277"/>
      <c r="C178" s="375"/>
      <c r="D178" s="376"/>
      <c r="E178" s="377"/>
      <c r="F178" s="618"/>
      <c r="G178" s="381"/>
      <c r="H178" s="382"/>
      <c r="I178" s="383"/>
      <c r="J178" s="384"/>
      <c r="K178" s="384"/>
      <c r="L178" s="385"/>
      <c r="M178" s="386"/>
      <c r="N178" s="387"/>
      <c r="O178" s="388"/>
      <c r="P178" s="159"/>
      <c r="Q178" s="406"/>
      <c r="R178" s="263"/>
      <c r="S178" s="607"/>
      <c r="T178" s="607"/>
      <c r="U178" s="159"/>
    </row>
    <row r="179" spans="2:21" ht="15" thickBot="1" x14ac:dyDescent="0.35">
      <c r="B179" s="278"/>
      <c r="C179" s="294"/>
      <c r="D179" s="295"/>
      <c r="E179" s="296"/>
      <c r="F179" s="614"/>
      <c r="G179" s="318"/>
      <c r="H179" s="319"/>
      <c r="I179" s="319"/>
      <c r="J179" s="195"/>
      <c r="K179" s="195"/>
      <c r="L179" s="385"/>
      <c r="M179" s="386"/>
      <c r="N179" s="387"/>
      <c r="O179" s="388"/>
      <c r="P179" s="159"/>
      <c r="Q179" s="411"/>
      <c r="R179" s="264"/>
      <c r="S179" s="608"/>
      <c r="T179" s="608"/>
      <c r="U179" s="159"/>
    </row>
    <row r="180" spans="2:21" ht="27" customHeight="1" thickBot="1" x14ac:dyDescent="0.35">
      <c r="B180" s="276"/>
      <c r="C180" s="288"/>
      <c r="D180" s="289"/>
      <c r="E180" s="290"/>
      <c r="F180" s="617"/>
      <c r="G180" s="312"/>
      <c r="H180" s="313"/>
      <c r="I180" s="314"/>
      <c r="J180" s="203"/>
      <c r="K180" s="203"/>
      <c r="L180" s="345"/>
      <c r="M180" s="346"/>
      <c r="N180" s="347"/>
      <c r="O180" s="348"/>
      <c r="P180" s="159"/>
      <c r="Q180" s="407"/>
      <c r="R180" s="262"/>
      <c r="S180" s="606"/>
      <c r="T180" s="606"/>
      <c r="U180" s="159"/>
    </row>
    <row r="181" spans="2:21" ht="30.75" customHeight="1" thickBot="1" x14ac:dyDescent="0.35">
      <c r="B181" s="277"/>
      <c r="C181" s="291"/>
      <c r="D181" s="292"/>
      <c r="E181" s="293"/>
      <c r="F181" s="618"/>
      <c r="G181" s="315"/>
      <c r="H181" s="316"/>
      <c r="I181" s="317"/>
      <c r="J181" s="204"/>
      <c r="K181" s="204"/>
      <c r="L181" s="349"/>
      <c r="M181" s="350"/>
      <c r="N181" s="351"/>
      <c r="O181" s="352"/>
      <c r="P181" s="159"/>
      <c r="Q181" s="406"/>
      <c r="R181" s="263"/>
      <c r="S181" s="607"/>
      <c r="T181" s="607"/>
      <c r="U181" s="159"/>
    </row>
    <row r="182" spans="2:21" ht="15" thickBot="1" x14ac:dyDescent="0.35">
      <c r="B182" s="277"/>
      <c r="C182" s="291"/>
      <c r="D182" s="292"/>
      <c r="E182" s="293"/>
      <c r="F182" s="618"/>
      <c r="G182" s="315"/>
      <c r="H182" s="316"/>
      <c r="I182" s="317"/>
      <c r="J182" s="204"/>
      <c r="K182" s="204"/>
      <c r="L182" s="349"/>
      <c r="M182" s="350"/>
      <c r="N182" s="351"/>
      <c r="O182" s="352"/>
      <c r="P182" s="159"/>
      <c r="Q182" s="406"/>
      <c r="R182" s="263"/>
      <c r="S182" s="607"/>
      <c r="T182" s="607"/>
      <c r="U182" s="159"/>
    </row>
    <row r="183" spans="2:21" ht="15" thickBot="1" x14ac:dyDescent="0.35">
      <c r="B183" s="277"/>
      <c r="C183" s="291"/>
      <c r="D183" s="292"/>
      <c r="E183" s="293"/>
      <c r="F183" s="618"/>
      <c r="G183" s="315"/>
      <c r="H183" s="316"/>
      <c r="I183" s="317"/>
      <c r="J183" s="204"/>
      <c r="K183" s="204"/>
      <c r="L183" s="349"/>
      <c r="M183" s="350"/>
      <c r="N183" s="351"/>
      <c r="O183" s="352"/>
      <c r="P183" s="159"/>
      <c r="Q183" s="406"/>
      <c r="R183" s="263"/>
      <c r="S183" s="607"/>
      <c r="T183" s="607"/>
      <c r="U183" s="159"/>
    </row>
    <row r="184" spans="2:21" ht="15" thickBot="1" x14ac:dyDescent="0.35">
      <c r="B184" s="277"/>
      <c r="C184" s="291"/>
      <c r="D184" s="292"/>
      <c r="E184" s="293"/>
      <c r="F184" s="618"/>
      <c r="G184" s="315"/>
      <c r="H184" s="316"/>
      <c r="I184" s="317"/>
      <c r="J184" s="204"/>
      <c r="K184" s="204"/>
      <c r="L184" s="349"/>
      <c r="M184" s="350"/>
      <c r="N184" s="351"/>
      <c r="O184" s="352"/>
      <c r="P184" s="159"/>
      <c r="Q184" s="406"/>
      <c r="R184" s="263"/>
      <c r="S184" s="607"/>
      <c r="T184" s="607"/>
      <c r="U184" s="159"/>
    </row>
    <row r="185" spans="2:21" ht="15" thickBot="1" x14ac:dyDescent="0.35">
      <c r="B185" s="277"/>
      <c r="C185" s="291"/>
      <c r="D185" s="292"/>
      <c r="E185" s="293"/>
      <c r="F185" s="618"/>
      <c r="G185" s="315"/>
      <c r="H185" s="316"/>
      <c r="I185" s="317"/>
      <c r="J185" s="204"/>
      <c r="K185" s="204"/>
      <c r="L185" s="349"/>
      <c r="M185" s="350"/>
      <c r="N185" s="351"/>
      <c r="O185" s="352"/>
      <c r="P185" s="159"/>
      <c r="Q185" s="406"/>
      <c r="R185" s="263"/>
      <c r="S185" s="607"/>
      <c r="T185" s="607"/>
      <c r="U185" s="159"/>
    </row>
    <row r="186" spans="2:21" ht="15" thickBot="1" x14ac:dyDescent="0.35">
      <c r="B186" s="277"/>
      <c r="C186" s="291"/>
      <c r="D186" s="292"/>
      <c r="E186" s="293"/>
      <c r="F186" s="618"/>
      <c r="G186" s="315"/>
      <c r="H186" s="316"/>
      <c r="I186" s="317"/>
      <c r="J186" s="204"/>
      <c r="K186" s="204"/>
      <c r="L186" s="349"/>
      <c r="M186" s="350"/>
      <c r="N186" s="351"/>
      <c r="O186" s="352"/>
      <c r="P186" s="159"/>
      <c r="Q186" s="406"/>
      <c r="R186" s="263"/>
      <c r="S186" s="607"/>
      <c r="T186" s="607"/>
      <c r="U186" s="159"/>
    </row>
    <row r="187" spans="2:21" ht="15" thickBot="1" x14ac:dyDescent="0.35">
      <c r="B187" s="277"/>
      <c r="C187" s="291"/>
      <c r="D187" s="292"/>
      <c r="E187" s="293"/>
      <c r="F187" s="618"/>
      <c r="G187" s="315"/>
      <c r="H187" s="316"/>
      <c r="I187" s="317"/>
      <c r="J187" s="204"/>
      <c r="K187" s="204"/>
      <c r="L187" s="349"/>
      <c r="M187" s="350"/>
      <c r="N187" s="351"/>
      <c r="O187" s="352"/>
      <c r="P187" s="159"/>
      <c r="Q187" s="406"/>
      <c r="R187" s="263"/>
      <c r="S187" s="607"/>
      <c r="T187" s="607"/>
      <c r="U187" s="159"/>
    </row>
    <row r="188" spans="2:21" ht="15" thickBot="1" x14ac:dyDescent="0.35">
      <c r="B188" s="277"/>
      <c r="C188" s="291"/>
      <c r="D188" s="292"/>
      <c r="E188" s="293"/>
      <c r="F188" s="618"/>
      <c r="G188" s="315"/>
      <c r="H188" s="316"/>
      <c r="I188" s="317"/>
      <c r="J188" s="204"/>
      <c r="K188" s="204"/>
      <c r="L188" s="349"/>
      <c r="M188" s="350"/>
      <c r="N188" s="351"/>
      <c r="O188" s="352"/>
      <c r="P188" s="159"/>
      <c r="Q188" s="406"/>
      <c r="R188" s="263"/>
      <c r="S188" s="607"/>
      <c r="T188" s="607"/>
      <c r="U188" s="159"/>
    </row>
    <row r="189" spans="2:21" ht="15" thickBot="1" x14ac:dyDescent="0.35">
      <c r="B189" s="277"/>
      <c r="C189" s="291"/>
      <c r="D189" s="292"/>
      <c r="E189" s="293"/>
      <c r="F189" s="618"/>
      <c r="G189" s="315"/>
      <c r="H189" s="316"/>
      <c r="I189" s="317"/>
      <c r="J189" s="204"/>
      <c r="K189" s="204"/>
      <c r="L189" s="349"/>
      <c r="M189" s="350"/>
      <c r="N189" s="351"/>
      <c r="O189" s="352"/>
      <c r="P189" s="159"/>
      <c r="Q189" s="406"/>
      <c r="R189" s="263"/>
      <c r="S189" s="607"/>
      <c r="T189" s="607"/>
      <c r="U189" s="159"/>
    </row>
    <row r="190" spans="2:21" ht="15" thickBot="1" x14ac:dyDescent="0.35">
      <c r="B190" s="277"/>
      <c r="C190" s="291"/>
      <c r="D190" s="292"/>
      <c r="E190" s="293"/>
      <c r="F190" s="618"/>
      <c r="G190" s="315"/>
      <c r="H190" s="316"/>
      <c r="I190" s="317"/>
      <c r="J190" s="204"/>
      <c r="K190" s="204"/>
      <c r="L190" s="349"/>
      <c r="M190" s="350"/>
      <c r="N190" s="351"/>
      <c r="O190" s="352"/>
      <c r="P190" s="159"/>
      <c r="Q190" s="406"/>
      <c r="R190" s="263"/>
      <c r="S190" s="607"/>
      <c r="T190" s="607"/>
      <c r="U190" s="159"/>
    </row>
    <row r="191" spans="2:21" ht="15" thickBot="1" x14ac:dyDescent="0.35">
      <c r="B191" s="277"/>
      <c r="C191" s="291"/>
      <c r="D191" s="292"/>
      <c r="E191" s="293"/>
      <c r="F191" s="618"/>
      <c r="G191" s="315"/>
      <c r="H191" s="316"/>
      <c r="I191" s="317"/>
      <c r="J191" s="204"/>
      <c r="K191" s="204"/>
      <c r="L191" s="349"/>
      <c r="M191" s="350"/>
      <c r="N191" s="351"/>
      <c r="O191" s="352"/>
      <c r="P191" s="159"/>
      <c r="Q191" s="406"/>
      <c r="R191" s="263"/>
      <c r="S191" s="607"/>
      <c r="T191" s="607"/>
      <c r="U191" s="159"/>
    </row>
    <row r="192" spans="2:21" ht="15" thickBot="1" x14ac:dyDescent="0.35">
      <c r="B192" s="277"/>
      <c r="C192" s="291"/>
      <c r="D192" s="292"/>
      <c r="E192" s="293"/>
      <c r="F192" s="618"/>
      <c r="G192" s="315"/>
      <c r="H192" s="316"/>
      <c r="I192" s="317"/>
      <c r="J192" s="204"/>
      <c r="K192" s="204"/>
      <c r="L192" s="349"/>
      <c r="M192" s="350"/>
      <c r="N192" s="351"/>
      <c r="O192" s="352"/>
      <c r="P192" s="159"/>
      <c r="Q192" s="406"/>
      <c r="R192" s="263"/>
      <c r="S192" s="607"/>
      <c r="T192" s="607"/>
      <c r="U192" s="159"/>
    </row>
    <row r="193" spans="2:21" ht="15" thickBot="1" x14ac:dyDescent="0.35">
      <c r="B193" s="277"/>
      <c r="C193" s="375"/>
      <c r="D193" s="376"/>
      <c r="E193" s="377"/>
      <c r="F193" s="618"/>
      <c r="G193" s="381"/>
      <c r="H193" s="382"/>
      <c r="I193" s="383"/>
      <c r="J193" s="384"/>
      <c r="K193" s="384"/>
      <c r="L193" s="385"/>
      <c r="M193" s="386"/>
      <c r="N193" s="387"/>
      <c r="O193" s="388"/>
      <c r="P193" s="159"/>
      <c r="Q193" s="406"/>
      <c r="R193" s="263"/>
      <c r="S193" s="607"/>
      <c r="T193" s="607"/>
      <c r="U193" s="159"/>
    </row>
    <row r="194" spans="2:21" ht="15" thickBot="1" x14ac:dyDescent="0.35">
      <c r="B194" s="278"/>
      <c r="C194" s="294"/>
      <c r="D194" s="295"/>
      <c r="E194" s="296"/>
      <c r="F194" s="614"/>
      <c r="G194" s="318"/>
      <c r="H194" s="319"/>
      <c r="I194" s="320"/>
      <c r="J194" s="205"/>
      <c r="K194" s="205"/>
      <c r="L194" s="385"/>
      <c r="M194" s="386"/>
      <c r="N194" s="387"/>
      <c r="O194" s="388"/>
      <c r="P194" s="159"/>
      <c r="Q194" s="411"/>
      <c r="R194" s="264"/>
      <c r="S194" s="608"/>
      <c r="T194" s="608"/>
      <c r="U194" s="159"/>
    </row>
    <row r="195" spans="2:21" ht="15.75" customHeight="1" thickBot="1" x14ac:dyDescent="0.35">
      <c r="B195" s="369"/>
      <c r="C195" s="297">
        <f>'Impact Assessment Results'!H25</f>
        <v>0</v>
      </c>
      <c r="D195" s="210">
        <f>'Impact Assessment Results'!I25</f>
        <v>0</v>
      </c>
      <c r="E195" s="226">
        <f>'Impact Assessment Results'!J25</f>
        <v>0</v>
      </c>
      <c r="F195" s="612" t="s">
        <v>254</v>
      </c>
      <c r="G195" s="321" t="s">
        <v>9</v>
      </c>
      <c r="H195" s="322"/>
      <c r="I195" s="323"/>
      <c r="J195" s="251">
        <f>'Threat Assessment Results'!G101</f>
        <v>1</v>
      </c>
      <c r="K195" s="251">
        <f>'Threat Assessment Results'!I101</f>
        <v>1</v>
      </c>
      <c r="L195" s="357">
        <f t="shared" ref="L195" si="24">IF(G195=""," ",C195+J195+K195)</f>
        <v>2</v>
      </c>
      <c r="M195" s="358" t="str">
        <f t="shared" ref="M195" si="25">IF(H195=""," ",D195+J195+K195)</f>
        <v xml:space="preserve"> </v>
      </c>
      <c r="N195" s="359" t="str">
        <f t="shared" ref="N195" si="26">IF(I195=""," ",E195+J195+K195)</f>
        <v xml:space="preserve"> </v>
      </c>
      <c r="O195" s="360">
        <f t="shared" ref="O195" si="27">MAX(L195:N195)</f>
        <v>2</v>
      </c>
      <c r="P195" s="159" t="str">
        <f t="shared" ref="P195:P200" si="28">IF(O195&lt;=2,"LOW",IF(O195&lt;=5,"MEDIUM","HIGH"))</f>
        <v>LOW</v>
      </c>
      <c r="Q195" s="433" t="s">
        <v>151</v>
      </c>
      <c r="R195" s="265" t="s">
        <v>150</v>
      </c>
      <c r="S195" s="605" t="s">
        <v>264</v>
      </c>
      <c r="T195" s="600"/>
      <c r="U195" s="159" t="s">
        <v>188</v>
      </c>
    </row>
    <row r="196" spans="2:21" ht="15" thickBot="1" x14ac:dyDescent="0.35">
      <c r="B196" s="370"/>
      <c r="C196" s="298">
        <f>'Impact Assessment Results'!H26</f>
        <v>0</v>
      </c>
      <c r="D196" s="211">
        <f>'Impact Assessment Results'!I26</f>
        <v>0</v>
      </c>
      <c r="E196" s="212">
        <f>'Impact Assessment Results'!J26</f>
        <v>0</v>
      </c>
      <c r="F196" s="615"/>
      <c r="G196" s="324" t="s">
        <v>9</v>
      </c>
      <c r="H196" s="325"/>
      <c r="I196" s="326"/>
      <c r="J196" s="252">
        <f>'Threat Assessment Results'!G109</f>
        <v>1</v>
      </c>
      <c r="K196" s="252">
        <f>'Threat Assessment Results'!I109</f>
        <v>1</v>
      </c>
      <c r="L196" s="361">
        <f t="shared" ref="L196:L197" si="29">IF(G196=""," ",C196+J196+K196)</f>
        <v>2</v>
      </c>
      <c r="M196" s="362" t="str">
        <f t="shared" ref="M196:M197" si="30">IF(H196=""," ",D196+J196+K196)</f>
        <v xml:space="preserve"> </v>
      </c>
      <c r="N196" s="363" t="str">
        <f t="shared" ref="N196:N197" si="31">IF(I196=""," ",E196+J196+K196)</f>
        <v xml:space="preserve"> </v>
      </c>
      <c r="O196" s="364">
        <f t="shared" ref="O196:O197" si="32">MAX(L196:N196)</f>
        <v>2</v>
      </c>
      <c r="P196" s="159" t="str">
        <f t="shared" si="28"/>
        <v>LOW</v>
      </c>
      <c r="Q196" s="432" t="s">
        <v>152</v>
      </c>
      <c r="R196" s="266" t="s">
        <v>150</v>
      </c>
      <c r="S196" s="601"/>
      <c r="T196" s="601"/>
      <c r="U196" s="159" t="s">
        <v>188</v>
      </c>
    </row>
    <row r="197" spans="2:21" ht="15" thickBot="1" x14ac:dyDescent="0.35">
      <c r="B197" s="370" t="s">
        <v>252</v>
      </c>
      <c r="C197" s="298">
        <f>'Impact Assessment Results'!H27</f>
        <v>4</v>
      </c>
      <c r="D197" s="211">
        <f>'Impact Assessment Results'!I27</f>
        <v>4</v>
      </c>
      <c r="E197" s="212">
        <f>'Impact Assessment Results'!J27</f>
        <v>2</v>
      </c>
      <c r="F197" s="615"/>
      <c r="G197" s="324" t="s">
        <v>9</v>
      </c>
      <c r="H197" s="325" t="s">
        <v>9</v>
      </c>
      <c r="I197" s="326" t="s">
        <v>9</v>
      </c>
      <c r="J197" s="252">
        <f>'Threat Assessment Results'!G117</f>
        <v>1</v>
      </c>
      <c r="K197" s="252">
        <f>'Threat Assessment Results'!I117</f>
        <v>1</v>
      </c>
      <c r="L197" s="361">
        <f t="shared" si="29"/>
        <v>6</v>
      </c>
      <c r="M197" s="362">
        <f t="shared" si="30"/>
        <v>6</v>
      </c>
      <c r="N197" s="363">
        <f t="shared" si="31"/>
        <v>4</v>
      </c>
      <c r="O197" s="364">
        <f t="shared" si="32"/>
        <v>6</v>
      </c>
      <c r="P197" s="159" t="str">
        <f t="shared" si="28"/>
        <v>HIGH</v>
      </c>
      <c r="Q197" s="432" t="s">
        <v>151</v>
      </c>
      <c r="R197" s="266" t="s">
        <v>150</v>
      </c>
      <c r="S197" s="601"/>
      <c r="T197" s="601"/>
      <c r="U197" s="159" t="s">
        <v>188</v>
      </c>
    </row>
    <row r="198" spans="2:21" ht="15" thickBot="1" x14ac:dyDescent="0.35">
      <c r="B198" s="428"/>
      <c r="C198" s="298"/>
      <c r="D198" s="211"/>
      <c r="E198" s="212"/>
      <c r="F198" s="615"/>
      <c r="G198" s="324"/>
      <c r="H198" s="325"/>
      <c r="I198" s="326"/>
      <c r="J198" s="252"/>
      <c r="K198" s="252"/>
      <c r="L198" s="361"/>
      <c r="M198" s="362"/>
      <c r="N198" s="363"/>
      <c r="O198" s="364"/>
      <c r="P198" s="159" t="str">
        <f t="shared" si="28"/>
        <v>LOW</v>
      </c>
      <c r="Q198" s="408"/>
      <c r="R198" s="266"/>
      <c r="S198" s="601"/>
      <c r="T198" s="601"/>
      <c r="U198" s="159"/>
    </row>
    <row r="199" spans="2:21" ht="15" thickBot="1" x14ac:dyDescent="0.35">
      <c r="B199" s="370"/>
      <c r="C199" s="298"/>
      <c r="D199" s="211"/>
      <c r="E199" s="212"/>
      <c r="F199" s="615"/>
      <c r="G199" s="324"/>
      <c r="H199" s="325"/>
      <c r="I199" s="326"/>
      <c r="J199" s="252"/>
      <c r="K199" s="252"/>
      <c r="L199" s="361"/>
      <c r="M199" s="362"/>
      <c r="N199" s="363"/>
      <c r="O199" s="364"/>
      <c r="P199" s="159" t="str">
        <f t="shared" si="28"/>
        <v>LOW</v>
      </c>
      <c r="Q199" s="408"/>
      <c r="R199" s="266"/>
      <c r="S199" s="601"/>
      <c r="T199" s="601"/>
      <c r="U199" s="159"/>
    </row>
    <row r="200" spans="2:21" ht="15" thickBot="1" x14ac:dyDescent="0.35">
      <c r="B200" s="370"/>
      <c r="C200" s="298"/>
      <c r="D200" s="211"/>
      <c r="E200" s="212"/>
      <c r="F200" s="615"/>
      <c r="G200" s="324"/>
      <c r="H200" s="325"/>
      <c r="I200" s="326"/>
      <c r="J200" s="252"/>
      <c r="K200" s="252"/>
      <c r="L200" s="361"/>
      <c r="M200" s="362"/>
      <c r="N200" s="363"/>
      <c r="O200" s="364"/>
      <c r="P200" s="159" t="str">
        <f t="shared" si="28"/>
        <v>LOW</v>
      </c>
      <c r="Q200" s="408"/>
      <c r="R200" s="266"/>
      <c r="S200" s="601"/>
      <c r="T200" s="601"/>
      <c r="U200" s="159"/>
    </row>
    <row r="201" spans="2:21" ht="15" thickBot="1" x14ac:dyDescent="0.35">
      <c r="B201" s="370"/>
      <c r="C201" s="298"/>
      <c r="D201" s="211"/>
      <c r="E201" s="212"/>
      <c r="F201" s="615"/>
      <c r="G201" s="324"/>
      <c r="H201" s="325"/>
      <c r="I201" s="326"/>
      <c r="J201" s="252"/>
      <c r="K201" s="252"/>
      <c r="L201" s="361"/>
      <c r="M201" s="362"/>
      <c r="N201" s="363"/>
      <c r="O201" s="364"/>
      <c r="P201" s="159" t="str">
        <f t="shared" ref="P201:P254" si="33">IF(O201&lt;=2,"LOW",IF(O201&lt;=5,"MEDIUM","HIGH"))</f>
        <v>LOW</v>
      </c>
      <c r="Q201" s="408"/>
      <c r="R201" s="266"/>
      <c r="S201" s="601"/>
      <c r="T201" s="601"/>
      <c r="U201" s="159"/>
    </row>
    <row r="202" spans="2:21" ht="15" thickBot="1" x14ac:dyDescent="0.35">
      <c r="B202" s="370"/>
      <c r="C202" s="298"/>
      <c r="D202" s="211"/>
      <c r="E202" s="212"/>
      <c r="F202" s="615"/>
      <c r="G202" s="324"/>
      <c r="H202" s="325"/>
      <c r="I202" s="326"/>
      <c r="J202" s="252"/>
      <c r="K202" s="252"/>
      <c r="L202" s="361"/>
      <c r="M202" s="362"/>
      <c r="N202" s="363"/>
      <c r="O202" s="364"/>
      <c r="P202" s="159" t="str">
        <f t="shared" si="33"/>
        <v>LOW</v>
      </c>
      <c r="Q202" s="408"/>
      <c r="R202" s="266"/>
      <c r="S202" s="601"/>
      <c r="T202" s="601"/>
      <c r="U202" s="159"/>
    </row>
    <row r="203" spans="2:21" ht="15" thickBot="1" x14ac:dyDescent="0.35">
      <c r="B203" s="370"/>
      <c r="C203" s="298"/>
      <c r="D203" s="211"/>
      <c r="E203" s="212"/>
      <c r="F203" s="615"/>
      <c r="G203" s="324"/>
      <c r="H203" s="325"/>
      <c r="I203" s="326"/>
      <c r="J203" s="252"/>
      <c r="K203" s="252"/>
      <c r="L203" s="361"/>
      <c r="M203" s="362"/>
      <c r="N203" s="363"/>
      <c r="O203" s="364"/>
      <c r="P203" s="159" t="str">
        <f t="shared" si="33"/>
        <v>LOW</v>
      </c>
      <c r="Q203" s="408"/>
      <c r="R203" s="266"/>
      <c r="S203" s="601"/>
      <c r="T203" s="601"/>
      <c r="U203" s="159"/>
    </row>
    <row r="204" spans="2:21" ht="15" thickBot="1" x14ac:dyDescent="0.35">
      <c r="B204" s="370"/>
      <c r="C204" s="298"/>
      <c r="D204" s="211"/>
      <c r="E204" s="212"/>
      <c r="F204" s="615"/>
      <c r="G204" s="324"/>
      <c r="H204" s="325"/>
      <c r="I204" s="326"/>
      <c r="J204" s="252"/>
      <c r="K204" s="252"/>
      <c r="L204" s="361"/>
      <c r="M204" s="362"/>
      <c r="N204" s="363"/>
      <c r="O204" s="364"/>
      <c r="P204" s="159" t="str">
        <f t="shared" si="33"/>
        <v>LOW</v>
      </c>
      <c r="Q204" s="408"/>
      <c r="R204" s="266"/>
      <c r="S204" s="601"/>
      <c r="T204" s="601"/>
      <c r="U204" s="159"/>
    </row>
    <row r="205" spans="2:21" ht="15" thickBot="1" x14ac:dyDescent="0.35">
      <c r="B205" s="370"/>
      <c r="C205" s="298"/>
      <c r="D205" s="211"/>
      <c r="E205" s="212"/>
      <c r="F205" s="615"/>
      <c r="G205" s="324"/>
      <c r="H205" s="325"/>
      <c r="I205" s="326"/>
      <c r="J205" s="252"/>
      <c r="K205" s="252"/>
      <c r="L205" s="361"/>
      <c r="M205" s="362"/>
      <c r="N205" s="363"/>
      <c r="O205" s="364"/>
      <c r="P205" s="159" t="str">
        <f t="shared" si="33"/>
        <v>LOW</v>
      </c>
      <c r="Q205" s="408"/>
      <c r="R205" s="266"/>
      <c r="S205" s="601"/>
      <c r="T205" s="601"/>
      <c r="U205" s="159"/>
    </row>
    <row r="206" spans="2:21" ht="15" thickBot="1" x14ac:dyDescent="0.35">
      <c r="B206" s="370"/>
      <c r="C206" s="298"/>
      <c r="D206" s="211"/>
      <c r="E206" s="212"/>
      <c r="F206" s="615"/>
      <c r="G206" s="324"/>
      <c r="H206" s="325"/>
      <c r="I206" s="326"/>
      <c r="J206" s="252"/>
      <c r="K206" s="252"/>
      <c r="L206" s="361"/>
      <c r="M206" s="362"/>
      <c r="N206" s="363"/>
      <c r="O206" s="364"/>
      <c r="P206" s="159" t="str">
        <f t="shared" si="33"/>
        <v>LOW</v>
      </c>
      <c r="Q206" s="408"/>
      <c r="R206" s="266"/>
      <c r="S206" s="601"/>
      <c r="T206" s="601"/>
      <c r="U206" s="159"/>
    </row>
    <row r="207" spans="2:21" ht="15" thickBot="1" x14ac:dyDescent="0.35">
      <c r="B207" s="370"/>
      <c r="C207" s="298"/>
      <c r="D207" s="211"/>
      <c r="E207" s="212"/>
      <c r="F207" s="615"/>
      <c r="G207" s="324"/>
      <c r="H207" s="325"/>
      <c r="I207" s="326"/>
      <c r="J207" s="252"/>
      <c r="K207" s="252"/>
      <c r="L207" s="361"/>
      <c r="M207" s="362"/>
      <c r="N207" s="363"/>
      <c r="O207" s="364"/>
      <c r="P207" s="159" t="str">
        <f t="shared" si="33"/>
        <v>LOW</v>
      </c>
      <c r="Q207" s="408"/>
      <c r="R207" s="266"/>
      <c r="S207" s="601"/>
      <c r="T207" s="601"/>
      <c r="U207" s="159"/>
    </row>
    <row r="208" spans="2:21" ht="15" thickBot="1" x14ac:dyDescent="0.35">
      <c r="B208" s="370"/>
      <c r="C208" s="298"/>
      <c r="D208" s="211"/>
      <c r="E208" s="212"/>
      <c r="F208" s="615"/>
      <c r="G208" s="324"/>
      <c r="H208" s="325"/>
      <c r="I208" s="326"/>
      <c r="J208" s="252"/>
      <c r="K208" s="252"/>
      <c r="L208" s="361"/>
      <c r="M208" s="362"/>
      <c r="N208" s="363"/>
      <c r="O208" s="364"/>
      <c r="P208" s="159" t="str">
        <f t="shared" si="33"/>
        <v>LOW</v>
      </c>
      <c r="Q208" s="408"/>
      <c r="R208" s="266"/>
      <c r="S208" s="602"/>
      <c r="T208" s="602"/>
      <c r="U208" s="159"/>
    </row>
    <row r="209" spans="2:21" ht="15" thickBot="1" x14ac:dyDescent="0.35">
      <c r="B209" s="370"/>
      <c r="C209" s="298"/>
      <c r="D209" s="211"/>
      <c r="E209" s="212"/>
      <c r="F209" s="615"/>
      <c r="G209" s="324"/>
      <c r="H209" s="325"/>
      <c r="I209" s="326"/>
      <c r="J209" s="252"/>
      <c r="K209" s="252"/>
      <c r="L209" s="361"/>
      <c r="M209" s="362"/>
      <c r="N209" s="363"/>
      <c r="O209" s="364"/>
      <c r="P209" s="159" t="str">
        <f t="shared" si="33"/>
        <v>LOW</v>
      </c>
      <c r="Q209" s="408"/>
      <c r="R209" s="266"/>
      <c r="S209" s="603"/>
      <c r="T209" s="603"/>
      <c r="U209" s="159"/>
    </row>
    <row r="210" spans="2:21" ht="15" thickBot="1" x14ac:dyDescent="0.35">
      <c r="B210" s="370"/>
      <c r="C210" s="298"/>
      <c r="D210" s="211"/>
      <c r="E210" s="212"/>
      <c r="F210" s="615"/>
      <c r="G210" s="324"/>
      <c r="H210" s="325"/>
      <c r="I210" s="326"/>
      <c r="J210" s="252"/>
      <c r="K210" s="252"/>
      <c r="L210" s="361"/>
      <c r="M210" s="362"/>
      <c r="N210" s="363"/>
      <c r="O210" s="364"/>
      <c r="P210" s="159" t="str">
        <f t="shared" si="33"/>
        <v>LOW</v>
      </c>
      <c r="Q210" s="408"/>
      <c r="R210" s="266"/>
      <c r="S210" s="601"/>
      <c r="T210" s="601"/>
      <c r="U210" s="159"/>
    </row>
    <row r="211" spans="2:21" ht="15" thickBot="1" x14ac:dyDescent="0.35">
      <c r="B211" s="370"/>
      <c r="C211" s="298"/>
      <c r="D211" s="211"/>
      <c r="E211" s="212"/>
      <c r="F211" s="615"/>
      <c r="G211" s="324"/>
      <c r="H211" s="325"/>
      <c r="I211" s="326"/>
      <c r="J211" s="252"/>
      <c r="K211" s="252"/>
      <c r="L211" s="361"/>
      <c r="M211" s="362"/>
      <c r="N211" s="363"/>
      <c r="O211" s="364"/>
      <c r="P211" s="159" t="str">
        <f t="shared" si="33"/>
        <v>LOW</v>
      </c>
      <c r="Q211" s="408"/>
      <c r="R211" s="266"/>
      <c r="S211" s="601"/>
      <c r="T211" s="601"/>
      <c r="U211" s="159"/>
    </row>
    <row r="212" spans="2:21" ht="15" thickBot="1" x14ac:dyDescent="0.35">
      <c r="B212" s="370"/>
      <c r="C212" s="389"/>
      <c r="D212" s="390"/>
      <c r="E212" s="391"/>
      <c r="F212" s="615"/>
      <c r="G212" s="392"/>
      <c r="H212" s="393"/>
      <c r="I212" s="394"/>
      <c r="J212" s="395"/>
      <c r="K212" s="252"/>
      <c r="L212" s="397"/>
      <c r="M212" s="398"/>
      <c r="N212" s="399"/>
      <c r="O212" s="396"/>
      <c r="P212" s="159" t="str">
        <f t="shared" si="33"/>
        <v>LOW</v>
      </c>
      <c r="Q212" s="408"/>
      <c r="R212" s="266"/>
      <c r="S212" s="601"/>
      <c r="T212" s="601"/>
      <c r="U212" s="159"/>
    </row>
    <row r="213" spans="2:21" ht="15" thickBot="1" x14ac:dyDescent="0.35">
      <c r="B213" s="371"/>
      <c r="C213" s="299"/>
      <c r="D213" s="213"/>
      <c r="E213" s="227"/>
      <c r="F213" s="616"/>
      <c r="G213" s="327"/>
      <c r="H213" s="415"/>
      <c r="I213" s="416"/>
      <c r="J213" s="253"/>
      <c r="K213" s="253"/>
      <c r="L213" s="397"/>
      <c r="M213" s="398"/>
      <c r="N213" s="399"/>
      <c r="O213" s="396"/>
      <c r="P213" s="159" t="str">
        <f t="shared" si="33"/>
        <v>LOW</v>
      </c>
      <c r="Q213" s="412"/>
      <c r="R213" s="267"/>
      <c r="S213" s="604"/>
      <c r="T213" s="604"/>
      <c r="U213" s="159"/>
    </row>
    <row r="214" spans="2:21" ht="30.75" customHeight="1" thickBot="1" x14ac:dyDescent="0.35">
      <c r="B214" s="369"/>
      <c r="C214" s="297">
        <f>'Impact Assessment Results'!H25</f>
        <v>0</v>
      </c>
      <c r="D214" s="210">
        <f>'Impact Assessment Results'!I25</f>
        <v>0</v>
      </c>
      <c r="E214" s="226">
        <f>'Impact Assessment Results'!J25</f>
        <v>0</v>
      </c>
      <c r="F214" s="612" t="s">
        <v>255</v>
      </c>
      <c r="G214" s="321" t="s">
        <v>9</v>
      </c>
      <c r="H214" s="322" t="s">
        <v>9</v>
      </c>
      <c r="I214" s="323" t="s">
        <v>9</v>
      </c>
      <c r="J214" s="251">
        <f>'Threat Assessment Results'!G102</f>
        <v>0</v>
      </c>
      <c r="K214" s="251">
        <f>'Threat Assessment Results'!I102</f>
        <v>0</v>
      </c>
      <c r="L214" s="357">
        <f t="shared" ref="L214:L216" si="34">IF(G214=""," ",C214+J214+K214)</f>
        <v>0</v>
      </c>
      <c r="M214" s="358">
        <f t="shared" ref="M214:M216" si="35">IF(H214=""," ",D214+J214+K214)</f>
        <v>0</v>
      </c>
      <c r="N214" s="359">
        <f t="shared" ref="N214:N216" si="36">IF(I214=""," ",E214+J214+K214)</f>
        <v>0</v>
      </c>
      <c r="O214" s="360">
        <f t="shared" ref="O214:O216" si="37">MAX(L214:N214)</f>
        <v>0</v>
      </c>
      <c r="P214" s="159" t="str">
        <f t="shared" si="33"/>
        <v>LOW</v>
      </c>
      <c r="Q214" s="433" t="s">
        <v>152</v>
      </c>
      <c r="R214" s="265" t="s">
        <v>150</v>
      </c>
      <c r="S214" s="605" t="s">
        <v>265</v>
      </c>
      <c r="T214" s="600"/>
      <c r="U214" s="159" t="s">
        <v>188</v>
      </c>
    </row>
    <row r="215" spans="2:21" ht="30.75" customHeight="1" thickBot="1" x14ac:dyDescent="0.35">
      <c r="B215" s="370"/>
      <c r="C215" s="298">
        <f>'Impact Assessment Results'!H26</f>
        <v>0</v>
      </c>
      <c r="D215" s="211">
        <f>'Impact Assessment Results'!I26</f>
        <v>0</v>
      </c>
      <c r="E215" s="212">
        <f>'Impact Assessment Results'!J26</f>
        <v>0</v>
      </c>
      <c r="F215" s="613"/>
      <c r="G215" s="324" t="s">
        <v>9</v>
      </c>
      <c r="H215" s="325" t="s">
        <v>9</v>
      </c>
      <c r="I215" s="326" t="s">
        <v>9</v>
      </c>
      <c r="J215" s="252">
        <f>'Threat Assessment Results'!G110</f>
        <v>0</v>
      </c>
      <c r="K215" s="252">
        <f>'Threat Assessment Results'!I110</f>
        <v>0</v>
      </c>
      <c r="L215" s="361">
        <f t="shared" si="34"/>
        <v>0</v>
      </c>
      <c r="M215" s="362">
        <f t="shared" si="35"/>
        <v>0</v>
      </c>
      <c r="N215" s="363">
        <f t="shared" si="36"/>
        <v>0</v>
      </c>
      <c r="O215" s="364">
        <f t="shared" si="37"/>
        <v>0</v>
      </c>
      <c r="P215" s="159" t="str">
        <f t="shared" si="33"/>
        <v>LOW</v>
      </c>
      <c r="Q215" s="432" t="s">
        <v>152</v>
      </c>
      <c r="R215" s="266" t="s">
        <v>150</v>
      </c>
      <c r="S215" s="601"/>
      <c r="T215" s="601"/>
      <c r="U215" s="159" t="s">
        <v>253</v>
      </c>
    </row>
    <row r="216" spans="2:21" ht="15" thickBot="1" x14ac:dyDescent="0.35">
      <c r="B216" s="370" t="s">
        <v>252</v>
      </c>
      <c r="C216" s="298">
        <f>'Impact Assessment Results'!H27</f>
        <v>4</v>
      </c>
      <c r="D216" s="211">
        <f>'Impact Assessment Results'!I27</f>
        <v>4</v>
      </c>
      <c r="E216" s="212">
        <f>'Impact Assessment Results'!J27</f>
        <v>2</v>
      </c>
      <c r="F216" s="613"/>
      <c r="G216" s="324" t="s">
        <v>9</v>
      </c>
      <c r="H216" s="325" t="s">
        <v>9</v>
      </c>
      <c r="I216" s="326" t="s">
        <v>9</v>
      </c>
      <c r="J216" s="252">
        <f>'Threat Assessment Results'!G118</f>
        <v>0</v>
      </c>
      <c r="K216" s="252">
        <f>'Threat Assessment Results'!I118</f>
        <v>0</v>
      </c>
      <c r="L216" s="361">
        <f t="shared" si="34"/>
        <v>4</v>
      </c>
      <c r="M216" s="362">
        <f t="shared" si="35"/>
        <v>4</v>
      </c>
      <c r="N216" s="363">
        <f t="shared" si="36"/>
        <v>2</v>
      </c>
      <c r="O216" s="364">
        <f t="shared" si="37"/>
        <v>4</v>
      </c>
      <c r="P216" s="159" t="str">
        <f t="shared" si="33"/>
        <v>MEDIUM</v>
      </c>
      <c r="Q216" s="432" t="s">
        <v>152</v>
      </c>
      <c r="R216" s="266" t="s">
        <v>150</v>
      </c>
      <c r="S216" s="601"/>
      <c r="T216" s="601"/>
      <c r="U216" s="159" t="s">
        <v>188</v>
      </c>
    </row>
    <row r="217" spans="2:21" ht="15" thickBot="1" x14ac:dyDescent="0.35">
      <c r="B217" s="370"/>
      <c r="C217" s="298"/>
      <c r="D217" s="211"/>
      <c r="E217" s="212"/>
      <c r="F217" s="613"/>
      <c r="G217" s="324"/>
      <c r="H217" s="325"/>
      <c r="I217" s="326"/>
      <c r="J217" s="252"/>
      <c r="K217" s="252"/>
      <c r="L217" s="361"/>
      <c r="M217" s="362"/>
      <c r="N217" s="363"/>
      <c r="O217" s="364"/>
      <c r="P217" s="159"/>
      <c r="Q217" s="408"/>
      <c r="R217" s="266"/>
      <c r="S217" s="601"/>
      <c r="T217" s="601"/>
      <c r="U217" s="159"/>
    </row>
    <row r="218" spans="2:21" ht="15" thickBot="1" x14ac:dyDescent="0.35">
      <c r="B218" s="370"/>
      <c r="C218" s="298"/>
      <c r="D218" s="211"/>
      <c r="E218" s="212"/>
      <c r="F218" s="613"/>
      <c r="G218" s="324"/>
      <c r="H218" s="325"/>
      <c r="I218" s="326"/>
      <c r="J218" s="252"/>
      <c r="K218" s="252"/>
      <c r="L218" s="361"/>
      <c r="M218" s="362"/>
      <c r="N218" s="363"/>
      <c r="O218" s="364"/>
      <c r="P218" s="159"/>
      <c r="Q218" s="408"/>
      <c r="R218" s="266"/>
      <c r="S218" s="601"/>
      <c r="T218" s="601"/>
      <c r="U218" s="159"/>
    </row>
    <row r="219" spans="2:21" ht="15" thickBot="1" x14ac:dyDescent="0.35">
      <c r="B219" s="370"/>
      <c r="C219" s="298"/>
      <c r="D219" s="211"/>
      <c r="E219" s="212"/>
      <c r="F219" s="613"/>
      <c r="G219" s="324"/>
      <c r="H219" s="325"/>
      <c r="I219" s="326"/>
      <c r="J219" s="252"/>
      <c r="K219" s="252"/>
      <c r="L219" s="361"/>
      <c r="M219" s="362"/>
      <c r="N219" s="363"/>
      <c r="O219" s="364"/>
      <c r="P219" s="159"/>
      <c r="Q219" s="408"/>
      <c r="R219" s="266"/>
      <c r="S219" s="601"/>
      <c r="T219" s="601"/>
      <c r="U219" s="159"/>
    </row>
    <row r="220" spans="2:21" ht="15" thickBot="1" x14ac:dyDescent="0.35">
      <c r="B220" s="370"/>
      <c r="C220" s="298"/>
      <c r="D220" s="211"/>
      <c r="E220" s="212"/>
      <c r="F220" s="613"/>
      <c r="G220" s="324"/>
      <c r="H220" s="325"/>
      <c r="I220" s="326"/>
      <c r="J220" s="252"/>
      <c r="K220" s="252"/>
      <c r="L220" s="361"/>
      <c r="M220" s="362"/>
      <c r="N220" s="363"/>
      <c r="O220" s="364"/>
      <c r="P220" s="159"/>
      <c r="Q220" s="408"/>
      <c r="R220" s="266"/>
      <c r="S220" s="601"/>
      <c r="T220" s="601"/>
      <c r="U220" s="159"/>
    </row>
    <row r="221" spans="2:21" ht="15" thickBot="1" x14ac:dyDescent="0.35">
      <c r="B221" s="370"/>
      <c r="C221" s="298"/>
      <c r="D221" s="211"/>
      <c r="E221" s="212"/>
      <c r="F221" s="613"/>
      <c r="G221" s="324"/>
      <c r="H221" s="325"/>
      <c r="I221" s="326"/>
      <c r="J221" s="252"/>
      <c r="K221" s="252"/>
      <c r="L221" s="361"/>
      <c r="M221" s="362"/>
      <c r="N221" s="363"/>
      <c r="O221" s="364"/>
      <c r="P221" s="159"/>
      <c r="Q221" s="408"/>
      <c r="R221" s="266"/>
      <c r="S221" s="601"/>
      <c r="T221" s="601"/>
      <c r="U221" s="159"/>
    </row>
    <row r="222" spans="2:21" ht="15" thickBot="1" x14ac:dyDescent="0.35">
      <c r="B222" s="370"/>
      <c r="C222" s="298"/>
      <c r="D222" s="211"/>
      <c r="E222" s="212"/>
      <c r="F222" s="613"/>
      <c r="G222" s="324"/>
      <c r="H222" s="325"/>
      <c r="I222" s="326"/>
      <c r="J222" s="252"/>
      <c r="K222" s="252"/>
      <c r="L222" s="361"/>
      <c r="M222" s="362"/>
      <c r="N222" s="363"/>
      <c r="O222" s="364"/>
      <c r="P222" s="159"/>
      <c r="Q222" s="408"/>
      <c r="R222" s="266"/>
      <c r="S222" s="601"/>
      <c r="T222" s="601"/>
      <c r="U222" s="159"/>
    </row>
    <row r="223" spans="2:21" ht="15" thickBot="1" x14ac:dyDescent="0.35">
      <c r="B223" s="370"/>
      <c r="C223" s="298"/>
      <c r="D223" s="211"/>
      <c r="E223" s="212"/>
      <c r="F223" s="613"/>
      <c r="G223" s="324"/>
      <c r="H223" s="325"/>
      <c r="I223" s="326"/>
      <c r="J223" s="252"/>
      <c r="K223" s="252"/>
      <c r="L223" s="361"/>
      <c r="M223" s="362"/>
      <c r="N223" s="363"/>
      <c r="O223" s="364"/>
      <c r="P223" s="159"/>
      <c r="Q223" s="408"/>
      <c r="R223" s="266"/>
      <c r="S223" s="601"/>
      <c r="T223" s="601"/>
      <c r="U223" s="159"/>
    </row>
    <row r="224" spans="2:21" ht="15" thickBot="1" x14ac:dyDescent="0.35">
      <c r="B224" s="370"/>
      <c r="C224" s="298"/>
      <c r="D224" s="211"/>
      <c r="E224" s="212"/>
      <c r="F224" s="613"/>
      <c r="G224" s="324"/>
      <c r="H224" s="325"/>
      <c r="I224" s="326"/>
      <c r="J224" s="252"/>
      <c r="K224" s="252"/>
      <c r="L224" s="361"/>
      <c r="M224" s="362"/>
      <c r="N224" s="363"/>
      <c r="O224" s="364"/>
      <c r="P224" s="159"/>
      <c r="Q224" s="408"/>
      <c r="R224" s="266"/>
      <c r="S224" s="601"/>
      <c r="T224" s="601"/>
      <c r="U224" s="159"/>
    </row>
    <row r="225" spans="2:21" ht="15" thickBot="1" x14ac:dyDescent="0.35">
      <c r="B225" s="370"/>
      <c r="C225" s="298"/>
      <c r="D225" s="211"/>
      <c r="E225" s="212"/>
      <c r="F225" s="613"/>
      <c r="G225" s="324"/>
      <c r="H225" s="325"/>
      <c r="I225" s="326"/>
      <c r="J225" s="252"/>
      <c r="K225" s="252"/>
      <c r="L225" s="361"/>
      <c r="M225" s="362"/>
      <c r="N225" s="363"/>
      <c r="O225" s="364"/>
      <c r="P225" s="159"/>
      <c r="Q225" s="408"/>
      <c r="R225" s="266"/>
      <c r="S225" s="601"/>
      <c r="T225" s="601"/>
      <c r="U225" s="159"/>
    </row>
    <row r="226" spans="2:21" ht="15" thickBot="1" x14ac:dyDescent="0.35">
      <c r="B226" s="370"/>
      <c r="C226" s="298"/>
      <c r="D226" s="211"/>
      <c r="E226" s="212"/>
      <c r="F226" s="613"/>
      <c r="G226" s="324"/>
      <c r="H226" s="325"/>
      <c r="I226" s="326"/>
      <c r="J226" s="252"/>
      <c r="K226" s="252"/>
      <c r="L226" s="361"/>
      <c r="M226" s="362"/>
      <c r="N226" s="363"/>
      <c r="O226" s="364"/>
      <c r="P226" s="159"/>
      <c r="Q226" s="408"/>
      <c r="R226" s="266"/>
      <c r="S226" s="601"/>
      <c r="T226" s="601"/>
      <c r="U226" s="159"/>
    </row>
    <row r="227" spans="2:21" ht="15" thickBot="1" x14ac:dyDescent="0.35">
      <c r="B227" s="370"/>
      <c r="C227" s="298"/>
      <c r="D227" s="211"/>
      <c r="E227" s="212"/>
      <c r="F227" s="613"/>
      <c r="G227" s="324"/>
      <c r="H227" s="325"/>
      <c r="I227" s="326"/>
      <c r="J227" s="252"/>
      <c r="K227" s="252"/>
      <c r="L227" s="361"/>
      <c r="M227" s="362"/>
      <c r="N227" s="363"/>
      <c r="O227" s="364"/>
      <c r="P227" s="159"/>
      <c r="Q227" s="408"/>
      <c r="R227" s="266"/>
      <c r="S227" s="602"/>
      <c r="T227" s="602"/>
      <c r="U227" s="159"/>
    </row>
    <row r="228" spans="2:21" ht="15" thickBot="1" x14ac:dyDescent="0.35">
      <c r="B228" s="370"/>
      <c r="C228" s="298"/>
      <c r="D228" s="211"/>
      <c r="E228" s="212"/>
      <c r="F228" s="613"/>
      <c r="G228" s="324"/>
      <c r="H228" s="325"/>
      <c r="I228" s="326"/>
      <c r="J228" s="252"/>
      <c r="K228" s="252"/>
      <c r="L228" s="361"/>
      <c r="M228" s="362"/>
      <c r="N228" s="363"/>
      <c r="O228" s="364"/>
      <c r="P228" s="159"/>
      <c r="Q228" s="408"/>
      <c r="R228" s="266"/>
      <c r="S228" s="603"/>
      <c r="T228" s="603"/>
      <c r="U228" s="159"/>
    </row>
    <row r="229" spans="2:21" ht="15" thickBot="1" x14ac:dyDescent="0.35">
      <c r="B229" s="370"/>
      <c r="C229" s="298"/>
      <c r="D229" s="211"/>
      <c r="E229" s="212"/>
      <c r="F229" s="613"/>
      <c r="G229" s="324"/>
      <c r="H229" s="325"/>
      <c r="I229" s="326"/>
      <c r="J229" s="252"/>
      <c r="K229" s="252"/>
      <c r="L229" s="361"/>
      <c r="M229" s="362"/>
      <c r="N229" s="363"/>
      <c r="O229" s="364"/>
      <c r="P229" s="159"/>
      <c r="Q229" s="408"/>
      <c r="R229" s="266"/>
      <c r="S229" s="601"/>
      <c r="T229" s="601"/>
      <c r="U229" s="159"/>
    </row>
    <row r="230" spans="2:21" ht="15" thickBot="1" x14ac:dyDescent="0.35">
      <c r="B230" s="370"/>
      <c r="C230" s="298"/>
      <c r="D230" s="211"/>
      <c r="E230" s="212"/>
      <c r="F230" s="613"/>
      <c r="G230" s="324"/>
      <c r="H230" s="325"/>
      <c r="I230" s="326"/>
      <c r="J230" s="252"/>
      <c r="K230" s="252"/>
      <c r="L230" s="361"/>
      <c r="M230" s="362"/>
      <c r="N230" s="363"/>
      <c r="O230" s="364"/>
      <c r="P230" s="159"/>
      <c r="Q230" s="408"/>
      <c r="R230" s="266"/>
      <c r="S230" s="601"/>
      <c r="T230" s="601"/>
      <c r="U230" s="159"/>
    </row>
    <row r="231" spans="2:21" ht="15" thickBot="1" x14ac:dyDescent="0.35">
      <c r="B231" s="370"/>
      <c r="C231" s="389"/>
      <c r="D231" s="390"/>
      <c r="E231" s="391"/>
      <c r="F231" s="613"/>
      <c r="G231" s="392"/>
      <c r="H231" s="393"/>
      <c r="I231" s="394"/>
      <c r="J231" s="395"/>
      <c r="K231" s="252"/>
      <c r="L231" s="397"/>
      <c r="M231" s="398"/>
      <c r="N231" s="399"/>
      <c r="O231" s="396"/>
      <c r="P231" s="159"/>
      <c r="Q231" s="408"/>
      <c r="R231" s="266"/>
      <c r="S231" s="601"/>
      <c r="T231" s="601"/>
      <c r="U231" s="159"/>
    </row>
    <row r="232" spans="2:21" ht="15" thickBot="1" x14ac:dyDescent="0.35">
      <c r="B232" s="371"/>
      <c r="C232" s="299"/>
      <c r="D232" s="213"/>
      <c r="E232" s="227"/>
      <c r="F232" s="614"/>
      <c r="G232" s="327"/>
      <c r="H232" s="327"/>
      <c r="I232" s="327"/>
      <c r="J232" s="253"/>
      <c r="K232" s="253"/>
      <c r="L232" s="397"/>
      <c r="M232" s="398"/>
      <c r="N232" s="399"/>
      <c r="O232" s="396"/>
      <c r="P232" s="159"/>
      <c r="Q232" s="412"/>
      <c r="R232" s="267"/>
      <c r="S232" s="604"/>
      <c r="T232" s="604"/>
      <c r="U232" s="159"/>
    </row>
    <row r="233" spans="2:21" ht="15.75" customHeight="1" thickBot="1" x14ac:dyDescent="0.35">
      <c r="B233" s="369"/>
      <c r="C233" s="297">
        <f>'Impact Assessment Results'!H25</f>
        <v>0</v>
      </c>
      <c r="D233" s="210">
        <f>'Impact Assessment Results'!I25</f>
        <v>0</v>
      </c>
      <c r="E233" s="226">
        <f>'Impact Assessment Results'!J25</f>
        <v>0</v>
      </c>
      <c r="F233" s="612" t="s">
        <v>256</v>
      </c>
      <c r="G233" s="321" t="s">
        <v>9</v>
      </c>
      <c r="H233" s="322" t="s">
        <v>9</v>
      </c>
      <c r="I233" s="323" t="s">
        <v>9</v>
      </c>
      <c r="J233" s="251">
        <f>'Threat Assessment Results'!G103</f>
        <v>1</v>
      </c>
      <c r="K233" s="251">
        <f>'Threat Assessment Results'!I103</f>
        <v>1</v>
      </c>
      <c r="L233" s="357">
        <f t="shared" ref="L233:L235" si="38">IF(G233=""," ",C233+J233+K233)</f>
        <v>2</v>
      </c>
      <c r="M233" s="358">
        <f t="shared" ref="M233:M235" si="39">IF(H233=""," ",D233+J233+K233)</f>
        <v>2</v>
      </c>
      <c r="N233" s="359">
        <f t="shared" ref="N233:N235" si="40">IF(I233=""," ",E233+J233+K233)</f>
        <v>2</v>
      </c>
      <c r="O233" s="360">
        <f t="shared" ref="O233:O235" si="41">MAX(L233:N233)</f>
        <v>2</v>
      </c>
      <c r="P233" s="159" t="str">
        <f t="shared" si="33"/>
        <v>LOW</v>
      </c>
      <c r="Q233" s="433" t="s">
        <v>151</v>
      </c>
      <c r="R233" s="265" t="s">
        <v>150</v>
      </c>
      <c r="S233" s="605" t="s">
        <v>269</v>
      </c>
      <c r="T233" s="600"/>
      <c r="U233" s="159" t="s">
        <v>188</v>
      </c>
    </row>
    <row r="234" spans="2:21" ht="15" thickBot="1" x14ac:dyDescent="0.35">
      <c r="B234" s="370"/>
      <c r="C234" s="298">
        <f>'Impact Assessment Results'!H26</f>
        <v>0</v>
      </c>
      <c r="D234" s="211">
        <f>'Impact Assessment Results'!I26</f>
        <v>0</v>
      </c>
      <c r="E234" s="212">
        <f>'Impact Assessment Results'!J26</f>
        <v>0</v>
      </c>
      <c r="F234" s="613"/>
      <c r="G234" s="324" t="s">
        <v>9</v>
      </c>
      <c r="H234" s="325" t="s">
        <v>9</v>
      </c>
      <c r="I234" s="326" t="s">
        <v>9</v>
      </c>
      <c r="J234" s="252">
        <f>'Threat Assessment Results'!G111</f>
        <v>1</v>
      </c>
      <c r="K234" s="252">
        <f>'Threat Assessment Results'!I111</f>
        <v>1</v>
      </c>
      <c r="L234" s="361">
        <f t="shared" si="38"/>
        <v>2</v>
      </c>
      <c r="M234" s="362">
        <f t="shared" si="39"/>
        <v>2</v>
      </c>
      <c r="N234" s="363">
        <f t="shared" si="40"/>
        <v>2</v>
      </c>
      <c r="O234" s="364">
        <f t="shared" si="41"/>
        <v>2</v>
      </c>
      <c r="P234" s="159" t="str">
        <f t="shared" si="33"/>
        <v>LOW</v>
      </c>
      <c r="Q234" s="432" t="s">
        <v>152</v>
      </c>
      <c r="R234" s="266" t="s">
        <v>150</v>
      </c>
      <c r="S234" s="601"/>
      <c r="T234" s="601"/>
      <c r="U234" s="159" t="s">
        <v>188</v>
      </c>
    </row>
    <row r="235" spans="2:21" ht="15" thickBot="1" x14ac:dyDescent="0.35">
      <c r="B235" s="370" t="s">
        <v>252</v>
      </c>
      <c r="C235" s="298">
        <f>'Impact Assessment Results'!H27</f>
        <v>4</v>
      </c>
      <c r="D235" s="211">
        <f>'Impact Assessment Results'!I27</f>
        <v>4</v>
      </c>
      <c r="E235" s="212">
        <f>'Impact Assessment Results'!J27</f>
        <v>2</v>
      </c>
      <c r="F235" s="613"/>
      <c r="G235" s="324" t="s">
        <v>9</v>
      </c>
      <c r="H235" s="325" t="s">
        <v>9</v>
      </c>
      <c r="I235" s="326" t="s">
        <v>9</v>
      </c>
      <c r="J235" s="252">
        <f>'Threat Assessment Results'!G119</f>
        <v>1</v>
      </c>
      <c r="K235" s="252">
        <f>'Threat Assessment Results'!I119</f>
        <v>1</v>
      </c>
      <c r="L235" s="361">
        <f t="shared" si="38"/>
        <v>6</v>
      </c>
      <c r="M235" s="362">
        <f t="shared" si="39"/>
        <v>6</v>
      </c>
      <c r="N235" s="363">
        <f t="shared" si="40"/>
        <v>4</v>
      </c>
      <c r="O235" s="364">
        <f t="shared" si="41"/>
        <v>6</v>
      </c>
      <c r="P235" s="159" t="str">
        <f t="shared" si="33"/>
        <v>HIGH</v>
      </c>
      <c r="Q235" s="432" t="s">
        <v>151</v>
      </c>
      <c r="R235" s="266" t="s">
        <v>150</v>
      </c>
      <c r="S235" s="601"/>
      <c r="T235" s="601"/>
      <c r="U235" s="159" t="s">
        <v>188</v>
      </c>
    </row>
    <row r="236" spans="2:21" ht="15" thickBot="1" x14ac:dyDescent="0.35">
      <c r="B236" s="370"/>
      <c r="C236" s="298"/>
      <c r="D236" s="211"/>
      <c r="E236" s="212"/>
      <c r="F236" s="613"/>
      <c r="G236" s="324"/>
      <c r="H236" s="325"/>
      <c r="I236" s="326"/>
      <c r="J236" s="252"/>
      <c r="K236" s="252"/>
      <c r="L236" s="361"/>
      <c r="M236" s="362"/>
      <c r="N236" s="363"/>
      <c r="O236" s="364"/>
      <c r="P236" s="159"/>
      <c r="Q236" s="408"/>
      <c r="R236" s="266"/>
      <c r="S236" s="601"/>
      <c r="T236" s="601"/>
      <c r="U236" s="159"/>
    </row>
    <row r="237" spans="2:21" ht="15" thickBot="1" x14ac:dyDescent="0.35">
      <c r="B237" s="370"/>
      <c r="C237" s="298"/>
      <c r="D237" s="211"/>
      <c r="E237" s="212"/>
      <c r="F237" s="613"/>
      <c r="G237" s="324"/>
      <c r="H237" s="325"/>
      <c r="I237" s="326"/>
      <c r="J237" s="252"/>
      <c r="K237" s="252"/>
      <c r="L237" s="361"/>
      <c r="M237" s="362"/>
      <c r="N237" s="363"/>
      <c r="O237" s="364"/>
      <c r="P237" s="159"/>
      <c r="Q237" s="408"/>
      <c r="R237" s="266"/>
      <c r="S237" s="601"/>
      <c r="T237" s="601"/>
      <c r="U237" s="159"/>
    </row>
    <row r="238" spans="2:21" ht="15" thickBot="1" x14ac:dyDescent="0.35">
      <c r="B238" s="370"/>
      <c r="C238" s="298"/>
      <c r="D238" s="211"/>
      <c r="E238" s="212"/>
      <c r="F238" s="613"/>
      <c r="G238" s="324"/>
      <c r="H238" s="325"/>
      <c r="I238" s="326"/>
      <c r="J238" s="252"/>
      <c r="K238" s="252"/>
      <c r="L238" s="361"/>
      <c r="M238" s="362"/>
      <c r="N238" s="363"/>
      <c r="O238" s="364"/>
      <c r="P238" s="159"/>
      <c r="Q238" s="408"/>
      <c r="R238" s="266"/>
      <c r="S238" s="601"/>
      <c r="T238" s="601"/>
      <c r="U238" s="159"/>
    </row>
    <row r="239" spans="2:21" ht="15" thickBot="1" x14ac:dyDescent="0.35">
      <c r="B239" s="370"/>
      <c r="C239" s="298"/>
      <c r="D239" s="211"/>
      <c r="E239" s="212"/>
      <c r="F239" s="613"/>
      <c r="G239" s="324"/>
      <c r="H239" s="325"/>
      <c r="I239" s="326"/>
      <c r="J239" s="252"/>
      <c r="K239" s="252"/>
      <c r="L239" s="361"/>
      <c r="M239" s="362"/>
      <c r="N239" s="363"/>
      <c r="O239" s="364"/>
      <c r="P239" s="159"/>
      <c r="Q239" s="408"/>
      <c r="R239" s="266"/>
      <c r="S239" s="601"/>
      <c r="T239" s="601"/>
      <c r="U239" s="159"/>
    </row>
    <row r="240" spans="2:21" ht="15" thickBot="1" x14ac:dyDescent="0.35">
      <c r="B240" s="370"/>
      <c r="C240" s="298"/>
      <c r="D240" s="211"/>
      <c r="E240" s="212"/>
      <c r="F240" s="613"/>
      <c r="G240" s="324"/>
      <c r="H240" s="325"/>
      <c r="I240" s="326"/>
      <c r="J240" s="252"/>
      <c r="K240" s="252"/>
      <c r="L240" s="361"/>
      <c r="M240" s="362"/>
      <c r="N240" s="363"/>
      <c r="O240" s="364"/>
      <c r="P240" s="159"/>
      <c r="Q240" s="408"/>
      <c r="R240" s="266"/>
      <c r="S240" s="601"/>
      <c r="T240" s="601"/>
      <c r="U240" s="159"/>
    </row>
    <row r="241" spans="2:21" ht="15" thickBot="1" x14ac:dyDescent="0.35">
      <c r="B241" s="370"/>
      <c r="C241" s="298"/>
      <c r="D241" s="211"/>
      <c r="E241" s="212"/>
      <c r="F241" s="613"/>
      <c r="G241" s="324"/>
      <c r="H241" s="325"/>
      <c r="I241" s="326"/>
      <c r="J241" s="252"/>
      <c r="K241" s="252"/>
      <c r="L241" s="361"/>
      <c r="M241" s="362"/>
      <c r="N241" s="363"/>
      <c r="O241" s="364"/>
      <c r="P241" s="159"/>
      <c r="Q241" s="408"/>
      <c r="R241" s="266"/>
      <c r="S241" s="601"/>
      <c r="T241" s="601"/>
      <c r="U241" s="159"/>
    </row>
    <row r="242" spans="2:21" ht="15" thickBot="1" x14ac:dyDescent="0.35">
      <c r="B242" s="370"/>
      <c r="C242" s="298"/>
      <c r="D242" s="211"/>
      <c r="E242" s="212"/>
      <c r="F242" s="613"/>
      <c r="G242" s="324"/>
      <c r="H242" s="325"/>
      <c r="I242" s="326"/>
      <c r="J242" s="252"/>
      <c r="K242" s="252"/>
      <c r="L242" s="361"/>
      <c r="M242" s="362"/>
      <c r="N242" s="363"/>
      <c r="O242" s="364"/>
      <c r="P242" s="159"/>
      <c r="Q242" s="408"/>
      <c r="R242" s="266"/>
      <c r="S242" s="601"/>
      <c r="T242" s="601"/>
      <c r="U242" s="159"/>
    </row>
    <row r="243" spans="2:21" ht="15" thickBot="1" x14ac:dyDescent="0.35">
      <c r="B243" s="370"/>
      <c r="C243" s="298"/>
      <c r="D243" s="211"/>
      <c r="E243" s="212"/>
      <c r="F243" s="613"/>
      <c r="G243" s="324"/>
      <c r="H243" s="325"/>
      <c r="I243" s="326"/>
      <c r="J243" s="252"/>
      <c r="K243" s="252"/>
      <c r="L243" s="361"/>
      <c r="M243" s="362"/>
      <c r="N243" s="363"/>
      <c r="O243" s="364"/>
      <c r="P243" s="159"/>
      <c r="Q243" s="408"/>
      <c r="R243" s="266"/>
      <c r="S243" s="601"/>
      <c r="T243" s="601"/>
      <c r="U243" s="159"/>
    </row>
    <row r="244" spans="2:21" ht="15" thickBot="1" x14ac:dyDescent="0.35">
      <c r="B244" s="370"/>
      <c r="C244" s="298"/>
      <c r="D244" s="211"/>
      <c r="E244" s="212"/>
      <c r="F244" s="613"/>
      <c r="G244" s="324"/>
      <c r="H244" s="325"/>
      <c r="I244" s="326"/>
      <c r="J244" s="252"/>
      <c r="K244" s="252"/>
      <c r="L244" s="361"/>
      <c r="M244" s="362"/>
      <c r="N244" s="363"/>
      <c r="O244" s="364"/>
      <c r="P244" s="159"/>
      <c r="Q244" s="408"/>
      <c r="R244" s="266"/>
      <c r="S244" s="601"/>
      <c r="T244" s="601"/>
      <c r="U244" s="159"/>
    </row>
    <row r="245" spans="2:21" ht="15" thickBot="1" x14ac:dyDescent="0.35">
      <c r="B245" s="370"/>
      <c r="C245" s="298"/>
      <c r="D245" s="211"/>
      <c r="E245" s="212"/>
      <c r="F245" s="613"/>
      <c r="G245" s="324"/>
      <c r="H245" s="325"/>
      <c r="I245" s="326"/>
      <c r="J245" s="252"/>
      <c r="K245" s="252"/>
      <c r="L245" s="361"/>
      <c r="M245" s="362"/>
      <c r="N245" s="363"/>
      <c r="O245" s="364"/>
      <c r="P245" s="159"/>
      <c r="Q245" s="408"/>
      <c r="R245" s="266"/>
      <c r="S245" s="601"/>
      <c r="T245" s="601"/>
      <c r="U245" s="159"/>
    </row>
    <row r="246" spans="2:21" ht="15" thickBot="1" x14ac:dyDescent="0.35">
      <c r="B246" s="370"/>
      <c r="C246" s="298"/>
      <c r="D246" s="211"/>
      <c r="E246" s="212"/>
      <c r="F246" s="613"/>
      <c r="G246" s="324"/>
      <c r="H246" s="325"/>
      <c r="I246" s="326"/>
      <c r="J246" s="252"/>
      <c r="K246" s="252"/>
      <c r="L246" s="361"/>
      <c r="M246" s="362"/>
      <c r="N246" s="363"/>
      <c r="O246" s="364"/>
      <c r="P246" s="159"/>
      <c r="Q246" s="408"/>
      <c r="R246" s="266"/>
      <c r="S246" s="602"/>
      <c r="T246" s="602"/>
      <c r="U246" s="159"/>
    </row>
    <row r="247" spans="2:21" ht="15" thickBot="1" x14ac:dyDescent="0.35">
      <c r="B247" s="370"/>
      <c r="C247" s="298"/>
      <c r="D247" s="211"/>
      <c r="E247" s="212"/>
      <c r="F247" s="613"/>
      <c r="G247" s="324"/>
      <c r="H247" s="325"/>
      <c r="I247" s="326"/>
      <c r="J247" s="252"/>
      <c r="K247" s="252"/>
      <c r="L247" s="361"/>
      <c r="M247" s="362"/>
      <c r="N247" s="363"/>
      <c r="O247" s="364"/>
      <c r="P247" s="159"/>
      <c r="Q247" s="408"/>
      <c r="R247" s="266"/>
      <c r="S247" s="603"/>
      <c r="T247" s="603"/>
      <c r="U247" s="159"/>
    </row>
    <row r="248" spans="2:21" ht="15" thickBot="1" x14ac:dyDescent="0.35">
      <c r="B248" s="370"/>
      <c r="C248" s="298"/>
      <c r="D248" s="211"/>
      <c r="E248" s="212"/>
      <c r="F248" s="613"/>
      <c r="G248" s="324"/>
      <c r="H248" s="325"/>
      <c r="I248" s="326"/>
      <c r="J248" s="252"/>
      <c r="K248" s="252"/>
      <c r="L248" s="361"/>
      <c r="M248" s="362"/>
      <c r="N248" s="363"/>
      <c r="O248" s="364"/>
      <c r="P248" s="159"/>
      <c r="Q248" s="408"/>
      <c r="R248" s="266"/>
      <c r="S248" s="601"/>
      <c r="T248" s="601"/>
      <c r="U248" s="159"/>
    </row>
    <row r="249" spans="2:21" ht="15" thickBot="1" x14ac:dyDescent="0.35">
      <c r="B249" s="370"/>
      <c r="C249" s="298"/>
      <c r="D249" s="211"/>
      <c r="E249" s="212"/>
      <c r="F249" s="613"/>
      <c r="G249" s="324"/>
      <c r="H249" s="325"/>
      <c r="I249" s="326"/>
      <c r="J249" s="252"/>
      <c r="K249" s="252"/>
      <c r="L249" s="361"/>
      <c r="M249" s="362"/>
      <c r="N249" s="363"/>
      <c r="O249" s="364"/>
      <c r="P249" s="159"/>
      <c r="Q249" s="408"/>
      <c r="R249" s="266"/>
      <c r="S249" s="601"/>
      <c r="T249" s="601"/>
      <c r="U249" s="159"/>
    </row>
    <row r="250" spans="2:21" ht="15" thickBot="1" x14ac:dyDescent="0.35">
      <c r="B250" s="370"/>
      <c r="C250" s="389"/>
      <c r="D250" s="390"/>
      <c r="E250" s="391"/>
      <c r="F250" s="613"/>
      <c r="G250" s="392"/>
      <c r="H250" s="393"/>
      <c r="I250" s="394"/>
      <c r="J250" s="395"/>
      <c r="K250" s="252"/>
      <c r="L250" s="397"/>
      <c r="M250" s="398"/>
      <c r="N250" s="399"/>
      <c r="O250" s="396"/>
      <c r="P250" s="159"/>
      <c r="Q250" s="408"/>
      <c r="R250" s="266"/>
      <c r="S250" s="601"/>
      <c r="T250" s="601"/>
      <c r="U250" s="159"/>
    </row>
    <row r="251" spans="2:21" ht="15" thickBot="1" x14ac:dyDescent="0.35">
      <c r="B251" s="371"/>
      <c r="C251" s="299"/>
      <c r="D251" s="213"/>
      <c r="E251" s="227"/>
      <c r="F251" s="614"/>
      <c r="G251" s="327"/>
      <c r="H251" s="327"/>
      <c r="I251" s="327"/>
      <c r="J251" s="253"/>
      <c r="K251" s="253"/>
      <c r="L251" s="397"/>
      <c r="M251" s="398"/>
      <c r="N251" s="399"/>
      <c r="O251" s="396"/>
      <c r="P251" s="159"/>
      <c r="Q251" s="412"/>
      <c r="R251" s="267"/>
      <c r="S251" s="604"/>
      <c r="T251" s="604"/>
      <c r="U251" s="159"/>
    </row>
    <row r="252" spans="2:21" ht="30.75" customHeight="1" thickBot="1" x14ac:dyDescent="0.35">
      <c r="B252" s="369"/>
      <c r="C252" s="297">
        <f>'Impact Assessment Results'!H25</f>
        <v>0</v>
      </c>
      <c r="D252" s="210">
        <f>'Impact Assessment Results'!I25</f>
        <v>0</v>
      </c>
      <c r="E252" s="226">
        <f>'Impact Assessment Results'!J25</f>
        <v>0</v>
      </c>
      <c r="F252" s="612" t="s">
        <v>266</v>
      </c>
      <c r="G252" s="321" t="s">
        <v>9</v>
      </c>
      <c r="H252" s="322" t="s">
        <v>9</v>
      </c>
      <c r="I252" s="323" t="s">
        <v>9</v>
      </c>
      <c r="J252" s="251">
        <f>'Threat Assessment Results'!G104</f>
        <v>0</v>
      </c>
      <c r="K252" s="251">
        <f>'Threat Assessment Results'!I104</f>
        <v>1</v>
      </c>
      <c r="L252" s="357">
        <f t="shared" ref="L252:L254" si="42">IF(G252=""," ",C252+J252+K252)</f>
        <v>1</v>
      </c>
      <c r="M252" s="358">
        <f t="shared" ref="M252:M254" si="43">IF(H252=""," ",D252+J252+K252)</f>
        <v>1</v>
      </c>
      <c r="N252" s="359">
        <f t="shared" ref="N252:N254" si="44">IF(I252=""," ",E252+J252+K252)</f>
        <v>1</v>
      </c>
      <c r="O252" s="360">
        <f t="shared" ref="O252:O254" si="45">MAX(L252:N252)</f>
        <v>1</v>
      </c>
      <c r="P252" s="159" t="str">
        <f t="shared" si="33"/>
        <v>LOW</v>
      </c>
      <c r="Q252" s="409" t="s">
        <v>151</v>
      </c>
      <c r="R252" s="265" t="s">
        <v>150</v>
      </c>
      <c r="S252" s="605" t="s">
        <v>267</v>
      </c>
      <c r="T252" s="600"/>
      <c r="U252" s="159" t="s">
        <v>253</v>
      </c>
    </row>
    <row r="253" spans="2:21" ht="30.75" customHeight="1" thickBot="1" x14ac:dyDescent="0.35">
      <c r="B253" s="370"/>
      <c r="C253" s="298">
        <f>'Impact Assessment Results'!H26</f>
        <v>0</v>
      </c>
      <c r="D253" s="211">
        <f>'Impact Assessment Results'!I26</f>
        <v>0</v>
      </c>
      <c r="E253" s="212">
        <f>'Impact Assessment Results'!J26</f>
        <v>0</v>
      </c>
      <c r="F253" s="613"/>
      <c r="G253" s="324" t="s">
        <v>9</v>
      </c>
      <c r="H253" s="325" t="s">
        <v>9</v>
      </c>
      <c r="I253" s="326" t="s">
        <v>9</v>
      </c>
      <c r="J253" s="252">
        <f>'Threat Assessment Results'!G112</f>
        <v>0</v>
      </c>
      <c r="K253" s="252">
        <f>'Threat Assessment Results'!I112</f>
        <v>1</v>
      </c>
      <c r="L253" s="361">
        <f t="shared" si="42"/>
        <v>1</v>
      </c>
      <c r="M253" s="362">
        <f t="shared" si="43"/>
        <v>1</v>
      </c>
      <c r="N253" s="363">
        <f t="shared" si="44"/>
        <v>1</v>
      </c>
      <c r="O253" s="364">
        <f t="shared" si="45"/>
        <v>1</v>
      </c>
      <c r="P253" s="159" t="str">
        <f t="shared" si="33"/>
        <v>LOW</v>
      </c>
      <c r="Q253" s="408" t="s">
        <v>152</v>
      </c>
      <c r="R253" s="266" t="s">
        <v>150</v>
      </c>
      <c r="S253" s="601"/>
      <c r="T253" s="601"/>
      <c r="U253" s="159" t="s">
        <v>188</v>
      </c>
    </row>
    <row r="254" spans="2:21" ht="15" thickBot="1" x14ac:dyDescent="0.35">
      <c r="B254" s="370" t="s">
        <v>252</v>
      </c>
      <c r="C254" s="298">
        <f>'Impact Assessment Results'!H27</f>
        <v>4</v>
      </c>
      <c r="D254" s="211">
        <f>'Impact Assessment Results'!I27</f>
        <v>4</v>
      </c>
      <c r="E254" s="212">
        <f>'Impact Assessment Results'!J27</f>
        <v>2</v>
      </c>
      <c r="F254" s="613"/>
      <c r="G254" s="324" t="s">
        <v>9</v>
      </c>
      <c r="H254" s="325" t="s">
        <v>9</v>
      </c>
      <c r="I254" s="326" t="s">
        <v>9</v>
      </c>
      <c r="J254" s="252">
        <f>'Threat Assessment Results'!G120</f>
        <v>0</v>
      </c>
      <c r="K254" s="252">
        <f>'Threat Assessment Results'!I120</f>
        <v>1</v>
      </c>
      <c r="L254" s="361">
        <f t="shared" si="42"/>
        <v>5</v>
      </c>
      <c r="M254" s="362">
        <f t="shared" si="43"/>
        <v>5</v>
      </c>
      <c r="N254" s="363">
        <f t="shared" si="44"/>
        <v>3</v>
      </c>
      <c r="O254" s="364">
        <f t="shared" si="45"/>
        <v>5</v>
      </c>
      <c r="P254" s="159" t="str">
        <f t="shared" si="33"/>
        <v>MEDIUM</v>
      </c>
      <c r="Q254" s="408" t="s">
        <v>151</v>
      </c>
      <c r="R254" s="266" t="s">
        <v>150</v>
      </c>
      <c r="S254" s="601"/>
      <c r="T254" s="601"/>
      <c r="U254" s="159" t="s">
        <v>253</v>
      </c>
    </row>
    <row r="255" spans="2:21" ht="15" thickBot="1" x14ac:dyDescent="0.35">
      <c r="B255" s="370"/>
      <c r="C255" s="298"/>
      <c r="D255" s="211"/>
      <c r="E255" s="212"/>
      <c r="F255" s="613"/>
      <c r="G255" s="324"/>
      <c r="H255" s="325"/>
      <c r="I255" s="326"/>
      <c r="J255" s="252"/>
      <c r="K255" s="252"/>
      <c r="L255" s="361"/>
      <c r="M255" s="362"/>
      <c r="N255" s="363"/>
      <c r="O255" s="364"/>
      <c r="P255" s="159"/>
      <c r="Q255" s="408"/>
      <c r="R255" s="266"/>
      <c r="S255" s="601"/>
      <c r="T255" s="601"/>
      <c r="U255" s="159"/>
    </row>
    <row r="256" spans="2:21" ht="15" thickBot="1" x14ac:dyDescent="0.35">
      <c r="B256" s="370"/>
      <c r="C256" s="298"/>
      <c r="D256" s="211"/>
      <c r="E256" s="212"/>
      <c r="F256" s="613"/>
      <c r="G256" s="324"/>
      <c r="H256" s="325"/>
      <c r="I256" s="326"/>
      <c r="J256" s="252"/>
      <c r="K256" s="252"/>
      <c r="L256" s="361"/>
      <c r="M256" s="362"/>
      <c r="N256" s="363"/>
      <c r="O256" s="364"/>
      <c r="P256" s="159"/>
      <c r="Q256" s="408"/>
      <c r="R256" s="266"/>
      <c r="S256" s="601"/>
      <c r="T256" s="601"/>
      <c r="U256" s="159"/>
    </row>
    <row r="257" spans="2:21" ht="15" thickBot="1" x14ac:dyDescent="0.35">
      <c r="B257" s="370"/>
      <c r="C257" s="298"/>
      <c r="D257" s="211"/>
      <c r="E257" s="212"/>
      <c r="F257" s="613"/>
      <c r="G257" s="324"/>
      <c r="H257" s="325"/>
      <c r="I257" s="326"/>
      <c r="J257" s="252"/>
      <c r="K257" s="252"/>
      <c r="L257" s="361"/>
      <c r="M257" s="362"/>
      <c r="N257" s="363"/>
      <c r="O257" s="364"/>
      <c r="P257" s="159"/>
      <c r="Q257" s="408"/>
      <c r="R257" s="266"/>
      <c r="S257" s="601"/>
      <c r="T257" s="601"/>
      <c r="U257" s="159"/>
    </row>
    <row r="258" spans="2:21" ht="15" thickBot="1" x14ac:dyDescent="0.35">
      <c r="B258" s="370"/>
      <c r="C258" s="298"/>
      <c r="D258" s="211"/>
      <c r="E258" s="212"/>
      <c r="F258" s="613"/>
      <c r="G258" s="324"/>
      <c r="H258" s="325"/>
      <c r="I258" s="326"/>
      <c r="J258" s="252"/>
      <c r="K258" s="252"/>
      <c r="L258" s="361"/>
      <c r="M258" s="362"/>
      <c r="N258" s="363"/>
      <c r="O258" s="364"/>
      <c r="P258" s="159"/>
      <c r="Q258" s="408"/>
      <c r="R258" s="266"/>
      <c r="S258" s="601"/>
      <c r="T258" s="601"/>
      <c r="U258" s="159"/>
    </row>
    <row r="259" spans="2:21" ht="15" thickBot="1" x14ac:dyDescent="0.35">
      <c r="B259" s="370"/>
      <c r="C259" s="298"/>
      <c r="D259" s="211"/>
      <c r="E259" s="212"/>
      <c r="F259" s="613"/>
      <c r="G259" s="324"/>
      <c r="H259" s="325"/>
      <c r="I259" s="326"/>
      <c r="J259" s="252"/>
      <c r="K259" s="252"/>
      <c r="L259" s="361"/>
      <c r="M259" s="362"/>
      <c r="N259" s="363"/>
      <c r="O259" s="364"/>
      <c r="P259" s="159"/>
      <c r="Q259" s="408"/>
      <c r="R259" s="266"/>
      <c r="S259" s="601"/>
      <c r="T259" s="601"/>
      <c r="U259" s="159"/>
    </row>
    <row r="260" spans="2:21" ht="15" thickBot="1" x14ac:dyDescent="0.35">
      <c r="B260" s="370"/>
      <c r="C260" s="298"/>
      <c r="D260" s="211"/>
      <c r="E260" s="212"/>
      <c r="F260" s="613"/>
      <c r="G260" s="324"/>
      <c r="H260" s="325"/>
      <c r="I260" s="326"/>
      <c r="J260" s="252"/>
      <c r="K260" s="252"/>
      <c r="L260" s="361"/>
      <c r="M260" s="362"/>
      <c r="N260" s="363"/>
      <c r="O260" s="364"/>
      <c r="P260" s="159"/>
      <c r="Q260" s="408"/>
      <c r="R260" s="266"/>
      <c r="S260" s="601"/>
      <c r="T260" s="601"/>
      <c r="U260" s="159"/>
    </row>
    <row r="261" spans="2:21" ht="15" thickBot="1" x14ac:dyDescent="0.35">
      <c r="B261" s="370"/>
      <c r="C261" s="298"/>
      <c r="D261" s="211"/>
      <c r="E261" s="212"/>
      <c r="F261" s="613"/>
      <c r="G261" s="324"/>
      <c r="H261" s="325"/>
      <c r="I261" s="326"/>
      <c r="J261" s="252"/>
      <c r="K261" s="252"/>
      <c r="L261" s="361"/>
      <c r="M261" s="362"/>
      <c r="N261" s="363"/>
      <c r="O261" s="364"/>
      <c r="P261" s="159"/>
      <c r="Q261" s="408"/>
      <c r="R261" s="266"/>
      <c r="S261" s="601"/>
      <c r="T261" s="601"/>
      <c r="U261" s="159"/>
    </row>
    <row r="262" spans="2:21" ht="15" thickBot="1" x14ac:dyDescent="0.35">
      <c r="B262" s="370"/>
      <c r="C262" s="298"/>
      <c r="D262" s="211"/>
      <c r="E262" s="212"/>
      <c r="F262" s="613"/>
      <c r="G262" s="324"/>
      <c r="H262" s="325"/>
      <c r="I262" s="326"/>
      <c r="J262" s="252"/>
      <c r="K262" s="252"/>
      <c r="L262" s="361"/>
      <c r="M262" s="362"/>
      <c r="N262" s="363"/>
      <c r="O262" s="364"/>
      <c r="P262" s="159"/>
      <c r="Q262" s="408"/>
      <c r="R262" s="266"/>
      <c r="S262" s="601"/>
      <c r="T262" s="601"/>
      <c r="U262" s="159"/>
    </row>
    <row r="263" spans="2:21" ht="15" thickBot="1" x14ac:dyDescent="0.35">
      <c r="B263" s="370"/>
      <c r="C263" s="298"/>
      <c r="D263" s="211"/>
      <c r="E263" s="212"/>
      <c r="F263" s="613"/>
      <c r="G263" s="324"/>
      <c r="H263" s="325"/>
      <c r="I263" s="326"/>
      <c r="J263" s="252"/>
      <c r="K263" s="252"/>
      <c r="L263" s="361"/>
      <c r="M263" s="362"/>
      <c r="N263" s="363"/>
      <c r="O263" s="364"/>
      <c r="P263" s="159"/>
      <c r="Q263" s="408"/>
      <c r="R263" s="266"/>
      <c r="S263" s="601"/>
      <c r="T263" s="601"/>
      <c r="U263" s="159"/>
    </row>
    <row r="264" spans="2:21" ht="15" thickBot="1" x14ac:dyDescent="0.35">
      <c r="B264" s="370"/>
      <c r="C264" s="298"/>
      <c r="D264" s="211"/>
      <c r="E264" s="212"/>
      <c r="F264" s="613"/>
      <c r="G264" s="324"/>
      <c r="H264" s="325"/>
      <c r="I264" s="326"/>
      <c r="J264" s="252"/>
      <c r="K264" s="252"/>
      <c r="L264" s="361"/>
      <c r="M264" s="362"/>
      <c r="N264" s="363"/>
      <c r="O264" s="364"/>
      <c r="P264" s="159"/>
      <c r="Q264" s="408"/>
      <c r="R264" s="266"/>
      <c r="S264" s="601"/>
      <c r="T264" s="601"/>
      <c r="U264" s="159"/>
    </row>
    <row r="265" spans="2:21" ht="15" thickBot="1" x14ac:dyDescent="0.35">
      <c r="B265" s="370"/>
      <c r="C265" s="298"/>
      <c r="D265" s="211"/>
      <c r="E265" s="212"/>
      <c r="F265" s="613"/>
      <c r="G265" s="324"/>
      <c r="H265" s="325"/>
      <c r="I265" s="326"/>
      <c r="J265" s="252"/>
      <c r="K265" s="252"/>
      <c r="L265" s="361"/>
      <c r="M265" s="362"/>
      <c r="N265" s="363"/>
      <c r="O265" s="364"/>
      <c r="P265" s="159"/>
      <c r="Q265" s="408"/>
      <c r="R265" s="266"/>
      <c r="S265" s="602"/>
      <c r="T265" s="602"/>
      <c r="U265" s="159"/>
    </row>
    <row r="266" spans="2:21" ht="15" thickBot="1" x14ac:dyDescent="0.35">
      <c r="B266" s="370"/>
      <c r="C266" s="298"/>
      <c r="D266" s="211"/>
      <c r="E266" s="212"/>
      <c r="F266" s="613"/>
      <c r="G266" s="324"/>
      <c r="H266" s="325"/>
      <c r="I266" s="326"/>
      <c r="J266" s="252"/>
      <c r="K266" s="252"/>
      <c r="L266" s="361"/>
      <c r="M266" s="362"/>
      <c r="N266" s="363"/>
      <c r="O266" s="364"/>
      <c r="P266" s="159"/>
      <c r="Q266" s="408"/>
      <c r="R266" s="266"/>
      <c r="S266" s="603"/>
      <c r="T266" s="603"/>
      <c r="U266" s="159"/>
    </row>
    <row r="267" spans="2:21" ht="15" thickBot="1" x14ac:dyDescent="0.35">
      <c r="B267" s="370"/>
      <c r="C267" s="298"/>
      <c r="D267" s="211"/>
      <c r="E267" s="212"/>
      <c r="F267" s="613"/>
      <c r="G267" s="324"/>
      <c r="H267" s="325"/>
      <c r="I267" s="326"/>
      <c r="J267" s="252"/>
      <c r="K267" s="252"/>
      <c r="L267" s="361"/>
      <c r="M267" s="362"/>
      <c r="N267" s="363"/>
      <c r="O267" s="364"/>
      <c r="P267" s="159"/>
      <c r="Q267" s="408"/>
      <c r="R267" s="266"/>
      <c r="S267" s="601"/>
      <c r="T267" s="601"/>
      <c r="U267" s="159"/>
    </row>
    <row r="268" spans="2:21" ht="15" thickBot="1" x14ac:dyDescent="0.35">
      <c r="B268" s="370"/>
      <c r="C268" s="298"/>
      <c r="D268" s="211"/>
      <c r="E268" s="212"/>
      <c r="F268" s="613"/>
      <c r="G268" s="324"/>
      <c r="H268" s="325"/>
      <c r="I268" s="326"/>
      <c r="J268" s="252"/>
      <c r="K268" s="252"/>
      <c r="L268" s="361"/>
      <c r="M268" s="362"/>
      <c r="N268" s="363"/>
      <c r="O268" s="364"/>
      <c r="P268" s="159"/>
      <c r="Q268" s="408"/>
      <c r="R268" s="266"/>
      <c r="S268" s="601"/>
      <c r="T268" s="601"/>
      <c r="U268" s="159"/>
    </row>
    <row r="269" spans="2:21" ht="15" thickBot="1" x14ac:dyDescent="0.35">
      <c r="B269" s="370"/>
      <c r="C269" s="389"/>
      <c r="D269" s="390"/>
      <c r="E269" s="391"/>
      <c r="F269" s="613"/>
      <c r="G269" s="392"/>
      <c r="H269" s="393"/>
      <c r="I269" s="394"/>
      <c r="J269" s="395"/>
      <c r="K269" s="252"/>
      <c r="L269" s="397"/>
      <c r="M269" s="398"/>
      <c r="N269" s="399"/>
      <c r="O269" s="396"/>
      <c r="P269" s="159"/>
      <c r="Q269" s="408"/>
      <c r="R269" s="266"/>
      <c r="S269" s="601"/>
      <c r="T269" s="601"/>
      <c r="U269" s="159"/>
    </row>
    <row r="270" spans="2:21" ht="15" thickBot="1" x14ac:dyDescent="0.35">
      <c r="B270" s="371"/>
      <c r="C270" s="299"/>
      <c r="D270" s="213"/>
      <c r="E270" s="227"/>
      <c r="F270" s="614"/>
      <c r="G270" s="327"/>
      <c r="H270" s="327"/>
      <c r="I270" s="327"/>
      <c r="J270" s="253"/>
      <c r="K270" s="253"/>
      <c r="L270" s="397"/>
      <c r="M270" s="398"/>
      <c r="N270" s="399"/>
      <c r="O270" s="396"/>
      <c r="P270" s="159"/>
      <c r="Q270" s="412"/>
      <c r="R270" s="267"/>
      <c r="S270" s="604"/>
      <c r="T270" s="604"/>
      <c r="U270" s="159"/>
    </row>
    <row r="271" spans="2:21" ht="15.75" customHeight="1" thickBot="1" x14ac:dyDescent="0.35">
      <c r="B271" s="369"/>
      <c r="C271" s="297"/>
      <c r="D271" s="210"/>
      <c r="E271" s="226"/>
      <c r="F271" s="612"/>
      <c r="G271" s="321"/>
      <c r="H271" s="322"/>
      <c r="I271" s="323"/>
      <c r="J271" s="251"/>
      <c r="K271" s="251"/>
      <c r="L271" s="357"/>
      <c r="M271" s="358"/>
      <c r="N271" s="359"/>
      <c r="O271" s="360"/>
      <c r="P271" s="159"/>
      <c r="Q271" s="409"/>
      <c r="R271" s="265"/>
      <c r="S271" s="600"/>
      <c r="T271" s="600"/>
      <c r="U271" s="159"/>
    </row>
    <row r="272" spans="2:21" ht="15" thickBot="1" x14ac:dyDescent="0.35">
      <c r="B272" s="370"/>
      <c r="C272" s="298"/>
      <c r="D272" s="211"/>
      <c r="E272" s="212"/>
      <c r="F272" s="613"/>
      <c r="G272" s="324"/>
      <c r="H272" s="325"/>
      <c r="I272" s="326"/>
      <c r="J272" s="252"/>
      <c r="K272" s="252"/>
      <c r="L272" s="361"/>
      <c r="M272" s="362"/>
      <c r="N272" s="363"/>
      <c r="O272" s="364"/>
      <c r="P272" s="159"/>
      <c r="Q272" s="408"/>
      <c r="R272" s="266"/>
      <c r="S272" s="601"/>
      <c r="T272" s="601"/>
      <c r="U272" s="159"/>
    </row>
    <row r="273" spans="2:21" ht="15" thickBot="1" x14ac:dyDescent="0.35">
      <c r="B273" s="370"/>
      <c r="C273" s="298"/>
      <c r="D273" s="211"/>
      <c r="E273" s="212"/>
      <c r="F273" s="613"/>
      <c r="G273" s="324"/>
      <c r="H273" s="325"/>
      <c r="I273" s="326"/>
      <c r="J273" s="252"/>
      <c r="K273" s="252"/>
      <c r="L273" s="361"/>
      <c r="M273" s="362"/>
      <c r="N273" s="363"/>
      <c r="O273" s="364"/>
      <c r="P273" s="159"/>
      <c r="Q273" s="408"/>
      <c r="R273" s="266"/>
      <c r="S273" s="601"/>
      <c r="T273" s="601"/>
      <c r="U273" s="159"/>
    </row>
    <row r="274" spans="2:21" ht="15" thickBot="1" x14ac:dyDescent="0.35">
      <c r="B274" s="370"/>
      <c r="C274" s="298"/>
      <c r="D274" s="211"/>
      <c r="E274" s="212"/>
      <c r="F274" s="613"/>
      <c r="G274" s="324"/>
      <c r="H274" s="325"/>
      <c r="I274" s="326"/>
      <c r="J274" s="252"/>
      <c r="K274" s="252"/>
      <c r="L274" s="361"/>
      <c r="M274" s="362"/>
      <c r="N274" s="363"/>
      <c r="O274" s="364"/>
      <c r="P274" s="159"/>
      <c r="Q274" s="408"/>
      <c r="R274" s="266"/>
      <c r="S274" s="601"/>
      <c r="T274" s="601"/>
      <c r="U274" s="159"/>
    </row>
    <row r="275" spans="2:21" ht="15" thickBot="1" x14ac:dyDescent="0.35">
      <c r="B275" s="370"/>
      <c r="C275" s="298"/>
      <c r="D275" s="211"/>
      <c r="E275" s="212"/>
      <c r="F275" s="613"/>
      <c r="G275" s="324"/>
      <c r="H275" s="325"/>
      <c r="I275" s="326"/>
      <c r="J275" s="252"/>
      <c r="K275" s="252"/>
      <c r="L275" s="361"/>
      <c r="M275" s="362"/>
      <c r="N275" s="363"/>
      <c r="O275" s="364"/>
      <c r="P275" s="159"/>
      <c r="Q275" s="408"/>
      <c r="R275" s="266"/>
      <c r="S275" s="601"/>
      <c r="T275" s="601"/>
      <c r="U275" s="159"/>
    </row>
    <row r="276" spans="2:21" ht="15" thickBot="1" x14ac:dyDescent="0.35">
      <c r="B276" s="370"/>
      <c r="C276" s="298"/>
      <c r="D276" s="211"/>
      <c r="E276" s="212"/>
      <c r="F276" s="613"/>
      <c r="G276" s="324"/>
      <c r="H276" s="325"/>
      <c r="I276" s="326"/>
      <c r="J276" s="252"/>
      <c r="K276" s="252"/>
      <c r="L276" s="361"/>
      <c r="M276" s="362"/>
      <c r="N276" s="363"/>
      <c r="O276" s="364"/>
      <c r="P276" s="159"/>
      <c r="Q276" s="408"/>
      <c r="R276" s="266"/>
      <c r="S276" s="601"/>
      <c r="T276" s="601"/>
      <c r="U276" s="159"/>
    </row>
    <row r="277" spans="2:21" ht="15" thickBot="1" x14ac:dyDescent="0.35">
      <c r="B277" s="370"/>
      <c r="C277" s="298"/>
      <c r="D277" s="211"/>
      <c r="E277" s="212"/>
      <c r="F277" s="613"/>
      <c r="G277" s="324"/>
      <c r="H277" s="325"/>
      <c r="I277" s="326"/>
      <c r="J277" s="252"/>
      <c r="K277" s="252"/>
      <c r="L277" s="361"/>
      <c r="M277" s="362"/>
      <c r="N277" s="363"/>
      <c r="O277" s="364"/>
      <c r="P277" s="159"/>
      <c r="Q277" s="408"/>
      <c r="R277" s="266"/>
      <c r="S277" s="601"/>
      <c r="T277" s="601"/>
      <c r="U277" s="159"/>
    </row>
    <row r="278" spans="2:21" ht="15" thickBot="1" x14ac:dyDescent="0.35">
      <c r="B278" s="370"/>
      <c r="C278" s="298"/>
      <c r="D278" s="211"/>
      <c r="E278" s="212"/>
      <c r="F278" s="613"/>
      <c r="G278" s="324"/>
      <c r="H278" s="325"/>
      <c r="I278" s="326"/>
      <c r="J278" s="252"/>
      <c r="K278" s="252"/>
      <c r="L278" s="361"/>
      <c r="M278" s="362"/>
      <c r="N278" s="363"/>
      <c r="O278" s="364"/>
      <c r="P278" s="159"/>
      <c r="Q278" s="408"/>
      <c r="R278" s="266"/>
      <c r="S278" s="601"/>
      <c r="T278" s="601"/>
      <c r="U278" s="159"/>
    </row>
    <row r="279" spans="2:21" ht="15" thickBot="1" x14ac:dyDescent="0.35">
      <c r="B279" s="370"/>
      <c r="C279" s="298"/>
      <c r="D279" s="211"/>
      <c r="E279" s="212"/>
      <c r="F279" s="613"/>
      <c r="G279" s="324"/>
      <c r="H279" s="325"/>
      <c r="I279" s="326"/>
      <c r="J279" s="252"/>
      <c r="K279" s="252"/>
      <c r="L279" s="361"/>
      <c r="M279" s="362"/>
      <c r="N279" s="363"/>
      <c r="O279" s="364"/>
      <c r="P279" s="159"/>
      <c r="Q279" s="408"/>
      <c r="R279" s="266"/>
      <c r="S279" s="601"/>
      <c r="T279" s="601"/>
      <c r="U279" s="159"/>
    </row>
    <row r="280" spans="2:21" ht="15" thickBot="1" x14ac:dyDescent="0.35">
      <c r="B280" s="370"/>
      <c r="C280" s="298"/>
      <c r="D280" s="211"/>
      <c r="E280" s="212"/>
      <c r="F280" s="613"/>
      <c r="G280" s="324"/>
      <c r="H280" s="325"/>
      <c r="I280" s="326"/>
      <c r="J280" s="252"/>
      <c r="K280" s="252"/>
      <c r="L280" s="361"/>
      <c r="M280" s="362"/>
      <c r="N280" s="363"/>
      <c r="O280" s="364"/>
      <c r="P280" s="159"/>
      <c r="Q280" s="408"/>
      <c r="R280" s="266"/>
      <c r="S280" s="601"/>
      <c r="T280" s="601"/>
      <c r="U280" s="159"/>
    </row>
    <row r="281" spans="2:21" ht="15" thickBot="1" x14ac:dyDescent="0.35">
      <c r="B281" s="370"/>
      <c r="C281" s="298"/>
      <c r="D281" s="211"/>
      <c r="E281" s="212"/>
      <c r="F281" s="613"/>
      <c r="G281" s="324"/>
      <c r="H281" s="325"/>
      <c r="I281" s="326"/>
      <c r="J281" s="252"/>
      <c r="K281" s="252"/>
      <c r="L281" s="361"/>
      <c r="M281" s="362"/>
      <c r="N281" s="363"/>
      <c r="O281" s="364"/>
      <c r="P281" s="159"/>
      <c r="Q281" s="408"/>
      <c r="R281" s="266"/>
      <c r="S281" s="601"/>
      <c r="T281" s="601"/>
      <c r="U281" s="159"/>
    </row>
    <row r="282" spans="2:21" ht="15" thickBot="1" x14ac:dyDescent="0.35">
      <c r="B282" s="370"/>
      <c r="C282" s="298"/>
      <c r="D282" s="211"/>
      <c r="E282" s="212"/>
      <c r="F282" s="613"/>
      <c r="G282" s="324"/>
      <c r="H282" s="325"/>
      <c r="I282" s="326"/>
      <c r="J282" s="252"/>
      <c r="K282" s="252"/>
      <c r="L282" s="361"/>
      <c r="M282" s="362"/>
      <c r="N282" s="363"/>
      <c r="O282" s="364"/>
      <c r="P282" s="159"/>
      <c r="Q282" s="408"/>
      <c r="R282" s="266"/>
      <c r="S282" s="601"/>
      <c r="T282" s="601"/>
      <c r="U282" s="159"/>
    </row>
    <row r="283" spans="2:21" ht="15" thickBot="1" x14ac:dyDescent="0.35">
      <c r="B283" s="370"/>
      <c r="C283" s="298"/>
      <c r="D283" s="211"/>
      <c r="E283" s="212"/>
      <c r="F283" s="613"/>
      <c r="G283" s="324"/>
      <c r="H283" s="325"/>
      <c r="I283" s="326"/>
      <c r="J283" s="252"/>
      <c r="K283" s="252"/>
      <c r="L283" s="361"/>
      <c r="M283" s="362"/>
      <c r="N283" s="363"/>
      <c r="O283" s="364"/>
      <c r="P283" s="159"/>
      <c r="Q283" s="408"/>
      <c r="R283" s="266"/>
      <c r="S283" s="601"/>
      <c r="T283" s="601"/>
      <c r="U283" s="159"/>
    </row>
    <row r="284" spans="2:21" ht="15" thickBot="1" x14ac:dyDescent="0.35">
      <c r="B284" s="370"/>
      <c r="C284" s="298"/>
      <c r="D284" s="211"/>
      <c r="E284" s="212"/>
      <c r="F284" s="613"/>
      <c r="G284" s="324"/>
      <c r="H284" s="325"/>
      <c r="I284" s="326"/>
      <c r="J284" s="252"/>
      <c r="K284" s="252"/>
      <c r="L284" s="361"/>
      <c r="M284" s="362"/>
      <c r="N284" s="363"/>
      <c r="O284" s="364"/>
      <c r="P284" s="159"/>
      <c r="Q284" s="408"/>
      <c r="R284" s="266"/>
      <c r="S284" s="602"/>
      <c r="T284" s="602"/>
      <c r="U284" s="159"/>
    </row>
    <row r="285" spans="2:21" ht="15" thickBot="1" x14ac:dyDescent="0.35">
      <c r="B285" s="370"/>
      <c r="C285" s="298"/>
      <c r="D285" s="211"/>
      <c r="E285" s="212"/>
      <c r="F285" s="613"/>
      <c r="G285" s="324"/>
      <c r="H285" s="325"/>
      <c r="I285" s="326"/>
      <c r="J285" s="252"/>
      <c r="K285" s="252"/>
      <c r="L285" s="361"/>
      <c r="M285" s="362"/>
      <c r="N285" s="363"/>
      <c r="O285" s="364"/>
      <c r="P285" s="159"/>
      <c r="Q285" s="408"/>
      <c r="R285" s="266"/>
      <c r="S285" s="603"/>
      <c r="T285" s="603"/>
      <c r="U285" s="159"/>
    </row>
    <row r="286" spans="2:21" ht="15" thickBot="1" x14ac:dyDescent="0.35">
      <c r="B286" s="370"/>
      <c r="C286" s="298"/>
      <c r="D286" s="211"/>
      <c r="E286" s="212"/>
      <c r="F286" s="613"/>
      <c r="G286" s="324"/>
      <c r="H286" s="325"/>
      <c r="I286" s="326"/>
      <c r="J286" s="252"/>
      <c r="K286" s="252"/>
      <c r="L286" s="361"/>
      <c r="M286" s="362"/>
      <c r="N286" s="363"/>
      <c r="O286" s="364"/>
      <c r="P286" s="159"/>
      <c r="Q286" s="408"/>
      <c r="R286" s="266"/>
      <c r="S286" s="601"/>
      <c r="T286" s="601"/>
      <c r="U286" s="159"/>
    </row>
    <row r="287" spans="2:21" ht="15" thickBot="1" x14ac:dyDescent="0.35">
      <c r="B287" s="370"/>
      <c r="C287" s="298"/>
      <c r="D287" s="211"/>
      <c r="E287" s="212"/>
      <c r="F287" s="613"/>
      <c r="G287" s="324"/>
      <c r="H287" s="325"/>
      <c r="I287" s="326"/>
      <c r="J287" s="252"/>
      <c r="K287" s="252"/>
      <c r="L287" s="361"/>
      <c r="M287" s="362"/>
      <c r="N287" s="363"/>
      <c r="O287" s="364"/>
      <c r="P287" s="159"/>
      <c r="Q287" s="408"/>
      <c r="R287" s="266"/>
      <c r="S287" s="601"/>
      <c r="T287" s="601"/>
      <c r="U287" s="159"/>
    </row>
    <row r="288" spans="2:21" ht="15" thickBot="1" x14ac:dyDescent="0.35">
      <c r="B288" s="370"/>
      <c r="C288" s="389"/>
      <c r="D288" s="390"/>
      <c r="E288" s="391"/>
      <c r="F288" s="613"/>
      <c r="G288" s="392"/>
      <c r="H288" s="393"/>
      <c r="I288" s="394"/>
      <c r="J288" s="395"/>
      <c r="K288" s="252"/>
      <c r="L288" s="397"/>
      <c r="M288" s="398"/>
      <c r="N288" s="399"/>
      <c r="O288" s="396"/>
      <c r="P288" s="159"/>
      <c r="Q288" s="408"/>
      <c r="R288" s="266"/>
      <c r="S288" s="601"/>
      <c r="T288" s="601"/>
      <c r="U288" s="159"/>
    </row>
    <row r="289" spans="2:21" ht="15" thickBot="1" x14ac:dyDescent="0.35">
      <c r="B289" s="371"/>
      <c r="C289" s="299"/>
      <c r="D289" s="213"/>
      <c r="E289" s="227"/>
      <c r="F289" s="614"/>
      <c r="G289" s="327"/>
      <c r="H289" s="327"/>
      <c r="I289" s="327"/>
      <c r="J289" s="253"/>
      <c r="K289" s="253"/>
      <c r="L289" s="397"/>
      <c r="M289" s="398"/>
      <c r="N289" s="399"/>
      <c r="O289" s="396"/>
      <c r="P289" s="159"/>
      <c r="Q289" s="412"/>
      <c r="R289" s="267"/>
      <c r="S289" s="604"/>
      <c r="T289" s="604"/>
      <c r="U289" s="159"/>
    </row>
    <row r="290" spans="2:21" ht="30.75" customHeight="1" thickBot="1" x14ac:dyDescent="0.35">
      <c r="B290" s="369"/>
      <c r="C290" s="297"/>
      <c r="D290" s="210"/>
      <c r="E290" s="226"/>
      <c r="F290" s="612"/>
      <c r="G290" s="321"/>
      <c r="H290" s="322"/>
      <c r="I290" s="323"/>
      <c r="J290" s="251"/>
      <c r="K290" s="251"/>
      <c r="L290" s="357"/>
      <c r="M290" s="358"/>
      <c r="N290" s="359"/>
      <c r="O290" s="360"/>
      <c r="P290" s="159"/>
      <c r="Q290" s="409"/>
      <c r="R290" s="265"/>
      <c r="S290" s="600"/>
      <c r="T290" s="600"/>
      <c r="U290" s="159"/>
    </row>
    <row r="291" spans="2:21" ht="30.75" customHeight="1" thickBot="1" x14ac:dyDescent="0.35">
      <c r="B291" s="370"/>
      <c r="C291" s="298"/>
      <c r="D291" s="211"/>
      <c r="E291" s="212"/>
      <c r="F291" s="613"/>
      <c r="G291" s="324"/>
      <c r="H291" s="325"/>
      <c r="I291" s="326"/>
      <c r="J291" s="252"/>
      <c r="K291" s="252"/>
      <c r="L291" s="361"/>
      <c r="M291" s="362"/>
      <c r="N291" s="363"/>
      <c r="O291" s="364"/>
      <c r="P291" s="159"/>
      <c r="Q291" s="408"/>
      <c r="R291" s="266"/>
      <c r="S291" s="601"/>
      <c r="T291" s="601"/>
      <c r="U291" s="159"/>
    </row>
    <row r="292" spans="2:21" ht="15" thickBot="1" x14ac:dyDescent="0.35">
      <c r="B292" s="370"/>
      <c r="C292" s="298"/>
      <c r="D292" s="211"/>
      <c r="E292" s="212"/>
      <c r="F292" s="613"/>
      <c r="G292" s="324"/>
      <c r="H292" s="325"/>
      <c r="I292" s="326"/>
      <c r="J292" s="252"/>
      <c r="K292" s="252"/>
      <c r="L292" s="361"/>
      <c r="M292" s="362"/>
      <c r="N292" s="363"/>
      <c r="O292" s="364"/>
      <c r="P292" s="159"/>
      <c r="Q292" s="408"/>
      <c r="R292" s="266"/>
      <c r="S292" s="601"/>
      <c r="T292" s="601"/>
      <c r="U292" s="159"/>
    </row>
    <row r="293" spans="2:21" ht="15" thickBot="1" x14ac:dyDescent="0.35">
      <c r="B293" s="370"/>
      <c r="C293" s="298"/>
      <c r="D293" s="211"/>
      <c r="E293" s="212"/>
      <c r="F293" s="613"/>
      <c r="G293" s="324"/>
      <c r="H293" s="325"/>
      <c r="I293" s="326"/>
      <c r="J293" s="252"/>
      <c r="K293" s="252"/>
      <c r="L293" s="361"/>
      <c r="M293" s="362"/>
      <c r="N293" s="363"/>
      <c r="O293" s="364"/>
      <c r="P293" s="159"/>
      <c r="Q293" s="408"/>
      <c r="R293" s="266"/>
      <c r="S293" s="601"/>
      <c r="T293" s="601"/>
      <c r="U293" s="159"/>
    </row>
    <row r="294" spans="2:21" ht="15" thickBot="1" x14ac:dyDescent="0.35">
      <c r="B294" s="370"/>
      <c r="C294" s="298"/>
      <c r="D294" s="211"/>
      <c r="E294" s="212"/>
      <c r="F294" s="613"/>
      <c r="G294" s="324"/>
      <c r="H294" s="325"/>
      <c r="I294" s="326"/>
      <c r="J294" s="252"/>
      <c r="K294" s="252"/>
      <c r="L294" s="361"/>
      <c r="M294" s="362"/>
      <c r="N294" s="363"/>
      <c r="O294" s="364"/>
      <c r="P294" s="159"/>
      <c r="Q294" s="408"/>
      <c r="R294" s="266"/>
      <c r="S294" s="601"/>
      <c r="T294" s="601"/>
      <c r="U294" s="159"/>
    </row>
    <row r="295" spans="2:21" ht="15" thickBot="1" x14ac:dyDescent="0.35">
      <c r="B295" s="370"/>
      <c r="C295" s="298"/>
      <c r="D295" s="211"/>
      <c r="E295" s="212"/>
      <c r="F295" s="613"/>
      <c r="G295" s="324"/>
      <c r="H295" s="325"/>
      <c r="I295" s="326"/>
      <c r="J295" s="252"/>
      <c r="K295" s="252"/>
      <c r="L295" s="361"/>
      <c r="M295" s="362"/>
      <c r="N295" s="363"/>
      <c r="O295" s="364"/>
      <c r="P295" s="159"/>
      <c r="Q295" s="408"/>
      <c r="R295" s="266"/>
      <c r="S295" s="601"/>
      <c r="T295" s="601"/>
      <c r="U295" s="159"/>
    </row>
    <row r="296" spans="2:21" ht="15" thickBot="1" x14ac:dyDescent="0.35">
      <c r="B296" s="370"/>
      <c r="C296" s="298"/>
      <c r="D296" s="211"/>
      <c r="E296" s="212"/>
      <c r="F296" s="613"/>
      <c r="G296" s="324"/>
      <c r="H296" s="325"/>
      <c r="I296" s="326"/>
      <c r="J296" s="252"/>
      <c r="K296" s="252"/>
      <c r="L296" s="361"/>
      <c r="M296" s="362"/>
      <c r="N296" s="363"/>
      <c r="O296" s="364"/>
      <c r="P296" s="159"/>
      <c r="Q296" s="408"/>
      <c r="R296" s="266"/>
      <c r="S296" s="601"/>
      <c r="T296" s="601"/>
      <c r="U296" s="159"/>
    </row>
    <row r="297" spans="2:21" ht="15" thickBot="1" x14ac:dyDescent="0.35">
      <c r="B297" s="370"/>
      <c r="C297" s="298"/>
      <c r="D297" s="211"/>
      <c r="E297" s="212"/>
      <c r="F297" s="613"/>
      <c r="G297" s="324"/>
      <c r="H297" s="325"/>
      <c r="I297" s="326"/>
      <c r="J297" s="252"/>
      <c r="K297" s="252"/>
      <c r="L297" s="361"/>
      <c r="M297" s="362"/>
      <c r="N297" s="363"/>
      <c r="O297" s="364"/>
      <c r="P297" s="159"/>
      <c r="Q297" s="408"/>
      <c r="R297" s="266"/>
      <c r="S297" s="601"/>
      <c r="T297" s="601"/>
      <c r="U297" s="159"/>
    </row>
    <row r="298" spans="2:21" ht="15" thickBot="1" x14ac:dyDescent="0.35">
      <c r="B298" s="370"/>
      <c r="C298" s="298"/>
      <c r="D298" s="211"/>
      <c r="E298" s="212"/>
      <c r="F298" s="613"/>
      <c r="G298" s="324"/>
      <c r="H298" s="325"/>
      <c r="I298" s="326"/>
      <c r="J298" s="252"/>
      <c r="K298" s="252"/>
      <c r="L298" s="361"/>
      <c r="M298" s="362"/>
      <c r="N298" s="363"/>
      <c r="O298" s="364"/>
      <c r="P298" s="159"/>
      <c r="Q298" s="408"/>
      <c r="R298" s="266"/>
      <c r="S298" s="601"/>
      <c r="T298" s="601"/>
      <c r="U298" s="159"/>
    </row>
    <row r="299" spans="2:21" ht="15" thickBot="1" x14ac:dyDescent="0.35">
      <c r="B299" s="370"/>
      <c r="C299" s="298"/>
      <c r="D299" s="211"/>
      <c r="E299" s="212"/>
      <c r="F299" s="613"/>
      <c r="G299" s="324"/>
      <c r="H299" s="325"/>
      <c r="I299" s="326"/>
      <c r="J299" s="252"/>
      <c r="K299" s="252"/>
      <c r="L299" s="361"/>
      <c r="M299" s="362"/>
      <c r="N299" s="363"/>
      <c r="O299" s="364"/>
      <c r="P299" s="159"/>
      <c r="Q299" s="408"/>
      <c r="R299" s="266"/>
      <c r="S299" s="601"/>
      <c r="T299" s="601"/>
      <c r="U299" s="159"/>
    </row>
    <row r="300" spans="2:21" ht="15" thickBot="1" x14ac:dyDescent="0.35">
      <c r="B300" s="370"/>
      <c r="C300" s="298"/>
      <c r="D300" s="211"/>
      <c r="E300" s="212"/>
      <c r="F300" s="613"/>
      <c r="G300" s="324"/>
      <c r="H300" s="325"/>
      <c r="I300" s="326"/>
      <c r="J300" s="252"/>
      <c r="K300" s="252"/>
      <c r="L300" s="361"/>
      <c r="M300" s="362"/>
      <c r="N300" s="363"/>
      <c r="O300" s="364"/>
      <c r="P300" s="159"/>
      <c r="Q300" s="408"/>
      <c r="R300" s="266"/>
      <c r="S300" s="601"/>
      <c r="T300" s="601"/>
      <c r="U300" s="159"/>
    </row>
    <row r="301" spans="2:21" ht="15" thickBot="1" x14ac:dyDescent="0.35">
      <c r="B301" s="370"/>
      <c r="C301" s="298"/>
      <c r="D301" s="211"/>
      <c r="E301" s="212"/>
      <c r="F301" s="613"/>
      <c r="G301" s="324"/>
      <c r="H301" s="325"/>
      <c r="I301" s="326"/>
      <c r="J301" s="252"/>
      <c r="K301" s="252"/>
      <c r="L301" s="361"/>
      <c r="M301" s="362"/>
      <c r="N301" s="363"/>
      <c r="O301" s="364"/>
      <c r="P301" s="159"/>
      <c r="Q301" s="408"/>
      <c r="R301" s="266"/>
      <c r="S301" s="601"/>
      <c r="T301" s="601"/>
      <c r="U301" s="159"/>
    </row>
    <row r="302" spans="2:21" ht="15" thickBot="1" x14ac:dyDescent="0.35">
      <c r="B302" s="370"/>
      <c r="C302" s="298"/>
      <c r="D302" s="211"/>
      <c r="E302" s="212"/>
      <c r="F302" s="613"/>
      <c r="G302" s="324"/>
      <c r="H302" s="325"/>
      <c r="I302" s="326"/>
      <c r="J302" s="252"/>
      <c r="K302" s="252"/>
      <c r="L302" s="361"/>
      <c r="M302" s="362"/>
      <c r="N302" s="363"/>
      <c r="O302" s="364"/>
      <c r="P302" s="159"/>
      <c r="Q302" s="408"/>
      <c r="R302" s="266"/>
      <c r="S302" s="601"/>
      <c r="T302" s="601"/>
      <c r="U302" s="159"/>
    </row>
    <row r="303" spans="2:21" ht="15" thickBot="1" x14ac:dyDescent="0.35">
      <c r="B303" s="370"/>
      <c r="C303" s="298"/>
      <c r="D303" s="211"/>
      <c r="E303" s="212"/>
      <c r="F303" s="613"/>
      <c r="G303" s="324"/>
      <c r="H303" s="325"/>
      <c r="I303" s="326"/>
      <c r="J303" s="252"/>
      <c r="K303" s="252"/>
      <c r="L303" s="361"/>
      <c r="M303" s="362"/>
      <c r="N303" s="363"/>
      <c r="O303" s="364"/>
      <c r="P303" s="159"/>
      <c r="Q303" s="408"/>
      <c r="R303" s="266"/>
      <c r="S303" s="602"/>
      <c r="T303" s="602"/>
      <c r="U303" s="159"/>
    </row>
    <row r="304" spans="2:21" ht="15" thickBot="1" x14ac:dyDescent="0.35">
      <c r="B304" s="370"/>
      <c r="C304" s="298"/>
      <c r="D304" s="211"/>
      <c r="E304" s="212"/>
      <c r="F304" s="613"/>
      <c r="G304" s="324"/>
      <c r="H304" s="325"/>
      <c r="I304" s="326"/>
      <c r="J304" s="252"/>
      <c r="K304" s="252"/>
      <c r="L304" s="361"/>
      <c r="M304" s="362"/>
      <c r="N304" s="363"/>
      <c r="O304" s="364"/>
      <c r="P304" s="159"/>
      <c r="Q304" s="408"/>
      <c r="R304" s="266"/>
      <c r="S304" s="603"/>
      <c r="T304" s="603"/>
      <c r="U304" s="159"/>
    </row>
    <row r="305" spans="2:21" ht="15" thickBot="1" x14ac:dyDescent="0.35">
      <c r="B305" s="370"/>
      <c r="C305" s="298"/>
      <c r="D305" s="211"/>
      <c r="E305" s="212"/>
      <c r="F305" s="613"/>
      <c r="G305" s="324"/>
      <c r="H305" s="325"/>
      <c r="I305" s="326"/>
      <c r="J305" s="252"/>
      <c r="K305" s="252"/>
      <c r="L305" s="361"/>
      <c r="M305" s="362"/>
      <c r="N305" s="363"/>
      <c r="O305" s="364"/>
      <c r="P305" s="159"/>
      <c r="Q305" s="408"/>
      <c r="R305" s="266"/>
      <c r="S305" s="601"/>
      <c r="T305" s="601"/>
      <c r="U305" s="159"/>
    </row>
    <row r="306" spans="2:21" ht="15" thickBot="1" x14ac:dyDescent="0.35">
      <c r="B306" s="370"/>
      <c r="C306" s="298"/>
      <c r="D306" s="211"/>
      <c r="E306" s="212"/>
      <c r="F306" s="613"/>
      <c r="G306" s="324"/>
      <c r="H306" s="325"/>
      <c r="I306" s="326"/>
      <c r="J306" s="252"/>
      <c r="K306" s="252"/>
      <c r="L306" s="361"/>
      <c r="M306" s="362"/>
      <c r="N306" s="363"/>
      <c r="O306" s="364"/>
      <c r="P306" s="159"/>
      <c r="Q306" s="408"/>
      <c r="R306" s="266"/>
      <c r="S306" s="601"/>
      <c r="T306" s="601"/>
      <c r="U306" s="159"/>
    </row>
    <row r="307" spans="2:21" ht="15" thickBot="1" x14ac:dyDescent="0.35">
      <c r="B307" s="370"/>
      <c r="C307" s="389"/>
      <c r="D307" s="390"/>
      <c r="E307" s="391"/>
      <c r="F307" s="613"/>
      <c r="G307" s="392"/>
      <c r="H307" s="393"/>
      <c r="I307" s="394"/>
      <c r="J307" s="395"/>
      <c r="K307" s="252"/>
      <c r="L307" s="397"/>
      <c r="M307" s="398"/>
      <c r="N307" s="399"/>
      <c r="O307" s="396"/>
      <c r="P307" s="159"/>
      <c r="Q307" s="408"/>
      <c r="R307" s="266"/>
      <c r="S307" s="601"/>
      <c r="T307" s="601"/>
      <c r="U307" s="159"/>
    </row>
    <row r="308" spans="2:21" ht="15" thickBot="1" x14ac:dyDescent="0.35">
      <c r="B308" s="371"/>
      <c r="C308" s="299"/>
      <c r="D308" s="213"/>
      <c r="E308" s="227"/>
      <c r="F308" s="614"/>
      <c r="G308" s="327"/>
      <c r="H308" s="415"/>
      <c r="I308" s="416"/>
      <c r="J308" s="253"/>
      <c r="K308" s="253"/>
      <c r="L308" s="397"/>
      <c r="M308" s="398"/>
      <c r="N308" s="399"/>
      <c r="O308" s="396"/>
      <c r="P308" s="159"/>
      <c r="Q308" s="412"/>
      <c r="R308" s="267"/>
      <c r="S308" s="604"/>
      <c r="T308" s="604"/>
      <c r="U308" s="159"/>
    </row>
    <row r="309" spans="2:21" ht="30.75" customHeight="1" thickBot="1" x14ac:dyDescent="0.35">
      <c r="B309" s="369"/>
      <c r="C309" s="297"/>
      <c r="D309" s="210"/>
      <c r="E309" s="226"/>
      <c r="F309" s="612"/>
      <c r="G309" s="321"/>
      <c r="H309" s="322"/>
      <c r="I309" s="323"/>
      <c r="J309" s="251"/>
      <c r="K309" s="251"/>
      <c r="L309" s="357"/>
      <c r="M309" s="358"/>
      <c r="N309" s="359"/>
      <c r="O309" s="360"/>
      <c r="P309" s="159"/>
      <c r="Q309" s="409"/>
      <c r="R309" s="265"/>
      <c r="S309" s="600"/>
      <c r="T309" s="600"/>
      <c r="U309" s="159"/>
    </row>
    <row r="310" spans="2:21" ht="30.75" customHeight="1" thickBot="1" x14ac:dyDescent="0.35">
      <c r="B310" s="370"/>
      <c r="C310" s="298"/>
      <c r="D310" s="211"/>
      <c r="E310" s="212"/>
      <c r="F310" s="613"/>
      <c r="G310" s="324"/>
      <c r="H310" s="325"/>
      <c r="I310" s="326"/>
      <c r="J310" s="252"/>
      <c r="K310" s="252"/>
      <c r="L310" s="361"/>
      <c r="M310" s="362"/>
      <c r="N310" s="363"/>
      <c r="O310" s="364"/>
      <c r="P310" s="159"/>
      <c r="Q310" s="408"/>
      <c r="R310" s="266"/>
      <c r="S310" s="601"/>
      <c r="T310" s="601"/>
      <c r="U310" s="159"/>
    </row>
    <row r="311" spans="2:21" ht="15" thickBot="1" x14ac:dyDescent="0.35">
      <c r="B311" s="370"/>
      <c r="C311" s="298"/>
      <c r="D311" s="211"/>
      <c r="E311" s="212"/>
      <c r="F311" s="613"/>
      <c r="G311" s="324"/>
      <c r="H311" s="325"/>
      <c r="I311" s="326"/>
      <c r="J311" s="252"/>
      <c r="K311" s="252"/>
      <c r="L311" s="361"/>
      <c r="M311" s="362"/>
      <c r="N311" s="363"/>
      <c r="O311" s="364"/>
      <c r="P311" s="159"/>
      <c r="Q311" s="408"/>
      <c r="R311" s="266"/>
      <c r="S311" s="601"/>
      <c r="T311" s="601"/>
      <c r="U311" s="159"/>
    </row>
    <row r="312" spans="2:21" ht="15" thickBot="1" x14ac:dyDescent="0.35">
      <c r="B312" s="370"/>
      <c r="C312" s="298"/>
      <c r="D312" s="211"/>
      <c r="E312" s="212"/>
      <c r="F312" s="613"/>
      <c r="G312" s="324"/>
      <c r="H312" s="325"/>
      <c r="I312" s="326"/>
      <c r="J312" s="252"/>
      <c r="K312" s="252"/>
      <c r="L312" s="361"/>
      <c r="M312" s="362"/>
      <c r="N312" s="363"/>
      <c r="O312" s="364"/>
      <c r="P312" s="159"/>
      <c r="Q312" s="408"/>
      <c r="R312" s="266"/>
      <c r="S312" s="601"/>
      <c r="T312" s="601"/>
      <c r="U312" s="159"/>
    </row>
    <row r="313" spans="2:21" ht="15" thickBot="1" x14ac:dyDescent="0.35">
      <c r="B313" s="370"/>
      <c r="C313" s="298"/>
      <c r="D313" s="211"/>
      <c r="E313" s="212"/>
      <c r="F313" s="613"/>
      <c r="G313" s="324"/>
      <c r="H313" s="325"/>
      <c r="I313" s="326"/>
      <c r="J313" s="252"/>
      <c r="K313" s="252"/>
      <c r="L313" s="361"/>
      <c r="M313" s="362"/>
      <c r="N313" s="363"/>
      <c r="O313" s="364"/>
      <c r="P313" s="159"/>
      <c r="Q313" s="408"/>
      <c r="R313" s="266"/>
      <c r="S313" s="601"/>
      <c r="T313" s="601"/>
      <c r="U313" s="159"/>
    </row>
    <row r="314" spans="2:21" ht="15" thickBot="1" x14ac:dyDescent="0.35">
      <c r="B314" s="370"/>
      <c r="C314" s="298"/>
      <c r="D314" s="211"/>
      <c r="E314" s="212"/>
      <c r="F314" s="613"/>
      <c r="G314" s="324"/>
      <c r="H314" s="325"/>
      <c r="I314" s="326"/>
      <c r="J314" s="252"/>
      <c r="K314" s="252"/>
      <c r="L314" s="361"/>
      <c r="M314" s="362"/>
      <c r="N314" s="363"/>
      <c r="O314" s="364"/>
      <c r="P314" s="159"/>
      <c r="Q314" s="408"/>
      <c r="R314" s="266"/>
      <c r="S314" s="601"/>
      <c r="T314" s="601"/>
      <c r="U314" s="159"/>
    </row>
    <row r="315" spans="2:21" ht="15" thickBot="1" x14ac:dyDescent="0.35">
      <c r="B315" s="370"/>
      <c r="C315" s="298"/>
      <c r="D315" s="211"/>
      <c r="E315" s="212"/>
      <c r="F315" s="613"/>
      <c r="G315" s="324"/>
      <c r="H315" s="325"/>
      <c r="I315" s="326"/>
      <c r="J315" s="252"/>
      <c r="K315" s="252"/>
      <c r="L315" s="361"/>
      <c r="M315" s="362"/>
      <c r="N315" s="363"/>
      <c r="O315" s="364"/>
      <c r="P315" s="159"/>
      <c r="Q315" s="408"/>
      <c r="R315" s="266"/>
      <c r="S315" s="601"/>
      <c r="T315" s="601"/>
      <c r="U315" s="159"/>
    </row>
    <row r="316" spans="2:21" ht="15" thickBot="1" x14ac:dyDescent="0.35">
      <c r="B316" s="370"/>
      <c r="C316" s="298"/>
      <c r="D316" s="211"/>
      <c r="E316" s="212"/>
      <c r="F316" s="613"/>
      <c r="G316" s="324"/>
      <c r="H316" s="325"/>
      <c r="I316" s="326"/>
      <c r="J316" s="252"/>
      <c r="K316" s="252"/>
      <c r="L316" s="361"/>
      <c r="M316" s="362"/>
      <c r="N316" s="363"/>
      <c r="O316" s="364"/>
      <c r="P316" s="159"/>
      <c r="Q316" s="408"/>
      <c r="R316" s="266"/>
      <c r="S316" s="601"/>
      <c r="T316" s="601"/>
      <c r="U316" s="159"/>
    </row>
    <row r="317" spans="2:21" ht="15" thickBot="1" x14ac:dyDescent="0.35">
      <c r="B317" s="370"/>
      <c r="C317" s="298"/>
      <c r="D317" s="211"/>
      <c r="E317" s="212"/>
      <c r="F317" s="613"/>
      <c r="G317" s="324"/>
      <c r="H317" s="325"/>
      <c r="I317" s="326"/>
      <c r="J317" s="252"/>
      <c r="K317" s="252"/>
      <c r="L317" s="361"/>
      <c r="M317" s="362"/>
      <c r="N317" s="363"/>
      <c r="O317" s="364"/>
      <c r="P317" s="159"/>
      <c r="Q317" s="408"/>
      <c r="R317" s="266"/>
      <c r="S317" s="601"/>
      <c r="T317" s="601"/>
      <c r="U317" s="159"/>
    </row>
    <row r="318" spans="2:21" ht="15" thickBot="1" x14ac:dyDescent="0.35">
      <c r="B318" s="370"/>
      <c r="C318" s="298"/>
      <c r="D318" s="211"/>
      <c r="E318" s="212"/>
      <c r="F318" s="613"/>
      <c r="G318" s="324"/>
      <c r="H318" s="325"/>
      <c r="I318" s="326"/>
      <c r="J318" s="252"/>
      <c r="K318" s="252"/>
      <c r="L318" s="361"/>
      <c r="M318" s="362"/>
      <c r="N318" s="363"/>
      <c r="O318" s="364"/>
      <c r="P318" s="159"/>
      <c r="Q318" s="408"/>
      <c r="R318" s="266"/>
      <c r="S318" s="601"/>
      <c r="T318" s="601"/>
      <c r="U318" s="159"/>
    </row>
    <row r="319" spans="2:21" ht="15" thickBot="1" x14ac:dyDescent="0.35">
      <c r="B319" s="370"/>
      <c r="C319" s="298"/>
      <c r="D319" s="211"/>
      <c r="E319" s="212"/>
      <c r="F319" s="613"/>
      <c r="G319" s="324"/>
      <c r="H319" s="325"/>
      <c r="I319" s="326"/>
      <c r="J319" s="252"/>
      <c r="K319" s="252"/>
      <c r="L319" s="361"/>
      <c r="M319" s="362"/>
      <c r="N319" s="363"/>
      <c r="O319" s="364"/>
      <c r="P319" s="159"/>
      <c r="Q319" s="408"/>
      <c r="R319" s="266"/>
      <c r="S319" s="601"/>
      <c r="T319" s="601"/>
      <c r="U319" s="159"/>
    </row>
    <row r="320" spans="2:21" ht="15" thickBot="1" x14ac:dyDescent="0.35">
      <c r="B320" s="370"/>
      <c r="C320" s="298"/>
      <c r="D320" s="211"/>
      <c r="E320" s="212"/>
      <c r="F320" s="613"/>
      <c r="G320" s="324"/>
      <c r="H320" s="325"/>
      <c r="I320" s="326"/>
      <c r="J320" s="252"/>
      <c r="K320" s="252"/>
      <c r="L320" s="361"/>
      <c r="M320" s="362"/>
      <c r="N320" s="363"/>
      <c r="O320" s="364"/>
      <c r="P320" s="159"/>
      <c r="Q320" s="408"/>
      <c r="R320" s="266"/>
      <c r="S320" s="601"/>
      <c r="T320" s="601"/>
      <c r="U320" s="159"/>
    </row>
    <row r="321" spans="2:21" ht="15" thickBot="1" x14ac:dyDescent="0.35">
      <c r="B321" s="370"/>
      <c r="C321" s="298"/>
      <c r="D321" s="211"/>
      <c r="E321" s="212"/>
      <c r="F321" s="613"/>
      <c r="G321" s="324"/>
      <c r="H321" s="325"/>
      <c r="I321" s="326"/>
      <c r="J321" s="252"/>
      <c r="K321" s="252"/>
      <c r="L321" s="361"/>
      <c r="M321" s="362"/>
      <c r="N321" s="363"/>
      <c r="O321" s="364"/>
      <c r="P321" s="159"/>
      <c r="Q321" s="408"/>
      <c r="R321" s="266"/>
      <c r="S321" s="601"/>
      <c r="T321" s="601"/>
      <c r="U321" s="159"/>
    </row>
    <row r="322" spans="2:21" ht="15" thickBot="1" x14ac:dyDescent="0.35">
      <c r="B322" s="370"/>
      <c r="C322" s="298"/>
      <c r="D322" s="211"/>
      <c r="E322" s="212"/>
      <c r="F322" s="613"/>
      <c r="G322" s="324"/>
      <c r="H322" s="325"/>
      <c r="I322" s="326"/>
      <c r="J322" s="252"/>
      <c r="K322" s="252"/>
      <c r="L322" s="361"/>
      <c r="M322" s="362"/>
      <c r="N322" s="363"/>
      <c r="O322" s="364"/>
      <c r="P322" s="159"/>
      <c r="Q322" s="408"/>
      <c r="R322" s="266"/>
      <c r="S322" s="602"/>
      <c r="T322" s="602"/>
      <c r="U322" s="159"/>
    </row>
    <row r="323" spans="2:21" ht="15" thickBot="1" x14ac:dyDescent="0.35">
      <c r="B323" s="370"/>
      <c r="C323" s="298"/>
      <c r="D323" s="211"/>
      <c r="E323" s="212"/>
      <c r="F323" s="613"/>
      <c r="G323" s="324"/>
      <c r="H323" s="325"/>
      <c r="I323" s="326"/>
      <c r="J323" s="252"/>
      <c r="K323" s="252"/>
      <c r="L323" s="361"/>
      <c r="M323" s="362"/>
      <c r="N323" s="363"/>
      <c r="O323" s="364"/>
      <c r="P323" s="159"/>
      <c r="Q323" s="408"/>
      <c r="R323" s="266"/>
      <c r="S323" s="603"/>
      <c r="T323" s="603"/>
      <c r="U323" s="159"/>
    </row>
    <row r="324" spans="2:21" ht="15" thickBot="1" x14ac:dyDescent="0.35">
      <c r="B324" s="370"/>
      <c r="C324" s="298"/>
      <c r="D324" s="211"/>
      <c r="E324" s="212"/>
      <c r="F324" s="613"/>
      <c r="G324" s="324"/>
      <c r="H324" s="325"/>
      <c r="I324" s="326"/>
      <c r="J324" s="252"/>
      <c r="K324" s="252"/>
      <c r="L324" s="361"/>
      <c r="M324" s="362"/>
      <c r="N324" s="363"/>
      <c r="O324" s="364"/>
      <c r="P324" s="159"/>
      <c r="Q324" s="408"/>
      <c r="R324" s="266"/>
      <c r="S324" s="601"/>
      <c r="T324" s="601"/>
      <c r="U324" s="159"/>
    </row>
    <row r="325" spans="2:21" ht="15" thickBot="1" x14ac:dyDescent="0.35">
      <c r="B325" s="370"/>
      <c r="C325" s="298"/>
      <c r="D325" s="211"/>
      <c r="E325" s="212"/>
      <c r="F325" s="613"/>
      <c r="G325" s="324"/>
      <c r="H325" s="325"/>
      <c r="I325" s="326"/>
      <c r="J325" s="252"/>
      <c r="K325" s="252"/>
      <c r="L325" s="361"/>
      <c r="M325" s="362"/>
      <c r="N325" s="363"/>
      <c r="O325" s="364"/>
      <c r="P325" s="159"/>
      <c r="Q325" s="408"/>
      <c r="R325" s="266"/>
      <c r="S325" s="601"/>
      <c r="T325" s="601"/>
      <c r="U325" s="159"/>
    </row>
    <row r="326" spans="2:21" ht="15" thickBot="1" x14ac:dyDescent="0.35">
      <c r="B326" s="370"/>
      <c r="C326" s="389"/>
      <c r="D326" s="390"/>
      <c r="E326" s="391"/>
      <c r="F326" s="613"/>
      <c r="G326" s="392"/>
      <c r="H326" s="393"/>
      <c r="I326" s="394"/>
      <c r="J326" s="395"/>
      <c r="K326" s="252"/>
      <c r="L326" s="397"/>
      <c r="M326" s="398"/>
      <c r="N326" s="399"/>
      <c r="O326" s="396"/>
      <c r="P326" s="159"/>
      <c r="Q326" s="408"/>
      <c r="R326" s="266"/>
      <c r="S326" s="601"/>
      <c r="T326" s="601"/>
      <c r="U326" s="159"/>
    </row>
    <row r="327" spans="2:21" ht="15" thickBot="1" x14ac:dyDescent="0.35">
      <c r="B327" s="371"/>
      <c r="C327" s="299"/>
      <c r="D327" s="213"/>
      <c r="E327" s="227"/>
      <c r="F327" s="614"/>
      <c r="G327" s="327"/>
      <c r="H327" s="415"/>
      <c r="I327" s="416"/>
      <c r="J327" s="253"/>
      <c r="K327" s="253"/>
      <c r="L327" s="397"/>
      <c r="M327" s="398"/>
      <c r="N327" s="399"/>
      <c r="O327" s="396"/>
      <c r="P327" s="159"/>
      <c r="Q327" s="412"/>
      <c r="R327" s="267"/>
      <c r="S327" s="604"/>
      <c r="T327" s="604"/>
      <c r="U327" s="159"/>
    </row>
    <row r="328" spans="2:21" ht="15.75" customHeight="1" thickBot="1" x14ac:dyDescent="0.35">
      <c r="B328" s="369"/>
      <c r="C328" s="297"/>
      <c r="D328" s="210"/>
      <c r="E328" s="226"/>
      <c r="F328" s="612"/>
      <c r="G328" s="321"/>
      <c r="H328" s="322"/>
      <c r="I328" s="323"/>
      <c r="J328" s="251"/>
      <c r="K328" s="251"/>
      <c r="L328" s="357"/>
      <c r="M328" s="358"/>
      <c r="N328" s="359"/>
      <c r="O328" s="360"/>
      <c r="P328" s="159"/>
      <c r="Q328" s="409"/>
      <c r="R328" s="265"/>
      <c r="S328" s="600"/>
      <c r="T328" s="600"/>
      <c r="U328" s="159"/>
    </row>
    <row r="329" spans="2:21" ht="15" thickBot="1" x14ac:dyDescent="0.35">
      <c r="B329" s="370"/>
      <c r="C329" s="298"/>
      <c r="D329" s="211"/>
      <c r="E329" s="212"/>
      <c r="F329" s="613"/>
      <c r="G329" s="324"/>
      <c r="H329" s="325"/>
      <c r="I329" s="326"/>
      <c r="J329" s="252"/>
      <c r="K329" s="252"/>
      <c r="L329" s="361"/>
      <c r="M329" s="362"/>
      <c r="N329" s="363"/>
      <c r="O329" s="364"/>
      <c r="P329" s="159"/>
      <c r="Q329" s="408"/>
      <c r="R329" s="266"/>
      <c r="S329" s="601"/>
      <c r="T329" s="601"/>
      <c r="U329" s="159"/>
    </row>
    <row r="330" spans="2:21" ht="15" thickBot="1" x14ac:dyDescent="0.35">
      <c r="B330" s="370"/>
      <c r="C330" s="298"/>
      <c r="D330" s="211"/>
      <c r="E330" s="212"/>
      <c r="F330" s="613"/>
      <c r="G330" s="324"/>
      <c r="H330" s="325"/>
      <c r="I330" s="326"/>
      <c r="J330" s="252"/>
      <c r="K330" s="252"/>
      <c r="L330" s="361"/>
      <c r="M330" s="362"/>
      <c r="N330" s="363"/>
      <c r="O330" s="364"/>
      <c r="P330" s="159"/>
      <c r="Q330" s="408"/>
      <c r="R330" s="266"/>
      <c r="S330" s="601"/>
      <c r="T330" s="601"/>
      <c r="U330" s="159"/>
    </row>
    <row r="331" spans="2:21" ht="15" thickBot="1" x14ac:dyDescent="0.35">
      <c r="B331" s="370"/>
      <c r="C331" s="298"/>
      <c r="D331" s="211"/>
      <c r="E331" s="212"/>
      <c r="F331" s="613"/>
      <c r="G331" s="324"/>
      <c r="H331" s="325"/>
      <c r="I331" s="326"/>
      <c r="J331" s="252"/>
      <c r="K331" s="252"/>
      <c r="L331" s="361"/>
      <c r="M331" s="362"/>
      <c r="N331" s="363"/>
      <c r="O331" s="364"/>
      <c r="P331" s="159"/>
      <c r="Q331" s="408"/>
      <c r="R331" s="266"/>
      <c r="S331" s="601"/>
      <c r="T331" s="601"/>
      <c r="U331" s="159"/>
    </row>
    <row r="332" spans="2:21" ht="15" thickBot="1" x14ac:dyDescent="0.35">
      <c r="B332" s="370"/>
      <c r="C332" s="298"/>
      <c r="D332" s="211"/>
      <c r="E332" s="212"/>
      <c r="F332" s="613"/>
      <c r="G332" s="324"/>
      <c r="H332" s="325"/>
      <c r="I332" s="326"/>
      <c r="J332" s="252"/>
      <c r="K332" s="252"/>
      <c r="L332" s="361"/>
      <c r="M332" s="362"/>
      <c r="N332" s="363"/>
      <c r="O332" s="364"/>
      <c r="P332" s="159"/>
      <c r="Q332" s="408"/>
      <c r="R332" s="266"/>
      <c r="S332" s="601"/>
      <c r="T332" s="601"/>
      <c r="U332" s="159"/>
    </row>
    <row r="333" spans="2:21" ht="15" thickBot="1" x14ac:dyDescent="0.35">
      <c r="B333" s="370"/>
      <c r="C333" s="298"/>
      <c r="D333" s="211"/>
      <c r="E333" s="212"/>
      <c r="F333" s="613"/>
      <c r="G333" s="324"/>
      <c r="H333" s="325"/>
      <c r="I333" s="326"/>
      <c r="J333" s="252"/>
      <c r="K333" s="252"/>
      <c r="L333" s="361"/>
      <c r="M333" s="362"/>
      <c r="N333" s="363"/>
      <c r="O333" s="364"/>
      <c r="P333" s="159"/>
      <c r="Q333" s="408"/>
      <c r="R333" s="266"/>
      <c r="S333" s="601"/>
      <c r="T333" s="601"/>
      <c r="U333" s="159"/>
    </row>
    <row r="334" spans="2:21" ht="15" thickBot="1" x14ac:dyDescent="0.35">
      <c r="B334" s="370"/>
      <c r="C334" s="298"/>
      <c r="D334" s="211"/>
      <c r="E334" s="212"/>
      <c r="F334" s="613"/>
      <c r="G334" s="324"/>
      <c r="H334" s="325"/>
      <c r="I334" s="326"/>
      <c r="J334" s="252"/>
      <c r="K334" s="252"/>
      <c r="L334" s="361"/>
      <c r="M334" s="362"/>
      <c r="N334" s="363"/>
      <c r="O334" s="364"/>
      <c r="P334" s="159"/>
      <c r="Q334" s="408"/>
      <c r="R334" s="266"/>
      <c r="S334" s="601"/>
      <c r="T334" s="601"/>
      <c r="U334" s="159"/>
    </row>
    <row r="335" spans="2:21" ht="15" thickBot="1" x14ac:dyDescent="0.35">
      <c r="B335" s="370"/>
      <c r="C335" s="298"/>
      <c r="D335" s="211"/>
      <c r="E335" s="212"/>
      <c r="F335" s="613"/>
      <c r="G335" s="324"/>
      <c r="H335" s="325"/>
      <c r="I335" s="326"/>
      <c r="J335" s="252"/>
      <c r="K335" s="252"/>
      <c r="L335" s="361"/>
      <c r="M335" s="362"/>
      <c r="N335" s="363"/>
      <c r="O335" s="364"/>
      <c r="P335" s="159"/>
      <c r="Q335" s="408"/>
      <c r="R335" s="266"/>
      <c r="S335" s="601"/>
      <c r="T335" s="601"/>
      <c r="U335" s="159"/>
    </row>
    <row r="336" spans="2:21" ht="15" thickBot="1" x14ac:dyDescent="0.35">
      <c r="B336" s="370"/>
      <c r="C336" s="298"/>
      <c r="D336" s="211"/>
      <c r="E336" s="212"/>
      <c r="F336" s="613"/>
      <c r="G336" s="324"/>
      <c r="H336" s="325"/>
      <c r="I336" s="326"/>
      <c r="J336" s="252"/>
      <c r="K336" s="252"/>
      <c r="L336" s="361"/>
      <c r="M336" s="362"/>
      <c r="N336" s="363"/>
      <c r="O336" s="364"/>
      <c r="P336" s="159"/>
      <c r="Q336" s="408"/>
      <c r="R336" s="266"/>
      <c r="S336" s="601"/>
      <c r="T336" s="601"/>
      <c r="U336" s="159"/>
    </row>
    <row r="337" spans="2:21" ht="15" thickBot="1" x14ac:dyDescent="0.35">
      <c r="B337" s="370"/>
      <c r="C337" s="298"/>
      <c r="D337" s="211"/>
      <c r="E337" s="212"/>
      <c r="F337" s="613"/>
      <c r="G337" s="324"/>
      <c r="H337" s="325"/>
      <c r="I337" s="326"/>
      <c r="J337" s="252"/>
      <c r="K337" s="252"/>
      <c r="L337" s="361"/>
      <c r="M337" s="362"/>
      <c r="N337" s="363"/>
      <c r="O337" s="364"/>
      <c r="P337" s="159"/>
      <c r="Q337" s="408"/>
      <c r="R337" s="266"/>
      <c r="S337" s="601"/>
      <c r="T337" s="601"/>
      <c r="U337" s="159"/>
    </row>
    <row r="338" spans="2:21" ht="15" thickBot="1" x14ac:dyDescent="0.35">
      <c r="B338" s="370"/>
      <c r="C338" s="298"/>
      <c r="D338" s="211"/>
      <c r="E338" s="212"/>
      <c r="F338" s="613"/>
      <c r="G338" s="324"/>
      <c r="H338" s="325"/>
      <c r="I338" s="326"/>
      <c r="J338" s="252"/>
      <c r="K338" s="252"/>
      <c r="L338" s="361"/>
      <c r="M338" s="362"/>
      <c r="N338" s="363"/>
      <c r="O338" s="364"/>
      <c r="P338" s="159"/>
      <c r="Q338" s="408"/>
      <c r="R338" s="266"/>
      <c r="S338" s="601"/>
      <c r="T338" s="601"/>
      <c r="U338" s="159"/>
    </row>
    <row r="339" spans="2:21" ht="15" thickBot="1" x14ac:dyDescent="0.35">
      <c r="B339" s="370"/>
      <c r="C339" s="298"/>
      <c r="D339" s="211"/>
      <c r="E339" s="212"/>
      <c r="F339" s="613"/>
      <c r="G339" s="324"/>
      <c r="H339" s="325"/>
      <c r="I339" s="326"/>
      <c r="J339" s="252"/>
      <c r="K339" s="252"/>
      <c r="L339" s="361"/>
      <c r="M339" s="362"/>
      <c r="N339" s="363"/>
      <c r="O339" s="364"/>
      <c r="P339" s="159"/>
      <c r="Q339" s="408"/>
      <c r="R339" s="266"/>
      <c r="S339" s="601"/>
      <c r="T339" s="601"/>
      <c r="U339" s="159"/>
    </row>
    <row r="340" spans="2:21" ht="15" thickBot="1" x14ac:dyDescent="0.35">
      <c r="B340" s="370"/>
      <c r="C340" s="298"/>
      <c r="D340" s="211"/>
      <c r="E340" s="212"/>
      <c r="F340" s="613"/>
      <c r="G340" s="324"/>
      <c r="H340" s="325"/>
      <c r="I340" s="326"/>
      <c r="J340" s="252"/>
      <c r="K340" s="252"/>
      <c r="L340" s="361"/>
      <c r="M340" s="362"/>
      <c r="N340" s="363"/>
      <c r="O340" s="364"/>
      <c r="P340" s="159"/>
      <c r="Q340" s="408"/>
      <c r="R340" s="266"/>
      <c r="S340" s="601"/>
      <c r="T340" s="601"/>
      <c r="U340" s="159"/>
    </row>
    <row r="341" spans="2:21" ht="15" thickBot="1" x14ac:dyDescent="0.35">
      <c r="B341" s="370"/>
      <c r="C341" s="298"/>
      <c r="D341" s="211"/>
      <c r="E341" s="212"/>
      <c r="F341" s="613"/>
      <c r="G341" s="324"/>
      <c r="H341" s="325"/>
      <c r="I341" s="326"/>
      <c r="J341" s="252"/>
      <c r="K341" s="252"/>
      <c r="L341" s="361"/>
      <c r="M341" s="362"/>
      <c r="N341" s="363"/>
      <c r="O341" s="364"/>
      <c r="P341" s="159"/>
      <c r="Q341" s="408"/>
      <c r="R341" s="266"/>
      <c r="S341" s="602"/>
      <c r="T341" s="602"/>
      <c r="U341" s="159"/>
    </row>
    <row r="342" spans="2:21" ht="15" thickBot="1" x14ac:dyDescent="0.35">
      <c r="B342" s="370"/>
      <c r="C342" s="298"/>
      <c r="D342" s="211"/>
      <c r="E342" s="212"/>
      <c r="F342" s="613"/>
      <c r="G342" s="324"/>
      <c r="H342" s="325"/>
      <c r="I342" s="326"/>
      <c r="J342" s="252"/>
      <c r="K342" s="252"/>
      <c r="L342" s="361"/>
      <c r="M342" s="362"/>
      <c r="N342" s="363"/>
      <c r="O342" s="364"/>
      <c r="P342" s="159"/>
      <c r="Q342" s="408"/>
      <c r="R342" s="266"/>
      <c r="S342" s="603"/>
      <c r="T342" s="603"/>
      <c r="U342" s="159"/>
    </row>
    <row r="343" spans="2:21" ht="15" thickBot="1" x14ac:dyDescent="0.35">
      <c r="B343" s="370"/>
      <c r="C343" s="298"/>
      <c r="D343" s="211"/>
      <c r="E343" s="212"/>
      <c r="F343" s="613"/>
      <c r="G343" s="324"/>
      <c r="H343" s="325"/>
      <c r="I343" s="326"/>
      <c r="J343" s="252"/>
      <c r="K343" s="252"/>
      <c r="L343" s="361"/>
      <c r="M343" s="362"/>
      <c r="N343" s="363"/>
      <c r="O343" s="364"/>
      <c r="P343" s="159"/>
      <c r="Q343" s="408"/>
      <c r="R343" s="266"/>
      <c r="S343" s="601"/>
      <c r="T343" s="601"/>
      <c r="U343" s="159"/>
    </row>
    <row r="344" spans="2:21" ht="15" thickBot="1" x14ac:dyDescent="0.35">
      <c r="B344" s="370"/>
      <c r="C344" s="298"/>
      <c r="D344" s="211"/>
      <c r="E344" s="212"/>
      <c r="F344" s="613"/>
      <c r="G344" s="324"/>
      <c r="H344" s="325"/>
      <c r="I344" s="326"/>
      <c r="J344" s="252"/>
      <c r="K344" s="252"/>
      <c r="L344" s="361"/>
      <c r="M344" s="362"/>
      <c r="N344" s="363"/>
      <c r="O344" s="364"/>
      <c r="P344" s="159"/>
      <c r="Q344" s="408"/>
      <c r="R344" s="266"/>
      <c r="S344" s="601"/>
      <c r="T344" s="601"/>
      <c r="U344" s="159"/>
    </row>
    <row r="345" spans="2:21" ht="15" thickBot="1" x14ac:dyDescent="0.35">
      <c r="B345" s="370"/>
      <c r="C345" s="389"/>
      <c r="D345" s="390"/>
      <c r="E345" s="391"/>
      <c r="F345" s="613"/>
      <c r="G345" s="392"/>
      <c r="H345" s="393"/>
      <c r="I345" s="394"/>
      <c r="J345" s="395"/>
      <c r="K345" s="252"/>
      <c r="L345" s="397"/>
      <c r="M345" s="398"/>
      <c r="N345" s="399"/>
      <c r="O345" s="396"/>
      <c r="P345" s="159"/>
      <c r="Q345" s="408"/>
      <c r="R345" s="266"/>
      <c r="S345" s="601"/>
      <c r="T345" s="601"/>
      <c r="U345" s="159"/>
    </row>
    <row r="346" spans="2:21" ht="15" thickBot="1" x14ac:dyDescent="0.35">
      <c r="B346" s="371"/>
      <c r="C346" s="299"/>
      <c r="D346" s="213"/>
      <c r="E346" s="227"/>
      <c r="F346" s="614"/>
      <c r="G346" s="327"/>
      <c r="H346" s="327"/>
      <c r="I346" s="327"/>
      <c r="J346" s="253"/>
      <c r="K346" s="253"/>
      <c r="L346" s="397"/>
      <c r="M346" s="398"/>
      <c r="N346" s="399"/>
      <c r="O346" s="396"/>
      <c r="P346" s="159"/>
      <c r="Q346" s="412"/>
      <c r="R346" s="267"/>
      <c r="S346" s="604"/>
      <c r="T346" s="604"/>
      <c r="U346" s="159"/>
    </row>
    <row r="347" spans="2:21" ht="15" thickBot="1" x14ac:dyDescent="0.35">
      <c r="B347" s="190"/>
      <c r="C347" s="372">
        <f>'Impact Assessment Results'!H34</f>
        <v>0</v>
      </c>
      <c r="D347" s="373">
        <f>'Impact Assessment Results'!I34</f>
        <v>0</v>
      </c>
      <c r="E347" s="374">
        <f>'Impact Assessment Results'!J34</f>
        <v>0</v>
      </c>
      <c r="F347" s="640" t="s">
        <v>257</v>
      </c>
      <c r="G347" s="328" t="s">
        <v>9</v>
      </c>
      <c r="H347" s="328" t="s">
        <v>9</v>
      </c>
      <c r="I347" s="328" t="s">
        <v>9</v>
      </c>
      <c r="J347" s="191">
        <f>'Threat Assessment Results'!G149</f>
        <v>0</v>
      </c>
      <c r="K347" s="192">
        <f>'Threat Assessment Results'!I149</f>
        <v>0</v>
      </c>
      <c r="L347" s="365">
        <f>IF(G347=""," ",C347+J347+K347)</f>
        <v>0</v>
      </c>
      <c r="M347" s="366">
        <f>IF(H347=""," ",D347+J347+K347)</f>
        <v>0</v>
      </c>
      <c r="N347" s="367">
        <f>IF(I347=""," ",E347+J347+K347)</f>
        <v>0</v>
      </c>
      <c r="O347" s="368">
        <f t="shared" ref="O347:O349" si="46">MAX(L347:N347)</f>
        <v>0</v>
      </c>
      <c r="P347" s="159" t="str">
        <f t="shared" ref="P347:P349" si="47">IF(O347&lt;=2,"LOW",IF(O347&lt;=5,"MEDIUM","HIGH"))</f>
        <v>LOW</v>
      </c>
      <c r="Q347" s="434" t="s">
        <v>152</v>
      </c>
      <c r="R347" s="268" t="s">
        <v>150</v>
      </c>
      <c r="S347" s="643" t="s">
        <v>268</v>
      </c>
      <c r="T347" s="254"/>
      <c r="U347" s="159" t="s">
        <v>253</v>
      </c>
    </row>
    <row r="348" spans="2:21" ht="15" thickBot="1" x14ac:dyDescent="0.35">
      <c r="B348" s="190"/>
      <c r="C348" s="372">
        <f>'Impact Assessment Results'!H35</f>
        <v>3</v>
      </c>
      <c r="D348" s="373">
        <f>'Impact Assessment Results'!I35</f>
        <v>2</v>
      </c>
      <c r="E348" s="374">
        <f>'Impact Assessment Results'!J35</f>
        <v>2</v>
      </c>
      <c r="F348" s="641"/>
      <c r="G348" s="328" t="s">
        <v>9</v>
      </c>
      <c r="H348" s="328" t="s">
        <v>9</v>
      </c>
      <c r="I348" s="328" t="s">
        <v>9</v>
      </c>
      <c r="J348" s="191">
        <f>'Threat Assessment Results'!G150</f>
        <v>1</v>
      </c>
      <c r="K348" s="192">
        <f>'Threat Assessment Results'!I150</f>
        <v>1</v>
      </c>
      <c r="L348" s="365">
        <f>IF(G348=""," ",C348+J348+K348)</f>
        <v>5</v>
      </c>
      <c r="M348" s="366">
        <f>IF(H348=""," ",D348+J348+K348)</f>
        <v>4</v>
      </c>
      <c r="N348" s="367">
        <f>IF(I348=""," ",E348+J348+K348)</f>
        <v>4</v>
      </c>
      <c r="O348" s="368">
        <f t="shared" si="46"/>
        <v>5</v>
      </c>
      <c r="P348" s="159" t="str">
        <f t="shared" si="47"/>
        <v>MEDIUM</v>
      </c>
      <c r="Q348" s="434" t="s">
        <v>151</v>
      </c>
      <c r="R348" s="268" t="s">
        <v>150</v>
      </c>
      <c r="S348" s="644"/>
      <c r="T348" s="255"/>
      <c r="U348" s="159" t="s">
        <v>253</v>
      </c>
    </row>
    <row r="349" spans="2:21" ht="15" thickBot="1" x14ac:dyDescent="0.35">
      <c r="B349" s="190" t="s">
        <v>208</v>
      </c>
      <c r="C349" s="372">
        <f>'Impact Assessment Results'!H36</f>
        <v>0</v>
      </c>
      <c r="D349" s="373">
        <f>'Impact Assessment Results'!I36</f>
        <v>0</v>
      </c>
      <c r="E349" s="374">
        <f>'Impact Assessment Results'!J36</f>
        <v>0</v>
      </c>
      <c r="F349" s="641"/>
      <c r="G349" s="328" t="s">
        <v>9</v>
      </c>
      <c r="H349" s="328" t="s">
        <v>9</v>
      </c>
      <c r="I349" s="328" t="s">
        <v>9</v>
      </c>
      <c r="J349" s="191">
        <f>'Threat Assessment Results'!G151</f>
        <v>0</v>
      </c>
      <c r="K349" s="192">
        <f>'Threat Assessment Results'!I151</f>
        <v>0</v>
      </c>
      <c r="L349" s="365">
        <f>IF(G349=""," ",C349+J349+K349)</f>
        <v>0</v>
      </c>
      <c r="M349" s="366">
        <f>IF(H349=""," ",D349+J349+K349)</f>
        <v>0</v>
      </c>
      <c r="N349" s="367">
        <f>IF(I349=""," ",E349+J349+K349)</f>
        <v>0</v>
      </c>
      <c r="O349" s="368">
        <f t="shared" si="46"/>
        <v>0</v>
      </c>
      <c r="P349" s="159" t="str">
        <f t="shared" si="47"/>
        <v>LOW</v>
      </c>
      <c r="Q349" s="410" t="s">
        <v>152</v>
      </c>
      <c r="R349" s="268" t="s">
        <v>150</v>
      </c>
      <c r="S349" s="644"/>
      <c r="T349" s="256"/>
      <c r="U349" s="159" t="s">
        <v>188</v>
      </c>
    </row>
    <row r="350" spans="2:21" ht="15" thickBot="1" x14ac:dyDescent="0.35">
      <c r="B350" s="190"/>
      <c r="C350" s="372"/>
      <c r="D350" s="373"/>
      <c r="E350" s="374"/>
      <c r="F350" s="641"/>
      <c r="G350" s="328"/>
      <c r="H350" s="328"/>
      <c r="I350" s="328"/>
      <c r="J350" s="191"/>
      <c r="K350" s="192"/>
      <c r="L350" s="365"/>
      <c r="M350" s="366"/>
      <c r="N350" s="367"/>
      <c r="O350" s="368"/>
      <c r="P350" s="159"/>
      <c r="Q350" s="410"/>
      <c r="R350" s="268"/>
      <c r="S350" s="644"/>
      <c r="T350" s="256"/>
      <c r="U350" s="159"/>
    </row>
    <row r="351" spans="2:21" ht="15" thickBot="1" x14ac:dyDescent="0.35">
      <c r="B351" s="190"/>
      <c r="C351" s="372"/>
      <c r="D351" s="373"/>
      <c r="E351" s="374"/>
      <c r="F351" s="641"/>
      <c r="G351" s="328"/>
      <c r="H351" s="328"/>
      <c r="I351" s="328"/>
      <c r="J351" s="191"/>
      <c r="K351" s="192"/>
      <c r="L351" s="365"/>
      <c r="M351" s="366"/>
      <c r="N351" s="367"/>
      <c r="O351" s="368"/>
      <c r="P351" s="159"/>
      <c r="Q351" s="410"/>
      <c r="R351" s="268"/>
      <c r="S351" s="644"/>
      <c r="T351" s="256"/>
      <c r="U351" s="159"/>
    </row>
    <row r="352" spans="2:21" ht="15" thickBot="1" x14ac:dyDescent="0.35">
      <c r="B352" s="190"/>
      <c r="C352" s="372"/>
      <c r="D352" s="373"/>
      <c r="E352" s="374"/>
      <c r="F352" s="641"/>
      <c r="G352" s="328"/>
      <c r="H352" s="328"/>
      <c r="I352" s="328"/>
      <c r="J352" s="191"/>
      <c r="K352" s="192"/>
      <c r="L352" s="365"/>
      <c r="M352" s="366"/>
      <c r="N352" s="367"/>
      <c r="O352" s="368"/>
      <c r="P352" s="159"/>
      <c r="Q352" s="410"/>
      <c r="R352" s="268"/>
      <c r="S352" s="644"/>
      <c r="T352" s="254"/>
      <c r="U352" s="159"/>
    </row>
    <row r="353" spans="2:21" ht="15" thickBot="1" x14ac:dyDescent="0.35">
      <c r="B353" s="190"/>
      <c r="C353" s="372"/>
      <c r="D353" s="373"/>
      <c r="E353" s="374"/>
      <c r="F353" s="641"/>
      <c r="G353" s="328"/>
      <c r="H353" s="328"/>
      <c r="I353" s="328"/>
      <c r="J353" s="191"/>
      <c r="K353" s="192"/>
      <c r="L353" s="365"/>
      <c r="M353" s="366"/>
      <c r="N353" s="367"/>
      <c r="O353" s="368"/>
      <c r="P353" s="159"/>
      <c r="Q353" s="410"/>
      <c r="R353" s="268"/>
      <c r="S353" s="644"/>
      <c r="T353" s="257"/>
      <c r="U353" s="159"/>
    </row>
    <row r="354" spans="2:21" ht="15" thickBot="1" x14ac:dyDescent="0.35">
      <c r="B354" s="190"/>
      <c r="C354" s="372"/>
      <c r="D354" s="373"/>
      <c r="E354" s="374"/>
      <c r="F354" s="642"/>
      <c r="G354" s="328"/>
      <c r="H354" s="328"/>
      <c r="I354" s="328"/>
      <c r="J354" s="191"/>
      <c r="K354" s="192"/>
      <c r="L354" s="365"/>
      <c r="M354" s="366"/>
      <c r="N354" s="367"/>
      <c r="O354" s="368"/>
      <c r="P354" s="159"/>
      <c r="Q354" s="410"/>
      <c r="R354" s="268"/>
      <c r="S354" s="645"/>
      <c r="T354" s="257"/>
      <c r="U354" s="159"/>
    </row>
    <row r="355" spans="2:21" ht="15" thickBot="1" x14ac:dyDescent="0.35">
      <c r="B355" s="190"/>
      <c r="C355" s="372">
        <f>'Impact Assessment Results'!H42</f>
        <v>0</v>
      </c>
      <c r="D355" s="373">
        <f>'Impact Assessment Results'!I42</f>
        <v>0</v>
      </c>
      <c r="E355" s="374">
        <f>'Impact Assessment Results'!J42</f>
        <v>0</v>
      </c>
      <c r="F355" s="640" t="s">
        <v>258</v>
      </c>
      <c r="G355" s="328" t="s">
        <v>9</v>
      </c>
      <c r="H355" s="328" t="s">
        <v>9</v>
      </c>
      <c r="I355" s="328" t="s">
        <v>9</v>
      </c>
      <c r="J355" s="191">
        <f>'Threat Assessment Results'!G157</f>
        <v>0</v>
      </c>
      <c r="K355" s="192">
        <f>'Threat Assessment Results'!I157</f>
        <v>0</v>
      </c>
      <c r="L355" s="365">
        <f>IF(G355=""," ",C355+J355+K355)</f>
        <v>0</v>
      </c>
      <c r="M355" s="366">
        <f>IF(H355=""," ",D355+J355+K355)</f>
        <v>0</v>
      </c>
      <c r="N355" s="367">
        <f>IF(I355=""," ",E355+J355+K355)</f>
        <v>0</v>
      </c>
      <c r="O355" s="368">
        <f t="shared" ref="O355:O357" si="48">MAX(L355:N355)</f>
        <v>0</v>
      </c>
      <c r="P355" s="159" t="str">
        <f t="shared" ref="P355:P357" si="49">IF(O355&lt;=2,"LOW",IF(O355&lt;=5,"MEDIUM","HIGH"))</f>
        <v>LOW</v>
      </c>
      <c r="Q355" s="434" t="s">
        <v>152</v>
      </c>
      <c r="R355" s="268" t="s">
        <v>150</v>
      </c>
      <c r="S355" s="643" t="s">
        <v>270</v>
      </c>
      <c r="T355" s="254"/>
      <c r="U355" s="159" t="s">
        <v>253</v>
      </c>
    </row>
    <row r="356" spans="2:21" ht="15" thickBot="1" x14ac:dyDescent="0.35">
      <c r="B356" s="190"/>
      <c r="C356" s="372">
        <f>'Impact Assessment Results'!H43</f>
        <v>0</v>
      </c>
      <c r="D356" s="373">
        <f>'Impact Assessment Results'!I43</f>
        <v>0</v>
      </c>
      <c r="E356" s="374">
        <f>'Impact Assessment Results'!J43</f>
        <v>0</v>
      </c>
      <c r="F356" s="641"/>
      <c r="G356" s="328" t="s">
        <v>9</v>
      </c>
      <c r="H356" s="328" t="s">
        <v>9</v>
      </c>
      <c r="I356" s="328" t="s">
        <v>9</v>
      </c>
      <c r="J356" s="191">
        <f>'Threat Assessment Results'!G158</f>
        <v>1</v>
      </c>
      <c r="K356" s="192">
        <f>'Threat Assessment Results'!I158</f>
        <v>1</v>
      </c>
      <c r="L356" s="365">
        <f>IF(G356=""," ",C356+J356+K356)</f>
        <v>2</v>
      </c>
      <c r="M356" s="366">
        <f>IF(H356=""," ",D356+J356+K356)</f>
        <v>2</v>
      </c>
      <c r="N356" s="367">
        <f>IF(I356=""," ",E356+J356+K356)</f>
        <v>2</v>
      </c>
      <c r="O356" s="368">
        <f t="shared" si="48"/>
        <v>2</v>
      </c>
      <c r="P356" s="159" t="str">
        <f t="shared" si="49"/>
        <v>LOW</v>
      </c>
      <c r="Q356" s="410" t="s">
        <v>152</v>
      </c>
      <c r="R356" s="268" t="s">
        <v>150</v>
      </c>
      <c r="S356" s="644"/>
      <c r="T356" s="255"/>
      <c r="U356" s="159" t="s">
        <v>253</v>
      </c>
    </row>
    <row r="357" spans="2:21" ht="15" thickBot="1" x14ac:dyDescent="0.35">
      <c r="B357" s="190" t="s">
        <v>208</v>
      </c>
      <c r="C357" s="372">
        <f>'Impact Assessment Results'!H44</f>
        <v>0</v>
      </c>
      <c r="D357" s="373">
        <f>'Impact Assessment Results'!I44</f>
        <v>0</v>
      </c>
      <c r="E357" s="374">
        <f>'Impact Assessment Results'!J44</f>
        <v>0</v>
      </c>
      <c r="F357" s="641"/>
      <c r="G357" s="328" t="s">
        <v>9</v>
      </c>
      <c r="H357" s="328" t="s">
        <v>9</v>
      </c>
      <c r="I357" s="328" t="s">
        <v>9</v>
      </c>
      <c r="J357" s="191">
        <f>'Threat Assessment Results'!G159</f>
        <v>0</v>
      </c>
      <c r="K357" s="192">
        <f>'Threat Assessment Results'!I159</f>
        <v>0</v>
      </c>
      <c r="L357" s="365">
        <f>IF(G357=""," ",C357+J357+K357)</f>
        <v>0</v>
      </c>
      <c r="M357" s="366">
        <f>IF(H357=""," ",D357+J357+K357)</f>
        <v>0</v>
      </c>
      <c r="N357" s="367">
        <f>IF(I357=""," ",E357+J357+K357)</f>
        <v>0</v>
      </c>
      <c r="O357" s="368">
        <f t="shared" si="48"/>
        <v>0</v>
      </c>
      <c r="P357" s="159" t="str">
        <f t="shared" si="49"/>
        <v>LOW</v>
      </c>
      <c r="Q357" s="410" t="s">
        <v>152</v>
      </c>
      <c r="R357" s="268" t="s">
        <v>150</v>
      </c>
      <c r="S357" s="644"/>
      <c r="T357" s="256"/>
      <c r="U357" s="159" t="s">
        <v>253</v>
      </c>
    </row>
    <row r="358" spans="2:21" ht="15" thickBot="1" x14ac:dyDescent="0.35">
      <c r="B358" s="190"/>
      <c r="C358" s="372"/>
      <c r="D358" s="373"/>
      <c r="E358" s="374"/>
      <c r="F358" s="641"/>
      <c r="G358" s="328"/>
      <c r="H358" s="328"/>
      <c r="I358" s="328"/>
      <c r="J358" s="191"/>
      <c r="K358" s="192"/>
      <c r="L358" s="365"/>
      <c r="M358" s="366"/>
      <c r="N358" s="367"/>
      <c r="O358" s="368"/>
      <c r="P358" s="159"/>
      <c r="Q358" s="410"/>
      <c r="R358" s="268"/>
      <c r="S358" s="644"/>
      <c r="T358" s="256"/>
      <c r="U358" s="159"/>
    </row>
    <row r="359" spans="2:21" ht="15" thickBot="1" x14ac:dyDescent="0.35">
      <c r="B359" s="190"/>
      <c r="C359" s="372"/>
      <c r="D359" s="373"/>
      <c r="E359" s="374"/>
      <c r="F359" s="641"/>
      <c r="G359" s="328"/>
      <c r="H359" s="328"/>
      <c r="I359" s="328"/>
      <c r="J359" s="191"/>
      <c r="K359" s="192"/>
      <c r="L359" s="365"/>
      <c r="M359" s="366"/>
      <c r="N359" s="367"/>
      <c r="O359" s="368"/>
      <c r="P359" s="159"/>
      <c r="Q359" s="410"/>
      <c r="R359" s="268"/>
      <c r="S359" s="644"/>
      <c r="T359" s="256"/>
      <c r="U359" s="159"/>
    </row>
    <row r="360" spans="2:21" ht="15" thickBot="1" x14ac:dyDescent="0.35">
      <c r="B360" s="190"/>
      <c r="C360" s="372"/>
      <c r="D360" s="373"/>
      <c r="E360" s="374"/>
      <c r="F360" s="641"/>
      <c r="G360" s="328"/>
      <c r="H360" s="328"/>
      <c r="I360" s="328"/>
      <c r="J360" s="191"/>
      <c r="K360" s="192"/>
      <c r="L360" s="365"/>
      <c r="M360" s="366"/>
      <c r="N360" s="367"/>
      <c r="O360" s="368"/>
      <c r="P360" s="159"/>
      <c r="Q360" s="410"/>
      <c r="R360" s="268"/>
      <c r="S360" s="644"/>
      <c r="T360" s="254"/>
      <c r="U360" s="159"/>
    </row>
    <row r="361" spans="2:21" ht="15" thickBot="1" x14ac:dyDescent="0.35">
      <c r="B361" s="190"/>
      <c r="C361" s="372"/>
      <c r="D361" s="373"/>
      <c r="E361" s="374"/>
      <c r="F361" s="641"/>
      <c r="G361" s="328"/>
      <c r="H361" s="328"/>
      <c r="I361" s="328"/>
      <c r="J361" s="191"/>
      <c r="K361" s="192"/>
      <c r="L361" s="365"/>
      <c r="M361" s="366"/>
      <c r="N361" s="367"/>
      <c r="O361" s="368"/>
      <c r="P361" s="159"/>
      <c r="Q361" s="410"/>
      <c r="R361" s="268"/>
      <c r="S361" s="644"/>
      <c r="T361" s="257"/>
      <c r="U361" s="159"/>
    </row>
    <row r="362" spans="2:21" ht="15" thickBot="1" x14ac:dyDescent="0.35">
      <c r="B362" s="190"/>
      <c r="C362" s="372"/>
      <c r="D362" s="373"/>
      <c r="E362" s="374"/>
      <c r="F362" s="642"/>
      <c r="G362" s="328"/>
      <c r="H362" s="328"/>
      <c r="I362" s="328"/>
      <c r="J362" s="191"/>
      <c r="K362" s="192"/>
      <c r="L362" s="365"/>
      <c r="M362" s="366"/>
      <c r="N362" s="367"/>
      <c r="O362" s="368"/>
      <c r="P362" s="159"/>
      <c r="Q362" s="410"/>
      <c r="R362" s="268"/>
      <c r="S362" s="645"/>
      <c r="T362" s="257"/>
      <c r="U362" s="159"/>
    </row>
    <row r="363" spans="2:21" ht="15" thickBot="1" x14ac:dyDescent="0.35">
      <c r="B363" s="190"/>
      <c r="C363" s="372">
        <f>'Impact Assessment Results'!H50</f>
        <v>0</v>
      </c>
      <c r="D363" s="373">
        <f>'Impact Assessment Results'!I50</f>
        <v>0</v>
      </c>
      <c r="E363" s="374">
        <f>'Impact Assessment Results'!J50</f>
        <v>0</v>
      </c>
      <c r="F363" s="640" t="s">
        <v>259</v>
      </c>
      <c r="G363" s="328" t="s">
        <v>9</v>
      </c>
      <c r="H363" s="328" t="s">
        <v>9</v>
      </c>
      <c r="I363" s="328" t="s">
        <v>9</v>
      </c>
      <c r="J363" s="191">
        <f>'Threat Assessment Results'!G165</f>
        <v>0</v>
      </c>
      <c r="K363" s="192">
        <f>'Threat Assessment Results'!I165</f>
        <v>0</v>
      </c>
      <c r="L363" s="365">
        <f>IF(G363=""," ",C363+J363+K363)</f>
        <v>0</v>
      </c>
      <c r="M363" s="366">
        <f>IF(H363=""," ",D363+J363+K363)</f>
        <v>0</v>
      </c>
      <c r="N363" s="367">
        <f>IF(I363=""," ",E363+J363+K363)</f>
        <v>0</v>
      </c>
      <c r="O363" s="368">
        <f t="shared" ref="O363:O365" si="50">MAX(L363:N363)</f>
        <v>0</v>
      </c>
      <c r="P363" s="159" t="str">
        <f t="shared" ref="P363:P365" si="51">IF(O363&lt;=2,"LOW",IF(O363&lt;=5,"MEDIUM","HIGH"))</f>
        <v>LOW</v>
      </c>
      <c r="Q363" s="434" t="s">
        <v>152</v>
      </c>
      <c r="R363" s="268" t="s">
        <v>150</v>
      </c>
      <c r="S363" s="643" t="s">
        <v>72</v>
      </c>
      <c r="T363" s="254"/>
      <c r="U363" s="159" t="s">
        <v>253</v>
      </c>
    </row>
    <row r="364" spans="2:21" ht="15" thickBot="1" x14ac:dyDescent="0.35">
      <c r="B364" s="190"/>
      <c r="C364" s="372">
        <f>'Impact Assessment Results'!H51</f>
        <v>0</v>
      </c>
      <c r="D364" s="373">
        <f>'Impact Assessment Results'!I51</f>
        <v>0</v>
      </c>
      <c r="E364" s="374">
        <f>'Impact Assessment Results'!J51</f>
        <v>0</v>
      </c>
      <c r="F364" s="641"/>
      <c r="G364" s="328" t="s">
        <v>9</v>
      </c>
      <c r="H364" s="328" t="s">
        <v>9</v>
      </c>
      <c r="I364" s="328" t="s">
        <v>9</v>
      </c>
      <c r="J364" s="191">
        <f>'Threat Assessment Results'!G166</f>
        <v>1</v>
      </c>
      <c r="K364" s="192">
        <f>'Threat Assessment Results'!I166</f>
        <v>1</v>
      </c>
      <c r="L364" s="365">
        <f>IF(G364=""," ",C364+J364+K364)</f>
        <v>2</v>
      </c>
      <c r="M364" s="366">
        <f>IF(H364=""," ",D364+J364+K364)</f>
        <v>2</v>
      </c>
      <c r="N364" s="367">
        <f>IF(I364=""," ",E364+J364+K364)</f>
        <v>2</v>
      </c>
      <c r="O364" s="368">
        <f t="shared" si="50"/>
        <v>2</v>
      </c>
      <c r="P364" s="159" t="str">
        <f t="shared" si="51"/>
        <v>LOW</v>
      </c>
      <c r="Q364" s="410" t="s">
        <v>152</v>
      </c>
      <c r="R364" s="268" t="s">
        <v>150</v>
      </c>
      <c r="S364" s="644"/>
      <c r="T364" s="255"/>
      <c r="U364" s="159" t="s">
        <v>253</v>
      </c>
    </row>
    <row r="365" spans="2:21" ht="15" thickBot="1" x14ac:dyDescent="0.35">
      <c r="B365" s="190" t="s">
        <v>208</v>
      </c>
      <c r="C365" s="372">
        <f>'Impact Assessment Results'!H52</f>
        <v>0</v>
      </c>
      <c r="D365" s="373">
        <f>'Impact Assessment Results'!I52</f>
        <v>0</v>
      </c>
      <c r="E365" s="374">
        <f>'Impact Assessment Results'!J52</f>
        <v>0</v>
      </c>
      <c r="F365" s="641"/>
      <c r="G365" s="328" t="s">
        <v>9</v>
      </c>
      <c r="H365" s="328" t="s">
        <v>9</v>
      </c>
      <c r="I365" s="328" t="s">
        <v>9</v>
      </c>
      <c r="J365" s="191">
        <f>'Threat Assessment Results'!G167</f>
        <v>0</v>
      </c>
      <c r="K365" s="192">
        <f>'Threat Assessment Results'!I167</f>
        <v>0</v>
      </c>
      <c r="L365" s="365">
        <f>IF(G365=""," ",C365+J365+K365)</f>
        <v>0</v>
      </c>
      <c r="M365" s="366">
        <f>IF(H365=""," ",D365+J365+K365)</f>
        <v>0</v>
      </c>
      <c r="N365" s="367">
        <f>IF(I365=""," ",E365+J365+K365)</f>
        <v>0</v>
      </c>
      <c r="O365" s="368">
        <f t="shared" si="50"/>
        <v>0</v>
      </c>
      <c r="P365" s="159" t="str">
        <f t="shared" si="51"/>
        <v>LOW</v>
      </c>
      <c r="Q365" s="410" t="s">
        <v>152</v>
      </c>
      <c r="R365" s="268" t="s">
        <v>150</v>
      </c>
      <c r="S365" s="644"/>
      <c r="T365" s="256"/>
      <c r="U365" s="159" t="s">
        <v>253</v>
      </c>
    </row>
    <row r="366" spans="2:21" ht="15" thickBot="1" x14ac:dyDescent="0.35">
      <c r="B366" s="190"/>
      <c r="C366" s="372"/>
      <c r="D366" s="373"/>
      <c r="E366" s="374"/>
      <c r="F366" s="641"/>
      <c r="G366" s="328"/>
      <c r="H366" s="328"/>
      <c r="I366" s="328"/>
      <c r="J366" s="191"/>
      <c r="K366" s="192"/>
      <c r="L366" s="365"/>
      <c r="M366" s="366"/>
      <c r="N366" s="367"/>
      <c r="O366" s="368"/>
      <c r="P366" s="159"/>
      <c r="Q366" s="410"/>
      <c r="R366" s="268"/>
      <c r="S366" s="644"/>
      <c r="T366" s="256"/>
      <c r="U366" s="159"/>
    </row>
    <row r="367" spans="2:21" ht="15" thickBot="1" x14ac:dyDescent="0.35">
      <c r="B367" s="190"/>
      <c r="C367" s="372"/>
      <c r="D367" s="373"/>
      <c r="E367" s="374"/>
      <c r="F367" s="641"/>
      <c r="G367" s="328"/>
      <c r="H367" s="328"/>
      <c r="I367" s="328"/>
      <c r="J367" s="191"/>
      <c r="K367" s="192"/>
      <c r="L367" s="365"/>
      <c r="M367" s="366"/>
      <c r="N367" s="367"/>
      <c r="O367" s="368"/>
      <c r="P367" s="159"/>
      <c r="Q367" s="410"/>
      <c r="R367" s="268"/>
      <c r="S367" s="644"/>
      <c r="T367" s="256"/>
      <c r="U367" s="159"/>
    </row>
    <row r="368" spans="2:21" ht="15" thickBot="1" x14ac:dyDescent="0.35">
      <c r="B368" s="190"/>
      <c r="C368" s="372"/>
      <c r="D368" s="373"/>
      <c r="E368" s="374"/>
      <c r="F368" s="641"/>
      <c r="G368" s="328"/>
      <c r="H368" s="328"/>
      <c r="I368" s="328"/>
      <c r="J368" s="191"/>
      <c r="K368" s="192"/>
      <c r="L368" s="365"/>
      <c r="M368" s="366"/>
      <c r="N368" s="367"/>
      <c r="O368" s="368"/>
      <c r="P368" s="159"/>
      <c r="Q368" s="410"/>
      <c r="R368" s="268"/>
      <c r="S368" s="644"/>
      <c r="T368" s="254"/>
      <c r="U368" s="159"/>
    </row>
    <row r="369" spans="2:21" ht="15" thickBot="1" x14ac:dyDescent="0.35">
      <c r="B369" s="190"/>
      <c r="C369" s="372"/>
      <c r="D369" s="373"/>
      <c r="E369" s="374"/>
      <c r="F369" s="641"/>
      <c r="G369" s="328"/>
      <c r="H369" s="328"/>
      <c r="I369" s="328"/>
      <c r="J369" s="191"/>
      <c r="K369" s="192"/>
      <c r="L369" s="365"/>
      <c r="M369" s="366"/>
      <c r="N369" s="367"/>
      <c r="O369" s="368"/>
      <c r="P369" s="159"/>
      <c r="Q369" s="410"/>
      <c r="R369" s="268"/>
      <c r="S369" s="644"/>
      <c r="T369" s="257"/>
      <c r="U369" s="159"/>
    </row>
    <row r="370" spans="2:21" ht="15" thickBot="1" x14ac:dyDescent="0.35">
      <c r="B370" s="190"/>
      <c r="C370" s="372"/>
      <c r="D370" s="373"/>
      <c r="E370" s="374"/>
      <c r="F370" s="642"/>
      <c r="G370" s="328"/>
      <c r="H370" s="328"/>
      <c r="I370" s="328"/>
      <c r="J370" s="191"/>
      <c r="K370" s="192"/>
      <c r="L370" s="365"/>
      <c r="M370" s="366"/>
      <c r="N370" s="367"/>
      <c r="O370" s="368"/>
      <c r="P370" s="159"/>
      <c r="Q370" s="410"/>
      <c r="R370" s="268"/>
      <c r="S370" s="645"/>
      <c r="T370" s="257"/>
      <c r="U370" s="159"/>
    </row>
  </sheetData>
  <mergeCells count="143">
    <mergeCell ref="F347:F354"/>
    <mergeCell ref="F355:F362"/>
    <mergeCell ref="F363:F370"/>
    <mergeCell ref="S347:S354"/>
    <mergeCell ref="S355:S362"/>
    <mergeCell ref="S363:S370"/>
    <mergeCell ref="B1:U1"/>
    <mergeCell ref="B2:U2"/>
    <mergeCell ref="U4:U5"/>
    <mergeCell ref="F18:F23"/>
    <mergeCell ref="F24:F29"/>
    <mergeCell ref="Q4:Q5"/>
    <mergeCell ref="F6:F11"/>
    <mergeCell ref="F12:F17"/>
    <mergeCell ref="J4:J5"/>
    <mergeCell ref="K4:K5"/>
    <mergeCell ref="L4:L5"/>
    <mergeCell ref="G4:G5"/>
    <mergeCell ref="H4:H5"/>
    <mergeCell ref="I4:I5"/>
    <mergeCell ref="S22:S23"/>
    <mergeCell ref="T24:T27"/>
    <mergeCell ref="S24:S27"/>
    <mergeCell ref="T6:T9"/>
    <mergeCell ref="T10:T11"/>
    <mergeCell ref="T12:T15"/>
    <mergeCell ref="T16:T17"/>
    <mergeCell ref="T28:T29"/>
    <mergeCell ref="S28:S29"/>
    <mergeCell ref="F45:F59"/>
    <mergeCell ref="F60:F74"/>
    <mergeCell ref="F75:F89"/>
    <mergeCell ref="F90:F104"/>
    <mergeCell ref="S45:S55"/>
    <mergeCell ref="T45:T55"/>
    <mergeCell ref="S56:S59"/>
    <mergeCell ref="S75:S85"/>
    <mergeCell ref="S86:S89"/>
    <mergeCell ref="T75:T85"/>
    <mergeCell ref="T86:T89"/>
    <mergeCell ref="S90:S100"/>
    <mergeCell ref="S101:S104"/>
    <mergeCell ref="T90:T100"/>
    <mergeCell ref="T56:T59"/>
    <mergeCell ref="S60:S70"/>
    <mergeCell ref="S71:S74"/>
    <mergeCell ref="T60:T70"/>
    <mergeCell ref="T71:T74"/>
    <mergeCell ref="F105:F119"/>
    <mergeCell ref="F30:F44"/>
    <mergeCell ref="T18:T21"/>
    <mergeCell ref="B4:B5"/>
    <mergeCell ref="C4:C5"/>
    <mergeCell ref="D4:D5"/>
    <mergeCell ref="E4:E5"/>
    <mergeCell ref="F4:F5"/>
    <mergeCell ref="T4:T5"/>
    <mergeCell ref="M4:M5"/>
    <mergeCell ref="N4:N5"/>
    <mergeCell ref="O4:O5"/>
    <mergeCell ref="R4:R5"/>
    <mergeCell ref="T22:T23"/>
    <mergeCell ref="S4:S5"/>
    <mergeCell ref="S6:S9"/>
    <mergeCell ref="S10:S11"/>
    <mergeCell ref="S12:S15"/>
    <mergeCell ref="S16:S17"/>
    <mergeCell ref="S18:S21"/>
    <mergeCell ref="S30:S40"/>
    <mergeCell ref="S41:S44"/>
    <mergeCell ref="T30:T40"/>
    <mergeCell ref="T41:T44"/>
    <mergeCell ref="F290:F308"/>
    <mergeCell ref="F309:F327"/>
    <mergeCell ref="F328:F346"/>
    <mergeCell ref="F252:F270"/>
    <mergeCell ref="F195:F213"/>
    <mergeCell ref="F214:F232"/>
    <mergeCell ref="F233:F251"/>
    <mergeCell ref="F271:F289"/>
    <mergeCell ref="F120:F134"/>
    <mergeCell ref="F135:F149"/>
    <mergeCell ref="F150:F164"/>
    <mergeCell ref="F165:F179"/>
    <mergeCell ref="F180:F194"/>
    <mergeCell ref="T120:T130"/>
    <mergeCell ref="T131:T134"/>
    <mergeCell ref="S135:S145"/>
    <mergeCell ref="S105:S111"/>
    <mergeCell ref="T105:T111"/>
    <mergeCell ref="T112:T115"/>
    <mergeCell ref="T116:T119"/>
    <mergeCell ref="T165:T175"/>
    <mergeCell ref="T176:T179"/>
    <mergeCell ref="S165:S175"/>
    <mergeCell ref="S176:S179"/>
    <mergeCell ref="S116:S119"/>
    <mergeCell ref="S112:S115"/>
    <mergeCell ref="S120:S130"/>
    <mergeCell ref="S131:S134"/>
    <mergeCell ref="T180:T190"/>
    <mergeCell ref="T191:T194"/>
    <mergeCell ref="S146:S149"/>
    <mergeCell ref="T135:T145"/>
    <mergeCell ref="T146:T149"/>
    <mergeCell ref="S150:S160"/>
    <mergeCell ref="S161:S164"/>
    <mergeCell ref="T150:T160"/>
    <mergeCell ref="T161:T164"/>
    <mergeCell ref="S180:S190"/>
    <mergeCell ref="S191:S194"/>
    <mergeCell ref="T233:T246"/>
    <mergeCell ref="T247:T251"/>
    <mergeCell ref="S252:S265"/>
    <mergeCell ref="S266:S270"/>
    <mergeCell ref="T252:T265"/>
    <mergeCell ref="T266:T270"/>
    <mergeCell ref="T195:T208"/>
    <mergeCell ref="T209:T213"/>
    <mergeCell ref="S214:S227"/>
    <mergeCell ref="S228:S232"/>
    <mergeCell ref="T214:T227"/>
    <mergeCell ref="T228:T232"/>
    <mergeCell ref="S195:S208"/>
    <mergeCell ref="S209:S213"/>
    <mergeCell ref="S233:S246"/>
    <mergeCell ref="S247:S251"/>
    <mergeCell ref="T309:T322"/>
    <mergeCell ref="T323:T327"/>
    <mergeCell ref="S328:S341"/>
    <mergeCell ref="S342:S346"/>
    <mergeCell ref="T328:T341"/>
    <mergeCell ref="T342:T346"/>
    <mergeCell ref="T271:T284"/>
    <mergeCell ref="T285:T289"/>
    <mergeCell ref="S290:S303"/>
    <mergeCell ref="S304:S308"/>
    <mergeCell ref="T290:T303"/>
    <mergeCell ref="T304:T308"/>
    <mergeCell ref="S285:S289"/>
    <mergeCell ref="S309:S322"/>
    <mergeCell ref="S323:S327"/>
    <mergeCell ref="S271:S284"/>
  </mergeCells>
  <conditionalFormatting sqref="P6:P370 U6:U370">
    <cfRule type="containsText" dxfId="0" priority="245" operator="containsText" text="HIGH">
      <formula>NOT(ISERROR(SEARCH("HIGH",P6)))</formula>
    </cfRule>
  </conditionalFormatting>
  <pageMargins left="0.19685039370078741" right="0.19685039370078741" top="0.19685039370078741" bottom="0.19685039370078741" header="0.31496062992125984" footer="0.31496062992125984"/>
  <pageSetup paperSize="9" scale="65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5"/>
  <dimension ref="A1:X46"/>
  <sheetViews>
    <sheetView zoomScale="85" zoomScaleNormal="85" workbookViewId="0">
      <selection activeCell="E33" sqref="E33"/>
    </sheetView>
  </sheetViews>
  <sheetFormatPr defaultColWidth="8.88671875" defaultRowHeight="14.4" x14ac:dyDescent="0.3"/>
  <cols>
    <col min="1" max="1" width="19.33203125" style="10" customWidth="1"/>
    <col min="2" max="2" width="17.88671875" style="10" customWidth="1"/>
    <col min="3" max="3" width="66" style="10" customWidth="1"/>
    <col min="4" max="5" width="8.88671875" style="10"/>
    <col min="6" max="6" width="40.109375" style="10" bestFit="1" customWidth="1"/>
    <col min="7" max="7" width="2.88671875" style="10" bestFit="1" customWidth="1"/>
    <col min="8" max="8" width="3" style="10" bestFit="1" customWidth="1"/>
    <col min="9" max="10" width="2.88671875" style="10" bestFit="1" customWidth="1"/>
    <col min="11" max="11" width="3" style="10" bestFit="1" customWidth="1"/>
    <col min="12" max="13" width="2.88671875" style="10" bestFit="1" customWidth="1"/>
    <col min="14" max="14" width="3" style="10" bestFit="1" customWidth="1"/>
    <col min="15" max="15" width="2.88671875" style="10" bestFit="1" customWidth="1"/>
    <col min="16" max="17" width="8.88671875" style="10"/>
    <col min="18" max="18" width="26.109375" style="10" bestFit="1" customWidth="1"/>
    <col min="19" max="19" width="11.6640625" style="10" bestFit="1" customWidth="1"/>
    <col min="20" max="20" width="12.88671875" style="10" customWidth="1"/>
    <col min="21" max="21" width="12.44140625" style="10" customWidth="1"/>
    <col min="22" max="22" width="11.44140625" style="10" customWidth="1"/>
    <col min="23" max="23" width="12.109375" style="10" customWidth="1"/>
    <col min="24" max="24" width="10.6640625" style="10" customWidth="1"/>
    <col min="25" max="16384" width="8.88671875" style="10"/>
  </cols>
  <sheetData>
    <row r="1" spans="1:24" ht="15" thickBot="1" x14ac:dyDescent="0.35"/>
    <row r="2" spans="1:24" ht="31.8" thickBot="1" x14ac:dyDescent="0.35">
      <c r="A2" s="489" t="s">
        <v>45</v>
      </c>
      <c r="B2" s="468"/>
      <c r="F2" s="482" t="s">
        <v>89</v>
      </c>
      <c r="G2" s="483"/>
      <c r="H2" s="483"/>
      <c r="I2" s="483"/>
      <c r="J2" s="483"/>
      <c r="K2" s="483"/>
      <c r="L2" s="483"/>
      <c r="M2" s="483"/>
      <c r="N2" s="483"/>
      <c r="O2" s="484"/>
      <c r="R2" s="34" t="s">
        <v>90</v>
      </c>
      <c r="S2" s="34" t="s">
        <v>91</v>
      </c>
    </row>
    <row r="3" spans="1:24" ht="30" customHeight="1" thickTop="1" thickBot="1" x14ac:dyDescent="0.35">
      <c r="A3" s="35" t="s">
        <v>27</v>
      </c>
      <c r="B3" s="35" t="s">
        <v>46</v>
      </c>
      <c r="F3" s="36" t="s">
        <v>92</v>
      </c>
      <c r="G3" s="490" t="s">
        <v>93</v>
      </c>
      <c r="H3" s="491"/>
      <c r="I3" s="492"/>
      <c r="J3" s="490" t="s">
        <v>94</v>
      </c>
      <c r="K3" s="491"/>
      <c r="L3" s="492"/>
      <c r="M3" s="490" t="s">
        <v>95</v>
      </c>
      <c r="N3" s="491"/>
      <c r="O3" s="492"/>
      <c r="R3" s="37" t="s">
        <v>96</v>
      </c>
      <c r="S3" s="37">
        <v>0</v>
      </c>
    </row>
    <row r="4" spans="1:24" ht="16.2" thickBot="1" x14ac:dyDescent="0.35">
      <c r="A4" s="38">
        <v>0</v>
      </c>
      <c r="B4" s="38" t="s">
        <v>47</v>
      </c>
      <c r="F4" s="39"/>
      <c r="G4" s="40">
        <v>0</v>
      </c>
      <c r="H4" s="40">
        <v>0</v>
      </c>
      <c r="I4" s="40">
        <v>0</v>
      </c>
      <c r="J4" s="40">
        <v>1</v>
      </c>
      <c r="K4" s="40">
        <v>1</v>
      </c>
      <c r="L4" s="40">
        <v>1</v>
      </c>
      <c r="M4" s="40">
        <v>2</v>
      </c>
      <c r="N4" s="40">
        <v>2</v>
      </c>
      <c r="O4" s="40">
        <v>2</v>
      </c>
      <c r="R4" s="41" t="s">
        <v>97</v>
      </c>
      <c r="S4" s="41">
        <v>1</v>
      </c>
    </row>
    <row r="5" spans="1:24" ht="32.25" customHeight="1" thickBot="1" x14ac:dyDescent="0.35">
      <c r="A5" s="42">
        <v>1</v>
      </c>
      <c r="B5" s="42" t="s">
        <v>48</v>
      </c>
      <c r="F5" s="43" t="s">
        <v>98</v>
      </c>
      <c r="G5" s="43" t="s">
        <v>99</v>
      </c>
      <c r="H5" s="43" t="s">
        <v>100</v>
      </c>
      <c r="I5" s="43" t="s">
        <v>101</v>
      </c>
      <c r="J5" s="43" t="s">
        <v>102</v>
      </c>
      <c r="K5" s="43" t="s">
        <v>100</v>
      </c>
      <c r="L5" s="43" t="s">
        <v>101</v>
      </c>
      <c r="M5" s="43" t="s">
        <v>102</v>
      </c>
      <c r="N5" s="43" t="s">
        <v>100</v>
      </c>
      <c r="O5" s="43" t="s">
        <v>101</v>
      </c>
      <c r="R5" s="44" t="s">
        <v>103</v>
      </c>
      <c r="S5" s="44">
        <v>2</v>
      </c>
    </row>
    <row r="6" spans="1:24" ht="16.2" thickBot="1" x14ac:dyDescent="0.35">
      <c r="A6" s="38">
        <v>2</v>
      </c>
      <c r="B6" s="38" t="s">
        <v>49</v>
      </c>
      <c r="F6" s="39"/>
      <c r="G6" s="40">
        <v>0</v>
      </c>
      <c r="H6" s="40">
        <v>1</v>
      </c>
      <c r="I6" s="40">
        <v>2</v>
      </c>
      <c r="J6" s="40">
        <v>0</v>
      </c>
      <c r="K6" s="40">
        <v>1</v>
      </c>
      <c r="L6" s="40">
        <v>2</v>
      </c>
      <c r="M6" s="40">
        <v>0</v>
      </c>
      <c r="N6" s="40">
        <v>1</v>
      </c>
      <c r="O6" s="40">
        <v>2</v>
      </c>
      <c r="R6" s="41" t="s">
        <v>104</v>
      </c>
      <c r="S6" s="41">
        <v>3</v>
      </c>
    </row>
    <row r="7" spans="1:24" ht="21" customHeight="1" thickBot="1" x14ac:dyDescent="0.35">
      <c r="A7" s="42">
        <v>3</v>
      </c>
      <c r="B7" s="42" t="s">
        <v>50</v>
      </c>
      <c r="F7" s="45" t="s">
        <v>105</v>
      </c>
      <c r="G7" s="46">
        <f>G4+G6</f>
        <v>0</v>
      </c>
      <c r="H7" s="46">
        <f t="shared" ref="H7:O7" si="0">H4+H6</f>
        <v>1</v>
      </c>
      <c r="I7" s="46">
        <f t="shared" si="0"/>
        <v>2</v>
      </c>
      <c r="J7" s="46">
        <f t="shared" si="0"/>
        <v>1</v>
      </c>
      <c r="K7" s="46">
        <f t="shared" si="0"/>
        <v>2</v>
      </c>
      <c r="L7" s="46">
        <f t="shared" si="0"/>
        <v>3</v>
      </c>
      <c r="M7" s="46">
        <f t="shared" si="0"/>
        <v>2</v>
      </c>
      <c r="N7" s="46">
        <f t="shared" si="0"/>
        <v>3</v>
      </c>
      <c r="O7" s="46">
        <f t="shared" si="0"/>
        <v>4</v>
      </c>
      <c r="R7" s="47" t="s">
        <v>106</v>
      </c>
      <c r="S7" s="44">
        <v>4</v>
      </c>
    </row>
    <row r="8" spans="1:24" ht="15.75" customHeight="1" thickBot="1" x14ac:dyDescent="0.35">
      <c r="A8" s="38">
        <v>4</v>
      </c>
      <c r="B8" s="38" t="s">
        <v>51</v>
      </c>
      <c r="F8" s="10" t="s">
        <v>52</v>
      </c>
    </row>
    <row r="10" spans="1:24" ht="15" thickBot="1" x14ac:dyDescent="0.35">
      <c r="A10" s="488" t="s">
        <v>76</v>
      </c>
      <c r="B10" s="488"/>
      <c r="C10" s="488"/>
    </row>
    <row r="11" spans="1:24" ht="15.75" customHeight="1" thickBot="1" x14ac:dyDescent="0.35">
      <c r="A11" s="48" t="s">
        <v>107</v>
      </c>
      <c r="B11" s="48" t="s">
        <v>108</v>
      </c>
      <c r="C11" s="48" t="s">
        <v>109</v>
      </c>
      <c r="F11" s="482" t="s">
        <v>110</v>
      </c>
      <c r="G11" s="483"/>
      <c r="H11" s="483"/>
      <c r="I11" s="483"/>
      <c r="J11" s="483"/>
      <c r="K11" s="483"/>
      <c r="L11" s="483"/>
      <c r="M11" s="483"/>
      <c r="N11" s="483"/>
      <c r="O11" s="484"/>
    </row>
    <row r="12" spans="1:24" ht="40.5" customHeight="1" thickTop="1" thickBot="1" x14ac:dyDescent="0.35">
      <c r="A12" s="49" t="s">
        <v>48</v>
      </c>
      <c r="B12" s="50">
        <v>0</v>
      </c>
      <c r="C12" s="50" t="s">
        <v>111</v>
      </c>
      <c r="F12" s="51" t="s">
        <v>112</v>
      </c>
      <c r="G12" s="485" t="s">
        <v>113</v>
      </c>
      <c r="H12" s="486"/>
      <c r="I12" s="487"/>
      <c r="J12" s="485" t="s">
        <v>94</v>
      </c>
      <c r="K12" s="486"/>
      <c r="L12" s="487"/>
      <c r="M12" s="485" t="s">
        <v>114</v>
      </c>
      <c r="N12" s="486"/>
      <c r="O12" s="487"/>
    </row>
    <row r="13" spans="1:24" ht="21.6" thickTop="1" thickBot="1" x14ac:dyDescent="0.35">
      <c r="A13" s="52" t="s">
        <v>49</v>
      </c>
      <c r="B13" s="53">
        <v>1</v>
      </c>
      <c r="C13" s="53" t="s">
        <v>115</v>
      </c>
      <c r="F13" s="54"/>
      <c r="G13" s="55">
        <v>0</v>
      </c>
      <c r="H13" s="56">
        <v>0</v>
      </c>
      <c r="I13" s="57">
        <v>0</v>
      </c>
      <c r="J13" s="55">
        <v>1</v>
      </c>
      <c r="K13" s="56">
        <v>1</v>
      </c>
      <c r="L13" s="57">
        <v>1</v>
      </c>
      <c r="M13" s="55">
        <v>2</v>
      </c>
      <c r="N13" s="56">
        <v>2</v>
      </c>
      <c r="O13" s="57">
        <v>2</v>
      </c>
      <c r="R13" s="469" t="s">
        <v>110</v>
      </c>
      <c r="S13" s="470"/>
      <c r="T13" s="470"/>
      <c r="U13" s="470"/>
      <c r="V13" s="470"/>
      <c r="W13" s="470"/>
      <c r="X13" s="471"/>
    </row>
    <row r="14" spans="1:24" ht="21.6" thickBot="1" x14ac:dyDescent="0.35">
      <c r="A14" s="49" t="s">
        <v>50</v>
      </c>
      <c r="B14" s="50">
        <v>2</v>
      </c>
      <c r="C14" s="50" t="s">
        <v>116</v>
      </c>
      <c r="F14" s="480" t="s">
        <v>62</v>
      </c>
      <c r="G14" s="58" t="s">
        <v>99</v>
      </c>
      <c r="H14" s="59" t="s">
        <v>100</v>
      </c>
      <c r="I14" s="60" t="s">
        <v>101</v>
      </c>
      <c r="J14" s="58" t="s">
        <v>102</v>
      </c>
      <c r="K14" s="59" t="s">
        <v>100</v>
      </c>
      <c r="L14" s="60" t="s">
        <v>101</v>
      </c>
      <c r="M14" s="58" t="s">
        <v>102</v>
      </c>
      <c r="N14" s="59" t="s">
        <v>100</v>
      </c>
      <c r="O14" s="60" t="s">
        <v>101</v>
      </c>
      <c r="R14" s="472" t="s">
        <v>117</v>
      </c>
      <c r="S14" s="473"/>
      <c r="T14" s="474">
        <v>0</v>
      </c>
      <c r="U14" s="474">
        <v>1</v>
      </c>
      <c r="V14" s="474">
        <v>2</v>
      </c>
      <c r="W14" s="474">
        <v>3</v>
      </c>
      <c r="X14" s="474">
        <v>4</v>
      </c>
    </row>
    <row r="15" spans="1:24" ht="21" thickBot="1" x14ac:dyDescent="0.35">
      <c r="F15" s="481"/>
      <c r="G15" s="61">
        <v>0</v>
      </c>
      <c r="H15" s="62">
        <v>1</v>
      </c>
      <c r="I15" s="63">
        <v>2</v>
      </c>
      <c r="J15" s="61">
        <v>0</v>
      </c>
      <c r="K15" s="62">
        <v>1</v>
      </c>
      <c r="L15" s="63">
        <v>2</v>
      </c>
      <c r="M15" s="61">
        <v>0</v>
      </c>
      <c r="N15" s="62">
        <v>1</v>
      </c>
      <c r="O15" s="63">
        <v>2</v>
      </c>
      <c r="R15" s="476" t="s">
        <v>118</v>
      </c>
      <c r="S15" s="477"/>
      <c r="T15" s="475"/>
      <c r="U15" s="475"/>
      <c r="V15" s="475"/>
      <c r="W15" s="475"/>
      <c r="X15" s="475"/>
    </row>
    <row r="16" spans="1:24" ht="48" thickTop="1" thickBot="1" x14ac:dyDescent="0.35">
      <c r="A16" s="468" t="s">
        <v>119</v>
      </c>
      <c r="B16" s="468"/>
      <c r="C16" s="468"/>
      <c r="F16" s="64" t="s">
        <v>120</v>
      </c>
      <c r="G16" s="65">
        <f>G13+G15</f>
        <v>0</v>
      </c>
      <c r="H16" s="65">
        <f t="shared" ref="H16:O16" si="1">H13+H15</f>
        <v>1</v>
      </c>
      <c r="I16" s="65">
        <f t="shared" si="1"/>
        <v>2</v>
      </c>
      <c r="J16" s="65">
        <f t="shared" si="1"/>
        <v>1</v>
      </c>
      <c r="K16" s="65">
        <f t="shared" si="1"/>
        <v>2</v>
      </c>
      <c r="L16" s="65">
        <f t="shared" si="1"/>
        <v>3</v>
      </c>
      <c r="M16" s="65">
        <f t="shared" si="1"/>
        <v>2</v>
      </c>
      <c r="N16" s="65">
        <f t="shared" si="1"/>
        <v>3</v>
      </c>
      <c r="O16" s="66">
        <f t="shared" si="1"/>
        <v>4</v>
      </c>
      <c r="R16" s="478" t="s">
        <v>121</v>
      </c>
      <c r="S16" s="479"/>
      <c r="T16" s="67" t="s">
        <v>96</v>
      </c>
      <c r="U16" s="68" t="s">
        <v>97</v>
      </c>
      <c r="V16" s="47" t="s">
        <v>103</v>
      </c>
      <c r="W16" s="68" t="s">
        <v>104</v>
      </c>
      <c r="X16" s="47" t="s">
        <v>106</v>
      </c>
    </row>
    <row r="17" spans="1:24" ht="21.75" customHeight="1" thickBot="1" x14ac:dyDescent="0.35">
      <c r="A17" s="69" t="s">
        <v>122</v>
      </c>
      <c r="B17" s="69" t="s">
        <v>123</v>
      </c>
      <c r="C17" s="69" t="s">
        <v>109</v>
      </c>
      <c r="E17" s="461" t="s">
        <v>124</v>
      </c>
      <c r="F17" s="70">
        <v>0</v>
      </c>
      <c r="G17" s="71">
        <f>$F17+G$16</f>
        <v>0</v>
      </c>
      <c r="H17" s="71">
        <f t="shared" ref="H17:O17" si="2">$F17+H16</f>
        <v>1</v>
      </c>
      <c r="I17" s="71">
        <f t="shared" si="2"/>
        <v>2</v>
      </c>
      <c r="J17" s="71">
        <f t="shared" si="2"/>
        <v>1</v>
      </c>
      <c r="K17" s="71">
        <f t="shared" si="2"/>
        <v>2</v>
      </c>
      <c r="L17" s="71">
        <f t="shared" si="2"/>
        <v>3</v>
      </c>
      <c r="M17" s="71">
        <f t="shared" si="2"/>
        <v>2</v>
      </c>
      <c r="N17" s="71">
        <f t="shared" si="2"/>
        <v>3</v>
      </c>
      <c r="O17" s="72">
        <f t="shared" si="2"/>
        <v>4</v>
      </c>
      <c r="R17" s="73" t="s">
        <v>125</v>
      </c>
      <c r="S17" s="74">
        <v>0</v>
      </c>
      <c r="T17" s="75">
        <v>0</v>
      </c>
      <c r="U17" s="75">
        <v>1</v>
      </c>
      <c r="V17" s="75">
        <v>2</v>
      </c>
      <c r="W17" s="76">
        <v>3</v>
      </c>
      <c r="X17" s="76">
        <v>4</v>
      </c>
    </row>
    <row r="18" spans="1:24" ht="21.6" thickBot="1" x14ac:dyDescent="0.35">
      <c r="A18" s="77" t="s">
        <v>48</v>
      </c>
      <c r="B18" s="78">
        <v>0</v>
      </c>
      <c r="C18" s="79" t="s">
        <v>126</v>
      </c>
      <c r="E18" s="462"/>
      <c r="F18" s="80">
        <v>1</v>
      </c>
      <c r="G18" s="81">
        <f t="shared" ref="G18:O21" si="3">$F18+G$16</f>
        <v>1</v>
      </c>
      <c r="H18" s="81">
        <f t="shared" si="3"/>
        <v>2</v>
      </c>
      <c r="I18" s="81">
        <f t="shared" si="3"/>
        <v>3</v>
      </c>
      <c r="J18" s="81">
        <f t="shared" si="3"/>
        <v>2</v>
      </c>
      <c r="K18" s="81">
        <f t="shared" si="3"/>
        <v>3</v>
      </c>
      <c r="L18" s="81">
        <f t="shared" si="3"/>
        <v>4</v>
      </c>
      <c r="M18" s="81">
        <f t="shared" si="3"/>
        <v>3</v>
      </c>
      <c r="N18" s="81">
        <f t="shared" si="3"/>
        <v>4</v>
      </c>
      <c r="O18" s="82">
        <f t="shared" si="3"/>
        <v>5</v>
      </c>
      <c r="R18" s="83" t="s">
        <v>127</v>
      </c>
      <c r="S18" s="84">
        <v>1</v>
      </c>
      <c r="T18" s="75">
        <v>1</v>
      </c>
      <c r="U18" s="75">
        <v>2</v>
      </c>
      <c r="V18" s="76">
        <v>3</v>
      </c>
      <c r="W18" s="76">
        <v>4</v>
      </c>
      <c r="X18" s="76">
        <v>5</v>
      </c>
    </row>
    <row r="19" spans="1:24" ht="21.6" thickBot="1" x14ac:dyDescent="0.35">
      <c r="A19" s="85" t="s">
        <v>49</v>
      </c>
      <c r="B19" s="49">
        <v>1</v>
      </c>
      <c r="C19" s="86" t="s">
        <v>128</v>
      </c>
      <c r="E19" s="462"/>
      <c r="F19" s="70">
        <v>2</v>
      </c>
      <c r="G19" s="71">
        <f t="shared" si="3"/>
        <v>2</v>
      </c>
      <c r="H19" s="71">
        <f t="shared" si="3"/>
        <v>3</v>
      </c>
      <c r="I19" s="71">
        <f t="shared" si="3"/>
        <v>4</v>
      </c>
      <c r="J19" s="71">
        <f t="shared" si="3"/>
        <v>3</v>
      </c>
      <c r="K19" s="71">
        <f t="shared" si="3"/>
        <v>4</v>
      </c>
      <c r="L19" s="71">
        <f t="shared" si="3"/>
        <v>5</v>
      </c>
      <c r="M19" s="71">
        <f t="shared" si="3"/>
        <v>4</v>
      </c>
      <c r="N19" s="71">
        <f t="shared" si="3"/>
        <v>5</v>
      </c>
      <c r="O19" s="72">
        <f t="shared" si="3"/>
        <v>6</v>
      </c>
      <c r="R19" s="73" t="s">
        <v>129</v>
      </c>
      <c r="S19" s="74">
        <v>2</v>
      </c>
      <c r="T19" s="75">
        <v>2</v>
      </c>
      <c r="U19" s="76">
        <v>3</v>
      </c>
      <c r="V19" s="76">
        <v>4</v>
      </c>
      <c r="W19" s="76">
        <v>5</v>
      </c>
      <c r="X19" s="87">
        <v>6</v>
      </c>
    </row>
    <row r="20" spans="1:24" ht="21.6" thickBot="1" x14ac:dyDescent="0.35">
      <c r="A20" s="88" t="s">
        <v>50</v>
      </c>
      <c r="B20" s="89">
        <v>2</v>
      </c>
      <c r="C20" s="90" t="s">
        <v>130</v>
      </c>
      <c r="E20" s="462"/>
      <c r="F20" s="80">
        <v>3</v>
      </c>
      <c r="G20" s="81">
        <f t="shared" si="3"/>
        <v>3</v>
      </c>
      <c r="H20" s="81">
        <f t="shared" si="3"/>
        <v>4</v>
      </c>
      <c r="I20" s="81">
        <f t="shared" si="3"/>
        <v>5</v>
      </c>
      <c r="J20" s="81">
        <f t="shared" si="3"/>
        <v>4</v>
      </c>
      <c r="K20" s="81">
        <f t="shared" si="3"/>
        <v>5</v>
      </c>
      <c r="L20" s="81">
        <f t="shared" si="3"/>
        <v>6</v>
      </c>
      <c r="M20" s="81">
        <f t="shared" si="3"/>
        <v>5</v>
      </c>
      <c r="N20" s="81">
        <f t="shared" si="3"/>
        <v>6</v>
      </c>
      <c r="O20" s="82">
        <f t="shared" si="3"/>
        <v>7</v>
      </c>
      <c r="R20" s="83" t="s">
        <v>131</v>
      </c>
      <c r="S20" s="84">
        <v>3</v>
      </c>
      <c r="T20" s="76">
        <v>3</v>
      </c>
      <c r="U20" s="76">
        <v>4</v>
      </c>
      <c r="V20" s="76">
        <v>5</v>
      </c>
      <c r="W20" s="87">
        <v>6</v>
      </c>
      <c r="X20" s="87">
        <v>7</v>
      </c>
    </row>
    <row r="21" spans="1:24" ht="21.6" thickBot="1" x14ac:dyDescent="0.35">
      <c r="E21" s="463"/>
      <c r="F21" s="91">
        <v>4</v>
      </c>
      <c r="G21" s="92">
        <f t="shared" si="3"/>
        <v>4</v>
      </c>
      <c r="H21" s="92">
        <f t="shared" si="3"/>
        <v>5</v>
      </c>
      <c r="I21" s="92">
        <f t="shared" si="3"/>
        <v>6</v>
      </c>
      <c r="J21" s="92">
        <f t="shared" si="3"/>
        <v>5</v>
      </c>
      <c r="K21" s="92">
        <f t="shared" si="3"/>
        <v>6</v>
      </c>
      <c r="L21" s="92">
        <f t="shared" si="3"/>
        <v>7</v>
      </c>
      <c r="M21" s="92">
        <f t="shared" si="3"/>
        <v>6</v>
      </c>
      <c r="N21" s="92">
        <f t="shared" si="3"/>
        <v>7</v>
      </c>
      <c r="O21" s="93">
        <f t="shared" si="3"/>
        <v>8</v>
      </c>
      <c r="R21" s="73" t="s">
        <v>132</v>
      </c>
      <c r="S21" s="74">
        <v>4</v>
      </c>
      <c r="T21" s="76">
        <v>4</v>
      </c>
      <c r="U21" s="76">
        <v>5</v>
      </c>
      <c r="V21" s="87">
        <v>6</v>
      </c>
      <c r="W21" s="87">
        <v>7</v>
      </c>
      <c r="X21" s="87">
        <v>8</v>
      </c>
    </row>
    <row r="22" spans="1:24" ht="15" thickBot="1" x14ac:dyDescent="0.35">
      <c r="A22" s="468" t="s">
        <v>133</v>
      </c>
      <c r="B22" s="468"/>
      <c r="C22" s="468"/>
    </row>
    <row r="23" spans="1:24" ht="16.2" thickBot="1" x14ac:dyDescent="0.35">
      <c r="A23" s="94" t="s">
        <v>134</v>
      </c>
      <c r="B23" s="94" t="s">
        <v>135</v>
      </c>
      <c r="R23" s="469" t="s">
        <v>136</v>
      </c>
      <c r="S23" s="470"/>
      <c r="T23" s="470"/>
      <c r="U23" s="470"/>
      <c r="V23" s="470"/>
      <c r="W23" s="470"/>
      <c r="X23" s="471"/>
    </row>
    <row r="24" spans="1:24" ht="16.5" customHeight="1" thickTop="1" thickBot="1" x14ac:dyDescent="0.35">
      <c r="A24" s="95" t="s">
        <v>137</v>
      </c>
      <c r="B24" s="95" t="s">
        <v>138</v>
      </c>
      <c r="R24" s="472" t="s">
        <v>117</v>
      </c>
      <c r="S24" s="473"/>
      <c r="T24" s="474">
        <v>0</v>
      </c>
      <c r="U24" s="474">
        <v>1</v>
      </c>
      <c r="V24" s="474">
        <v>2</v>
      </c>
      <c r="W24" s="474">
        <v>3</v>
      </c>
      <c r="X24" s="474">
        <v>4</v>
      </c>
    </row>
    <row r="25" spans="1:24" ht="15.75" customHeight="1" thickBot="1" x14ac:dyDescent="0.35">
      <c r="A25" s="96" t="s">
        <v>94</v>
      </c>
      <c r="B25" s="97" t="s">
        <v>139</v>
      </c>
      <c r="R25" s="476" t="s">
        <v>118</v>
      </c>
      <c r="S25" s="477"/>
      <c r="T25" s="475"/>
      <c r="U25" s="475"/>
      <c r="V25" s="475"/>
      <c r="W25" s="475"/>
      <c r="X25" s="475"/>
    </row>
    <row r="26" spans="1:24" ht="16.5" customHeight="1" thickBot="1" x14ac:dyDescent="0.35">
      <c r="A26" s="98" t="s">
        <v>140</v>
      </c>
      <c r="B26" s="99" t="s">
        <v>141</v>
      </c>
      <c r="R26" s="464" t="s">
        <v>121</v>
      </c>
      <c r="S26" s="465"/>
      <c r="T26" s="100" t="s">
        <v>142</v>
      </c>
      <c r="U26" s="101" t="s">
        <v>137</v>
      </c>
      <c r="V26" s="101" t="s">
        <v>94</v>
      </c>
      <c r="W26" s="101" t="s">
        <v>140</v>
      </c>
      <c r="X26" s="100" t="s">
        <v>143</v>
      </c>
    </row>
    <row r="27" spans="1:24" ht="31.8" thickBot="1" x14ac:dyDescent="0.35">
      <c r="R27" s="466"/>
      <c r="S27" s="467"/>
      <c r="T27" s="102" t="s">
        <v>144</v>
      </c>
      <c r="U27" s="103" t="s">
        <v>145</v>
      </c>
      <c r="V27" s="103" t="s">
        <v>146</v>
      </c>
      <c r="W27" s="103" t="s">
        <v>147</v>
      </c>
      <c r="X27" s="102" t="s">
        <v>148</v>
      </c>
    </row>
    <row r="28" spans="1:24" ht="16.5" customHeight="1" thickBot="1" x14ac:dyDescent="0.35">
      <c r="R28" s="73" t="s">
        <v>125</v>
      </c>
      <c r="S28" s="74">
        <v>0</v>
      </c>
      <c r="T28" s="75" t="s">
        <v>93</v>
      </c>
      <c r="U28" s="75" t="s">
        <v>93</v>
      </c>
      <c r="V28" s="75" t="s">
        <v>93</v>
      </c>
      <c r="W28" s="76" t="s">
        <v>149</v>
      </c>
      <c r="X28" s="76" t="s">
        <v>149</v>
      </c>
    </row>
    <row r="29" spans="1:24" ht="15.75" customHeight="1" thickBot="1" x14ac:dyDescent="0.35">
      <c r="R29" s="83" t="s">
        <v>127</v>
      </c>
      <c r="S29" s="84">
        <v>1</v>
      </c>
      <c r="T29" s="75" t="s">
        <v>93</v>
      </c>
      <c r="U29" s="75" t="s">
        <v>93</v>
      </c>
      <c r="V29" s="76" t="s">
        <v>149</v>
      </c>
      <c r="W29" s="76" t="s">
        <v>149</v>
      </c>
      <c r="X29" s="76" t="s">
        <v>149</v>
      </c>
    </row>
    <row r="30" spans="1:24" ht="16.5" customHeight="1" thickBot="1" x14ac:dyDescent="0.35">
      <c r="R30" s="73" t="s">
        <v>129</v>
      </c>
      <c r="S30" s="74">
        <v>2</v>
      </c>
      <c r="T30" s="75" t="s">
        <v>93</v>
      </c>
      <c r="U30" s="76" t="s">
        <v>149</v>
      </c>
      <c r="V30" s="76" t="s">
        <v>149</v>
      </c>
      <c r="W30" s="76" t="s">
        <v>149</v>
      </c>
      <c r="X30" s="87" t="s">
        <v>95</v>
      </c>
    </row>
    <row r="31" spans="1:24" ht="16.2" thickBot="1" x14ac:dyDescent="0.35">
      <c r="R31" s="83" t="s">
        <v>131</v>
      </c>
      <c r="S31" s="84">
        <v>3</v>
      </c>
      <c r="T31" s="76" t="s">
        <v>149</v>
      </c>
      <c r="U31" s="76" t="s">
        <v>149</v>
      </c>
      <c r="V31" s="76" t="s">
        <v>149</v>
      </c>
      <c r="W31" s="87" t="s">
        <v>95</v>
      </c>
      <c r="X31" s="87" t="s">
        <v>95</v>
      </c>
    </row>
    <row r="32" spans="1:24" ht="16.2" thickBot="1" x14ac:dyDescent="0.35">
      <c r="R32" s="73" t="s">
        <v>132</v>
      </c>
      <c r="S32" s="74">
        <v>4</v>
      </c>
      <c r="T32" s="76" t="s">
        <v>149</v>
      </c>
      <c r="U32" s="76" t="s">
        <v>149</v>
      </c>
      <c r="V32" s="87" t="s">
        <v>95</v>
      </c>
      <c r="W32" s="87" t="s">
        <v>95</v>
      </c>
      <c r="X32" s="87" t="s">
        <v>95</v>
      </c>
    </row>
    <row r="46" ht="15" customHeight="1" x14ac:dyDescent="0.3"/>
  </sheetData>
  <mergeCells count="32">
    <mergeCell ref="F11:O11"/>
    <mergeCell ref="G12:I12"/>
    <mergeCell ref="A10:C10"/>
    <mergeCell ref="A2:B2"/>
    <mergeCell ref="F2:O2"/>
    <mergeCell ref="G3:I3"/>
    <mergeCell ref="J3:L3"/>
    <mergeCell ref="M3:O3"/>
    <mergeCell ref="J12:L12"/>
    <mergeCell ref="M12:O12"/>
    <mergeCell ref="R13:X13"/>
    <mergeCell ref="A16:C16"/>
    <mergeCell ref="R16:S16"/>
    <mergeCell ref="W14:W15"/>
    <mergeCell ref="X14:X15"/>
    <mergeCell ref="R15:S15"/>
    <mergeCell ref="F14:F15"/>
    <mergeCell ref="R14:S14"/>
    <mergeCell ref="T14:T15"/>
    <mergeCell ref="U14:U15"/>
    <mergeCell ref="V14:V15"/>
    <mergeCell ref="E17:E21"/>
    <mergeCell ref="R26:S27"/>
    <mergeCell ref="A22:C22"/>
    <mergeCell ref="R23:X23"/>
    <mergeCell ref="R24:S24"/>
    <mergeCell ref="T24:T25"/>
    <mergeCell ref="U24:U25"/>
    <mergeCell ref="V24:V25"/>
    <mergeCell ref="W24:W25"/>
    <mergeCell ref="X24:X25"/>
    <mergeCell ref="R25:S25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42"/>
  <sheetViews>
    <sheetView zoomScale="90" zoomScaleNormal="90" workbookViewId="0">
      <selection activeCell="C34" sqref="C34"/>
    </sheetView>
  </sheetViews>
  <sheetFormatPr defaultColWidth="8.88671875" defaultRowHeight="14.4" x14ac:dyDescent="0.3"/>
  <cols>
    <col min="2" max="2" width="8.88671875" style="1"/>
    <col min="3" max="3" width="42.44140625" customWidth="1"/>
    <col min="4" max="4" width="18.5546875" customWidth="1"/>
    <col min="5" max="5" width="28.44140625" customWidth="1"/>
    <col min="6" max="6" width="18" customWidth="1"/>
    <col min="7" max="7" width="37.6640625" customWidth="1"/>
    <col min="8" max="8" width="22.109375" customWidth="1"/>
  </cols>
  <sheetData>
    <row r="1" spans="2:8" ht="18" thickBot="1" x14ac:dyDescent="0.35">
      <c r="B1" s="493" t="s">
        <v>3</v>
      </c>
      <c r="C1" s="493"/>
      <c r="D1" s="493"/>
      <c r="E1" s="493"/>
      <c r="F1" s="493"/>
      <c r="G1" s="493"/>
      <c r="H1" s="494"/>
    </row>
    <row r="2" spans="2:8" ht="15" thickBot="1" x14ac:dyDescent="0.35">
      <c r="B2" s="104" t="s">
        <v>0</v>
      </c>
      <c r="C2" s="104" t="s">
        <v>4</v>
      </c>
      <c r="D2" s="104" t="s">
        <v>5</v>
      </c>
      <c r="E2" s="104" t="s">
        <v>2</v>
      </c>
      <c r="F2" s="104" t="s">
        <v>6</v>
      </c>
      <c r="G2" s="104" t="s">
        <v>7</v>
      </c>
      <c r="H2" s="104" t="s">
        <v>8</v>
      </c>
    </row>
    <row r="3" spans="2:8" ht="15" thickBot="1" x14ac:dyDescent="0.35">
      <c r="B3" s="413" t="s">
        <v>19</v>
      </c>
      <c r="C3" s="120" t="s">
        <v>209</v>
      </c>
      <c r="D3" s="121"/>
      <c r="E3" s="121"/>
      <c r="F3" s="121"/>
      <c r="G3" s="121"/>
      <c r="H3" s="436"/>
    </row>
    <row r="4" spans="2:8" ht="15" thickBot="1" x14ac:dyDescent="0.35">
      <c r="B4" s="413" t="s">
        <v>20</v>
      </c>
      <c r="C4" s="120" t="s">
        <v>276</v>
      </c>
      <c r="D4" s="122"/>
      <c r="E4" s="123"/>
      <c r="F4" s="122"/>
      <c r="G4" s="121"/>
      <c r="H4" s="437"/>
    </row>
    <row r="5" spans="2:8" ht="15" thickBot="1" x14ac:dyDescent="0.35">
      <c r="B5" s="413" t="s">
        <v>21</v>
      </c>
      <c r="C5" s="120" t="s">
        <v>279</v>
      </c>
      <c r="D5" s="122"/>
      <c r="E5" s="124"/>
      <c r="F5" s="122"/>
      <c r="G5" s="121"/>
      <c r="H5" s="437"/>
    </row>
    <row r="6" spans="2:8" ht="15" thickBot="1" x14ac:dyDescent="0.35">
      <c r="B6" s="413" t="s">
        <v>22</v>
      </c>
      <c r="C6" s="120"/>
      <c r="D6" s="125"/>
      <c r="E6" s="126"/>
      <c r="F6" s="127"/>
      <c r="G6" s="121"/>
      <c r="H6" s="437"/>
    </row>
    <row r="7" spans="2:8" ht="15" thickBot="1" x14ac:dyDescent="0.35">
      <c r="B7" s="413" t="s">
        <v>23</v>
      </c>
      <c r="C7" s="120"/>
      <c r="D7" s="125"/>
      <c r="E7" s="125"/>
      <c r="F7" s="125"/>
      <c r="G7" s="125"/>
      <c r="H7" s="437"/>
    </row>
    <row r="8" spans="2:8" ht="15" thickBot="1" x14ac:dyDescent="0.35">
      <c r="B8" s="414" t="s">
        <v>24</v>
      </c>
      <c r="C8" s="120"/>
      <c r="D8" s="125"/>
      <c r="E8" s="125"/>
      <c r="F8" s="125"/>
      <c r="G8" s="125"/>
      <c r="H8" s="438"/>
    </row>
    <row r="9" spans="2:8" ht="15" thickBot="1" x14ac:dyDescent="0.35">
      <c r="B9" s="414" t="s">
        <v>153</v>
      </c>
      <c r="C9" s="117" t="s">
        <v>193</v>
      </c>
      <c r="D9" s="128"/>
      <c r="E9" s="129"/>
      <c r="F9" s="128"/>
      <c r="G9" s="130"/>
      <c r="H9" s="137"/>
    </row>
    <row r="10" spans="2:8" ht="15" thickBot="1" x14ac:dyDescent="0.35">
      <c r="B10" s="414" t="s">
        <v>154</v>
      </c>
      <c r="C10" s="117" t="s">
        <v>194</v>
      </c>
      <c r="D10" s="131"/>
      <c r="E10" s="132"/>
      <c r="F10" s="133"/>
      <c r="G10" s="130"/>
      <c r="H10" s="137"/>
    </row>
    <row r="11" spans="2:8" ht="15" thickBot="1" x14ac:dyDescent="0.35">
      <c r="B11" s="414" t="s">
        <v>155</v>
      </c>
      <c r="C11" s="117" t="s">
        <v>273</v>
      </c>
      <c r="D11" s="128"/>
      <c r="E11" s="129"/>
      <c r="F11" s="133"/>
      <c r="G11" s="130"/>
      <c r="H11" s="137"/>
    </row>
    <row r="12" spans="2:8" ht="15" thickBot="1" x14ac:dyDescent="0.35">
      <c r="B12" s="414" t="s">
        <v>156</v>
      </c>
      <c r="C12" s="117" t="s">
        <v>196</v>
      </c>
      <c r="D12" s="133"/>
      <c r="E12" s="132"/>
      <c r="F12" s="133"/>
      <c r="G12" s="130"/>
      <c r="H12" s="137"/>
    </row>
    <row r="13" spans="2:8" ht="15" thickBot="1" x14ac:dyDescent="0.35">
      <c r="B13" s="414" t="s">
        <v>157</v>
      </c>
      <c r="C13" s="117" t="s">
        <v>274</v>
      </c>
      <c r="D13" s="133"/>
      <c r="E13" s="132"/>
      <c r="F13" s="133"/>
      <c r="G13" s="130"/>
      <c r="H13" s="137"/>
    </row>
    <row r="14" spans="2:8" ht="15" thickBot="1" x14ac:dyDescent="0.35">
      <c r="B14" s="414" t="s">
        <v>158</v>
      </c>
      <c r="C14" s="117" t="s">
        <v>203</v>
      </c>
      <c r="D14" s="133"/>
      <c r="E14" s="132"/>
      <c r="F14" s="133"/>
      <c r="G14" s="130"/>
      <c r="H14" s="137"/>
    </row>
    <row r="15" spans="2:8" ht="15" thickBot="1" x14ac:dyDescent="0.35">
      <c r="B15" s="414" t="s">
        <v>159</v>
      </c>
      <c r="C15" s="117" t="s">
        <v>201</v>
      </c>
      <c r="D15" s="128"/>
      <c r="E15" s="129"/>
      <c r="F15" s="128"/>
      <c r="G15" s="129"/>
      <c r="H15" s="137"/>
    </row>
    <row r="16" spans="2:8" ht="15" thickBot="1" x14ac:dyDescent="0.35">
      <c r="B16" s="414" t="s">
        <v>160</v>
      </c>
      <c r="C16" s="117" t="s">
        <v>275</v>
      </c>
      <c r="D16" s="130"/>
      <c r="E16" s="130"/>
      <c r="F16" s="130"/>
      <c r="G16" s="130"/>
      <c r="H16" s="137"/>
    </row>
    <row r="17" spans="2:8" ht="15" thickBot="1" x14ac:dyDescent="0.35">
      <c r="B17" s="414" t="s">
        <v>161</v>
      </c>
      <c r="C17" s="117"/>
      <c r="D17" s="131"/>
      <c r="E17" s="132"/>
      <c r="F17" s="133"/>
      <c r="G17" s="132"/>
      <c r="H17" s="137"/>
    </row>
    <row r="18" spans="2:8" ht="15" thickBot="1" x14ac:dyDescent="0.35">
      <c r="B18" s="414" t="s">
        <v>162</v>
      </c>
      <c r="C18" s="117"/>
      <c r="D18" s="133"/>
      <c r="E18" s="132"/>
      <c r="F18" s="133"/>
      <c r="G18" s="130"/>
      <c r="H18" s="137"/>
    </row>
    <row r="19" spans="2:8" ht="15" thickBot="1" x14ac:dyDescent="0.35">
      <c r="B19" s="414" t="s">
        <v>163</v>
      </c>
      <c r="C19" s="117"/>
      <c r="D19" s="133"/>
      <c r="E19" s="132"/>
      <c r="F19" s="133"/>
      <c r="G19" s="130"/>
      <c r="H19" s="137"/>
    </row>
    <row r="20" spans="2:8" ht="15" thickBot="1" x14ac:dyDescent="0.35">
      <c r="B20" s="414" t="s">
        <v>164</v>
      </c>
      <c r="C20" s="117"/>
      <c r="D20" s="130"/>
      <c r="E20" s="130"/>
      <c r="F20" s="130"/>
      <c r="G20" s="130"/>
      <c r="H20" s="137"/>
    </row>
    <row r="21" spans="2:8" ht="15" thickBot="1" x14ac:dyDescent="0.35">
      <c r="B21" s="414" t="s">
        <v>165</v>
      </c>
      <c r="C21" s="117"/>
      <c r="D21" s="130"/>
      <c r="E21" s="130"/>
      <c r="F21" s="130"/>
      <c r="G21" s="130"/>
      <c r="H21" s="137"/>
    </row>
    <row r="22" spans="2:8" ht="15" thickBot="1" x14ac:dyDescent="0.35">
      <c r="B22" s="414" t="s">
        <v>166</v>
      </c>
      <c r="C22" s="117"/>
      <c r="D22" s="130"/>
      <c r="E22" s="130"/>
      <c r="F22" s="130"/>
      <c r="G22" s="130"/>
      <c r="H22" s="137"/>
    </row>
    <row r="23" spans="2:8" ht="15" thickBot="1" x14ac:dyDescent="0.35">
      <c r="B23" s="414" t="s">
        <v>167</v>
      </c>
      <c r="C23" s="117"/>
      <c r="D23" s="134"/>
      <c r="E23" s="134"/>
      <c r="F23" s="134"/>
      <c r="G23" s="134"/>
      <c r="H23" s="137"/>
    </row>
    <row r="24" spans="2:8" ht="15" thickBot="1" x14ac:dyDescent="0.35">
      <c r="B24" s="414" t="s">
        <v>168</v>
      </c>
      <c r="C24" s="119" t="s">
        <v>277</v>
      </c>
      <c r="D24" s="135"/>
      <c r="E24" s="135"/>
      <c r="F24" s="135"/>
      <c r="G24" s="135"/>
      <c r="H24" s="138"/>
    </row>
    <row r="25" spans="2:8" ht="15" thickBot="1" x14ac:dyDescent="0.35">
      <c r="B25" s="414" t="s">
        <v>169</v>
      </c>
      <c r="C25" s="119" t="s">
        <v>280</v>
      </c>
      <c r="D25" s="135"/>
      <c r="E25" s="135"/>
      <c r="F25" s="135"/>
      <c r="G25" s="135"/>
      <c r="H25" s="138"/>
    </row>
    <row r="26" spans="2:8" ht="15" thickBot="1" x14ac:dyDescent="0.35">
      <c r="B26" s="414" t="s">
        <v>170</v>
      </c>
      <c r="C26" s="119" t="s">
        <v>281</v>
      </c>
      <c r="D26" s="135"/>
      <c r="E26" s="135"/>
      <c r="F26" s="135"/>
      <c r="G26" s="135"/>
      <c r="H26" s="138"/>
    </row>
    <row r="27" spans="2:8" ht="15" thickBot="1" x14ac:dyDescent="0.35">
      <c r="B27" s="414" t="s">
        <v>171</v>
      </c>
      <c r="C27" s="119"/>
      <c r="D27" s="135"/>
      <c r="E27" s="135"/>
      <c r="F27" s="135"/>
      <c r="G27" s="135"/>
      <c r="H27" s="138"/>
    </row>
    <row r="28" spans="2:8" ht="15" thickBot="1" x14ac:dyDescent="0.35">
      <c r="B28" s="414" t="s">
        <v>172</v>
      </c>
      <c r="C28" s="119"/>
      <c r="D28" s="135"/>
      <c r="E28" s="135"/>
      <c r="F28" s="135"/>
      <c r="G28" s="135"/>
      <c r="H28" s="138"/>
    </row>
    <row r="29" spans="2:8" ht="15" thickBot="1" x14ac:dyDescent="0.35">
      <c r="B29" s="414" t="s">
        <v>173</v>
      </c>
      <c r="C29" s="119"/>
      <c r="D29" s="135"/>
      <c r="E29" s="135"/>
      <c r="F29" s="135"/>
      <c r="G29" s="135"/>
      <c r="H29" s="138"/>
    </row>
    <row r="30" spans="2:8" ht="15" thickBot="1" x14ac:dyDescent="0.35">
      <c r="B30" s="414" t="s">
        <v>174</v>
      </c>
      <c r="C30" s="119"/>
      <c r="D30" s="135"/>
      <c r="E30" s="135"/>
      <c r="F30" s="135"/>
      <c r="G30" s="135"/>
      <c r="H30" s="138"/>
    </row>
    <row r="31" spans="2:8" ht="15" thickBot="1" x14ac:dyDescent="0.35">
      <c r="B31" s="414" t="s">
        <v>175</v>
      </c>
      <c r="C31" s="119"/>
      <c r="D31" s="135"/>
      <c r="E31" s="135"/>
      <c r="F31" s="135"/>
      <c r="G31" s="135"/>
      <c r="H31" s="138"/>
    </row>
    <row r="32" spans="2:8" ht="15" thickBot="1" x14ac:dyDescent="0.35">
      <c r="B32" s="414" t="s">
        <v>176</v>
      </c>
      <c r="C32" s="119"/>
      <c r="D32" s="135"/>
      <c r="E32" s="135"/>
      <c r="F32" s="135"/>
      <c r="G32" s="135"/>
      <c r="H32" s="138"/>
    </row>
    <row r="33" spans="2:8" ht="15" thickBot="1" x14ac:dyDescent="0.35">
      <c r="B33" s="414" t="s">
        <v>177</v>
      </c>
      <c r="C33" s="119"/>
      <c r="D33" s="135"/>
      <c r="E33" s="135"/>
      <c r="F33" s="135"/>
      <c r="G33" s="135"/>
      <c r="H33" s="138"/>
    </row>
    <row r="34" spans="2:8" ht="15" thickBot="1" x14ac:dyDescent="0.35">
      <c r="B34" s="414" t="s">
        <v>178</v>
      </c>
      <c r="C34" s="119"/>
      <c r="D34" s="135"/>
      <c r="E34" s="135"/>
      <c r="F34" s="135"/>
      <c r="G34" s="135"/>
      <c r="H34" s="138"/>
    </row>
    <row r="35" spans="2:8" ht="15" thickBot="1" x14ac:dyDescent="0.35">
      <c r="B35" s="414" t="s">
        <v>179</v>
      </c>
      <c r="C35" s="119"/>
      <c r="D35" s="135"/>
      <c r="E35" s="135"/>
      <c r="F35" s="135"/>
      <c r="G35" s="135"/>
      <c r="H35" s="138"/>
    </row>
    <row r="36" spans="2:8" ht="15" thickBot="1" x14ac:dyDescent="0.35">
      <c r="B36" s="414" t="s">
        <v>180</v>
      </c>
      <c r="C36" s="119"/>
      <c r="D36" s="135"/>
      <c r="E36" s="135"/>
      <c r="F36" s="135"/>
      <c r="G36" s="135"/>
      <c r="H36" s="138"/>
    </row>
    <row r="37" spans="2:8" ht="15" thickBot="1" x14ac:dyDescent="0.35">
      <c r="B37" s="414" t="s">
        <v>181</v>
      </c>
      <c r="C37" s="420" t="s">
        <v>207</v>
      </c>
      <c r="D37" s="421"/>
      <c r="E37" s="421"/>
      <c r="F37" s="421"/>
      <c r="G37" s="421"/>
      <c r="H37" s="422"/>
    </row>
    <row r="38" spans="2:8" ht="15" thickBot="1" x14ac:dyDescent="0.35">
      <c r="B38" s="414" t="s">
        <v>182</v>
      </c>
      <c r="C38" s="420" t="s">
        <v>278</v>
      </c>
      <c r="D38" s="421"/>
      <c r="E38" s="421"/>
      <c r="F38" s="421"/>
      <c r="G38" s="421"/>
      <c r="H38" s="422"/>
    </row>
    <row r="39" spans="2:8" ht="15" thickBot="1" x14ac:dyDescent="0.35">
      <c r="B39" s="414" t="s">
        <v>183</v>
      </c>
      <c r="C39" s="420" t="s">
        <v>208</v>
      </c>
      <c r="D39" s="421"/>
      <c r="E39" s="421"/>
      <c r="F39" s="421"/>
      <c r="G39" s="421"/>
      <c r="H39" s="422"/>
    </row>
    <row r="40" spans="2:8" ht="15" thickBot="1" x14ac:dyDescent="0.35">
      <c r="B40" s="414" t="s">
        <v>184</v>
      </c>
      <c r="C40" s="420"/>
      <c r="D40" s="421"/>
      <c r="E40" s="421"/>
      <c r="F40" s="421"/>
      <c r="G40" s="421"/>
      <c r="H40" s="422"/>
    </row>
    <row r="41" spans="2:8" ht="15" thickBot="1" x14ac:dyDescent="0.35">
      <c r="B41" s="414" t="s">
        <v>185</v>
      </c>
      <c r="C41" s="420"/>
      <c r="D41" s="421"/>
      <c r="E41" s="421"/>
      <c r="F41" s="421"/>
      <c r="G41" s="421"/>
      <c r="H41" s="422"/>
    </row>
    <row r="42" spans="2:8" ht="15" thickBot="1" x14ac:dyDescent="0.35">
      <c r="B42" s="414" t="s">
        <v>186</v>
      </c>
      <c r="C42" s="420"/>
      <c r="D42" s="421"/>
      <c r="E42" s="421"/>
      <c r="F42" s="421"/>
      <c r="G42" s="421"/>
      <c r="H42" s="422"/>
    </row>
  </sheetData>
  <autoFilter ref="B2:G2" xr:uid="{00000000-0009-0000-0000-000001000000}"/>
  <mergeCells count="1">
    <mergeCell ref="B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X78"/>
  <sheetViews>
    <sheetView zoomScale="90" zoomScaleNormal="90" workbookViewId="0">
      <selection activeCell="E69" sqref="E69"/>
    </sheetView>
  </sheetViews>
  <sheetFormatPr defaultRowHeight="14.4" x14ac:dyDescent="0.3"/>
  <cols>
    <col min="1" max="1" width="3.6640625" style="107" customWidth="1"/>
    <col min="2" max="2" width="13.88671875" style="107" customWidth="1"/>
    <col min="3" max="3" width="45.109375" style="107" customWidth="1"/>
    <col min="4" max="4" width="19.44140625" customWidth="1"/>
    <col min="5" max="5" width="19.6640625" customWidth="1"/>
    <col min="6" max="6" width="18.5546875" customWidth="1"/>
    <col min="7" max="7" width="19" customWidth="1"/>
    <col min="8" max="8" width="17.6640625" customWidth="1"/>
    <col min="9" max="9" width="6.109375" customWidth="1"/>
    <col min="10" max="10" width="4.6640625" customWidth="1"/>
    <col min="11" max="11" width="3.5546875" customWidth="1"/>
    <col min="12" max="12" width="8.33203125" customWidth="1"/>
    <col min="13" max="13" width="37" customWidth="1"/>
    <col min="14" max="14" width="17.109375" customWidth="1"/>
    <col min="15" max="15" width="13.44140625" customWidth="1"/>
    <col min="22" max="22" width="19.5546875" customWidth="1"/>
    <col min="23" max="23" width="24.33203125" customWidth="1"/>
  </cols>
  <sheetData>
    <row r="1" spans="2:11" s="107" customFormat="1" ht="15" thickBot="1" x14ac:dyDescent="0.35"/>
    <row r="2" spans="2:11" s="107" customFormat="1" ht="15" thickBot="1" x14ac:dyDescent="0.35">
      <c r="B2" s="140" t="s">
        <v>0</v>
      </c>
      <c r="C2" s="202" t="s">
        <v>4</v>
      </c>
      <c r="D2" s="519" t="s">
        <v>209</v>
      </c>
      <c r="E2" s="520"/>
      <c r="F2" s="141"/>
      <c r="G2" s="141"/>
      <c r="H2" s="141"/>
      <c r="K2"/>
    </row>
    <row r="3" spans="2:11" s="107" customFormat="1" ht="15" thickBot="1" x14ac:dyDescent="0.35">
      <c r="B3" s="523" t="s">
        <v>10</v>
      </c>
      <c r="C3" s="524"/>
      <c r="D3" s="524"/>
      <c r="E3" s="524"/>
      <c r="F3" s="524"/>
      <c r="G3" s="524"/>
      <c r="H3" s="525"/>
      <c r="K3"/>
    </row>
    <row r="4" spans="2:11" s="107" customFormat="1" ht="31.5" customHeight="1" thickBot="1" x14ac:dyDescent="0.35">
      <c r="B4" s="531" t="s">
        <v>26</v>
      </c>
      <c r="C4" s="532"/>
      <c r="D4" s="526"/>
      <c r="E4" s="527"/>
      <c r="F4" s="527"/>
      <c r="G4" s="527"/>
      <c r="H4" s="528"/>
      <c r="K4"/>
    </row>
    <row r="5" spans="2:11" s="107" customFormat="1" ht="15" thickBot="1" x14ac:dyDescent="0.35">
      <c r="B5" s="142"/>
      <c r="C5" s="143"/>
      <c r="D5" s="144"/>
      <c r="E5" s="144"/>
      <c r="F5" s="144"/>
      <c r="G5" s="144"/>
      <c r="H5" s="144"/>
      <c r="K5"/>
    </row>
    <row r="6" spans="2:11" s="107" customFormat="1" x14ac:dyDescent="0.3">
      <c r="B6" s="515" t="s">
        <v>27</v>
      </c>
      <c r="C6" s="516"/>
      <c r="D6" s="529">
        <f>MAX(D8:D23)</f>
        <v>2</v>
      </c>
      <c r="E6" s="529">
        <f>MAX(E8:E23)</f>
        <v>2</v>
      </c>
      <c r="F6" s="529">
        <f>MAX(F8:F23)</f>
        <v>2</v>
      </c>
      <c r="G6" s="529">
        <f>MAX(G8:G23)</f>
        <v>2</v>
      </c>
      <c r="H6" s="529">
        <f>MAX(H8:H23)</f>
        <v>2</v>
      </c>
      <c r="K6"/>
    </row>
    <row r="7" spans="2:11" s="107" customFormat="1" ht="15" thickBot="1" x14ac:dyDescent="0.35">
      <c r="B7" s="521"/>
      <c r="C7" s="522"/>
      <c r="D7" s="530"/>
      <c r="E7" s="530"/>
      <c r="F7" s="530"/>
      <c r="G7" s="530"/>
      <c r="H7" s="530"/>
      <c r="K7"/>
    </row>
    <row r="8" spans="2:11" customFormat="1" ht="15" customHeight="1" thickTop="1" thickBot="1" x14ac:dyDescent="0.35">
      <c r="B8" s="512" t="s">
        <v>28</v>
      </c>
      <c r="C8" s="145" t="s">
        <v>29</v>
      </c>
      <c r="D8" s="146">
        <v>1</v>
      </c>
      <c r="E8" s="146">
        <v>1</v>
      </c>
      <c r="F8" s="146">
        <v>1</v>
      </c>
      <c r="G8" s="146">
        <v>1</v>
      </c>
      <c r="H8" s="146">
        <v>1</v>
      </c>
    </row>
    <row r="9" spans="2:11" customFormat="1" ht="15.6" thickTop="1" thickBot="1" x14ac:dyDescent="0.35">
      <c r="B9" s="513"/>
      <c r="C9" s="147" t="s">
        <v>30</v>
      </c>
      <c r="D9" s="146">
        <v>0</v>
      </c>
      <c r="E9" s="146">
        <v>0</v>
      </c>
      <c r="F9" s="146">
        <v>0</v>
      </c>
      <c r="G9" s="146">
        <v>0</v>
      </c>
      <c r="H9" s="146">
        <v>0</v>
      </c>
    </row>
    <row r="10" spans="2:11" customFormat="1" ht="27.6" thickTop="1" thickBot="1" x14ac:dyDescent="0.35">
      <c r="B10" s="513"/>
      <c r="C10" s="147" t="s">
        <v>31</v>
      </c>
      <c r="D10" s="146">
        <v>0</v>
      </c>
      <c r="E10" s="146">
        <v>0</v>
      </c>
      <c r="F10" s="146">
        <v>0</v>
      </c>
      <c r="G10" s="146">
        <v>0</v>
      </c>
      <c r="H10" s="146">
        <v>0</v>
      </c>
    </row>
    <row r="11" spans="2:11" customFormat="1" ht="15.6" thickTop="1" thickBot="1" x14ac:dyDescent="0.35">
      <c r="B11" s="513"/>
      <c r="C11" s="147" t="s">
        <v>32</v>
      </c>
      <c r="D11" s="146">
        <v>1</v>
      </c>
      <c r="E11" s="146">
        <v>1</v>
      </c>
      <c r="F11" s="146">
        <v>1</v>
      </c>
      <c r="G11" s="146">
        <v>1</v>
      </c>
      <c r="H11" s="146">
        <v>1</v>
      </c>
    </row>
    <row r="12" spans="2:11" customFormat="1" ht="27.6" thickTop="1" thickBot="1" x14ac:dyDescent="0.35">
      <c r="B12" s="513"/>
      <c r="C12" s="147" t="s">
        <v>33</v>
      </c>
      <c r="D12" s="146">
        <v>0</v>
      </c>
      <c r="E12" s="146">
        <v>0</v>
      </c>
      <c r="F12" s="146">
        <v>0</v>
      </c>
      <c r="G12" s="146">
        <v>0</v>
      </c>
      <c r="H12" s="146">
        <v>0</v>
      </c>
    </row>
    <row r="13" spans="2:11" customFormat="1" ht="15.6" thickTop="1" thickBot="1" x14ac:dyDescent="0.35">
      <c r="B13" s="513"/>
      <c r="C13" s="147" t="s">
        <v>34</v>
      </c>
      <c r="D13" s="146">
        <v>2</v>
      </c>
      <c r="E13" s="146">
        <v>2</v>
      </c>
      <c r="F13" s="146">
        <v>2</v>
      </c>
      <c r="G13" s="146">
        <v>2</v>
      </c>
      <c r="H13" s="146">
        <v>2</v>
      </c>
    </row>
    <row r="14" spans="2:11" customFormat="1" ht="23.25" customHeight="1" thickTop="1" thickBot="1" x14ac:dyDescent="0.35">
      <c r="B14" s="513"/>
      <c r="C14" s="147" t="s">
        <v>35</v>
      </c>
      <c r="D14" s="146">
        <v>2</v>
      </c>
      <c r="E14" s="146">
        <v>2</v>
      </c>
      <c r="F14" s="146">
        <v>2</v>
      </c>
      <c r="G14" s="146">
        <v>2</v>
      </c>
      <c r="H14" s="146">
        <v>2</v>
      </c>
    </row>
    <row r="15" spans="2:11" customFormat="1" ht="27.6" thickTop="1" thickBot="1" x14ac:dyDescent="0.35">
      <c r="B15" s="513"/>
      <c r="C15" s="147" t="s">
        <v>36</v>
      </c>
      <c r="D15" s="146">
        <v>0</v>
      </c>
      <c r="E15" s="146">
        <v>0</v>
      </c>
      <c r="F15" s="146">
        <v>0</v>
      </c>
      <c r="G15" s="146">
        <v>0</v>
      </c>
      <c r="H15" s="146">
        <v>0</v>
      </c>
    </row>
    <row r="16" spans="2:11" customFormat="1" ht="27.6" thickTop="1" thickBot="1" x14ac:dyDescent="0.35">
      <c r="B16" s="513"/>
      <c r="C16" s="147" t="s">
        <v>37</v>
      </c>
      <c r="D16" s="146">
        <v>0</v>
      </c>
      <c r="E16" s="146">
        <v>0</v>
      </c>
      <c r="F16" s="146">
        <v>0</v>
      </c>
      <c r="G16" s="146">
        <v>0</v>
      </c>
      <c r="H16" s="146">
        <v>0</v>
      </c>
    </row>
    <row r="17" spans="2:11" customFormat="1" ht="27.6" thickTop="1" thickBot="1" x14ac:dyDescent="0.35">
      <c r="B17" s="513"/>
      <c r="C17" s="147" t="s">
        <v>38</v>
      </c>
      <c r="D17" s="146">
        <v>2</v>
      </c>
      <c r="E17" s="146">
        <v>2</v>
      </c>
      <c r="F17" s="146">
        <v>2</v>
      </c>
      <c r="G17" s="146">
        <v>2</v>
      </c>
      <c r="H17" s="146">
        <v>2</v>
      </c>
    </row>
    <row r="18" spans="2:11" customFormat="1" ht="15.6" thickTop="1" thickBot="1" x14ac:dyDescent="0.35">
      <c r="B18" s="513"/>
      <c r="C18" s="147" t="s">
        <v>39</v>
      </c>
      <c r="D18" s="146">
        <v>1</v>
      </c>
      <c r="E18" s="146">
        <v>1</v>
      </c>
      <c r="F18" s="146">
        <v>1</v>
      </c>
      <c r="G18" s="146">
        <v>1</v>
      </c>
      <c r="H18" s="146">
        <v>1</v>
      </c>
    </row>
    <row r="19" spans="2:11" customFormat="1" ht="15.6" thickTop="1" thickBot="1" x14ac:dyDescent="0.35">
      <c r="B19" s="513"/>
      <c r="C19" s="147" t="s">
        <v>40</v>
      </c>
      <c r="D19" s="146">
        <v>1</v>
      </c>
      <c r="E19" s="146">
        <v>1</v>
      </c>
      <c r="F19" s="146">
        <v>1</v>
      </c>
      <c r="G19" s="146">
        <v>1</v>
      </c>
      <c r="H19" s="146">
        <v>1</v>
      </c>
    </row>
    <row r="20" spans="2:11" customFormat="1" ht="15.6" thickTop="1" thickBot="1" x14ac:dyDescent="0.35">
      <c r="B20" s="513"/>
      <c r="C20" s="147" t="s">
        <v>41</v>
      </c>
      <c r="D20" s="146">
        <v>1</v>
      </c>
      <c r="E20" s="146">
        <v>1</v>
      </c>
      <c r="F20" s="146">
        <v>1</v>
      </c>
      <c r="G20" s="146">
        <v>1</v>
      </c>
      <c r="H20" s="146">
        <v>1</v>
      </c>
    </row>
    <row r="21" spans="2:11" customFormat="1" ht="15.6" thickTop="1" thickBot="1" x14ac:dyDescent="0.35">
      <c r="B21" s="513"/>
      <c r="C21" s="148" t="s">
        <v>42</v>
      </c>
      <c r="D21" s="146">
        <v>2</v>
      </c>
      <c r="E21" s="146">
        <v>2</v>
      </c>
      <c r="F21" s="146">
        <v>2</v>
      </c>
      <c r="G21" s="146">
        <v>2</v>
      </c>
      <c r="H21" s="146">
        <v>2</v>
      </c>
    </row>
    <row r="22" spans="2:11" customFormat="1" ht="15.6" thickTop="1" thickBot="1" x14ac:dyDescent="0.35">
      <c r="B22" s="513"/>
      <c r="C22" s="148" t="s">
        <v>43</v>
      </c>
      <c r="D22" s="146">
        <v>2</v>
      </c>
      <c r="E22" s="146">
        <v>2</v>
      </c>
      <c r="F22" s="146">
        <v>2</v>
      </c>
      <c r="G22" s="146">
        <v>2</v>
      </c>
      <c r="H22" s="146">
        <v>2</v>
      </c>
    </row>
    <row r="23" spans="2:11" customFormat="1" ht="27.6" thickTop="1" thickBot="1" x14ac:dyDescent="0.35">
      <c r="B23" s="514"/>
      <c r="C23" s="149" t="s">
        <v>44</v>
      </c>
      <c r="D23" s="146">
        <v>1</v>
      </c>
      <c r="E23" s="146">
        <v>1</v>
      </c>
      <c r="F23" s="146">
        <v>1</v>
      </c>
      <c r="G23" s="146">
        <v>1</v>
      </c>
      <c r="H23" s="146">
        <v>1</v>
      </c>
    </row>
    <row r="24" spans="2:11" s="107" customFormat="1" ht="15" thickBot="1" x14ac:dyDescent="0.35">
      <c r="B24" s="523" t="s">
        <v>25</v>
      </c>
      <c r="C24" s="510"/>
      <c r="D24" s="510"/>
      <c r="E24" s="510"/>
      <c r="F24" s="510"/>
      <c r="G24" s="510"/>
      <c r="H24" s="511"/>
      <c r="K24"/>
    </row>
    <row r="25" spans="2:11" s="107" customFormat="1" x14ac:dyDescent="0.3">
      <c r="B25" s="515" t="s">
        <v>26</v>
      </c>
      <c r="C25" s="516"/>
      <c r="D25" s="497"/>
      <c r="E25" s="498"/>
      <c r="F25" s="498"/>
      <c r="G25" s="498"/>
      <c r="H25" s="499"/>
      <c r="K25"/>
    </row>
    <row r="26" spans="2:11" s="107" customFormat="1" ht="35.25" customHeight="1" thickBot="1" x14ac:dyDescent="0.35">
      <c r="B26" s="517"/>
      <c r="C26" s="518"/>
      <c r="D26" s="500"/>
      <c r="E26" s="501"/>
      <c r="F26" s="501"/>
      <c r="G26" s="501"/>
      <c r="H26" s="502"/>
      <c r="K26"/>
    </row>
    <row r="27" spans="2:11" s="107" customFormat="1" x14ac:dyDescent="0.3">
      <c r="B27" s="515" t="s">
        <v>27</v>
      </c>
      <c r="C27" s="516"/>
      <c r="D27" s="503">
        <f>MAX(D29:H44)</f>
        <v>2</v>
      </c>
      <c r="E27" s="504"/>
      <c r="F27" s="504"/>
      <c r="G27" s="504"/>
      <c r="H27" s="505"/>
      <c r="K27"/>
    </row>
    <row r="28" spans="2:11" s="107" customFormat="1" ht="15" thickBot="1" x14ac:dyDescent="0.35">
      <c r="B28" s="521"/>
      <c r="C28" s="522"/>
      <c r="D28" s="506"/>
      <c r="E28" s="507"/>
      <c r="F28" s="507"/>
      <c r="G28" s="507"/>
      <c r="H28" s="508"/>
      <c r="K28"/>
    </row>
    <row r="29" spans="2:11" customFormat="1" ht="15" customHeight="1" thickTop="1" thickBot="1" x14ac:dyDescent="0.35">
      <c r="B29" s="512" t="s">
        <v>28</v>
      </c>
      <c r="C29" s="145" t="s">
        <v>29</v>
      </c>
      <c r="D29" s="21">
        <v>1</v>
      </c>
      <c r="E29" s="21"/>
      <c r="F29" s="21"/>
      <c r="G29" s="21"/>
      <c r="H29" s="21"/>
    </row>
    <row r="30" spans="2:11" customFormat="1" ht="15.6" thickTop="1" thickBot="1" x14ac:dyDescent="0.35">
      <c r="B30" s="513"/>
      <c r="C30" s="147" t="s">
        <v>30</v>
      </c>
      <c r="D30" s="21">
        <v>1</v>
      </c>
      <c r="E30" s="21"/>
      <c r="F30" s="21"/>
      <c r="G30" s="21"/>
      <c r="H30" s="21"/>
    </row>
    <row r="31" spans="2:11" customFormat="1" ht="27.6" thickTop="1" thickBot="1" x14ac:dyDescent="0.35">
      <c r="B31" s="513"/>
      <c r="C31" s="147" t="s">
        <v>31</v>
      </c>
      <c r="D31" s="21">
        <v>1</v>
      </c>
      <c r="E31" s="21"/>
      <c r="F31" s="21"/>
      <c r="G31" s="21"/>
      <c r="H31" s="21"/>
    </row>
    <row r="32" spans="2:11" customFormat="1" ht="24" customHeight="1" thickTop="1" thickBot="1" x14ac:dyDescent="0.35">
      <c r="B32" s="513"/>
      <c r="C32" s="147" t="s">
        <v>32</v>
      </c>
      <c r="D32" s="21">
        <v>2</v>
      </c>
      <c r="E32" s="21"/>
      <c r="F32" s="21"/>
      <c r="G32" s="21"/>
      <c r="H32" s="21"/>
    </row>
    <row r="33" spans="2:24" customFormat="1" ht="27.6" thickTop="1" thickBot="1" x14ac:dyDescent="0.35">
      <c r="B33" s="513"/>
      <c r="C33" s="147" t="s">
        <v>33</v>
      </c>
      <c r="D33" s="21">
        <v>0</v>
      </c>
      <c r="E33" s="21"/>
      <c r="F33" s="21"/>
      <c r="G33" s="21"/>
      <c r="H33" s="21"/>
    </row>
    <row r="34" spans="2:24" customFormat="1" ht="15.6" thickTop="1" thickBot="1" x14ac:dyDescent="0.35">
      <c r="B34" s="513"/>
      <c r="C34" s="147" t="s">
        <v>34</v>
      </c>
      <c r="D34" s="21">
        <v>1</v>
      </c>
      <c r="E34" s="21"/>
      <c r="F34" s="21"/>
      <c r="G34" s="21"/>
      <c r="H34" s="21"/>
    </row>
    <row r="35" spans="2:24" customFormat="1" ht="15.6" thickTop="1" thickBot="1" x14ac:dyDescent="0.35">
      <c r="B35" s="513"/>
      <c r="C35" s="147" t="s">
        <v>35</v>
      </c>
      <c r="D35" s="21">
        <v>1</v>
      </c>
      <c r="E35" s="21"/>
      <c r="F35" s="21"/>
      <c r="G35" s="21"/>
      <c r="H35" s="21"/>
    </row>
    <row r="36" spans="2:24" customFormat="1" ht="27.6" thickTop="1" thickBot="1" x14ac:dyDescent="0.35">
      <c r="B36" s="513"/>
      <c r="C36" s="147" t="s">
        <v>36</v>
      </c>
      <c r="D36" s="21">
        <v>1</v>
      </c>
      <c r="E36" s="21"/>
      <c r="F36" s="21"/>
      <c r="G36" s="21"/>
      <c r="H36" s="21"/>
    </row>
    <row r="37" spans="2:24" customFormat="1" ht="27.6" thickTop="1" thickBot="1" x14ac:dyDescent="0.35">
      <c r="B37" s="513"/>
      <c r="C37" s="147" t="s">
        <v>37</v>
      </c>
      <c r="D37" s="21">
        <v>1</v>
      </c>
      <c r="E37" s="21"/>
      <c r="F37" s="21"/>
      <c r="G37" s="21"/>
      <c r="H37" s="21"/>
    </row>
    <row r="38" spans="2:24" customFormat="1" ht="27.6" thickTop="1" thickBot="1" x14ac:dyDescent="0.35">
      <c r="B38" s="513"/>
      <c r="C38" s="147" t="s">
        <v>38</v>
      </c>
      <c r="D38" s="21">
        <v>1</v>
      </c>
      <c r="E38" s="21"/>
      <c r="F38" s="21"/>
      <c r="G38" s="21"/>
      <c r="H38" s="21"/>
    </row>
    <row r="39" spans="2:24" customFormat="1" ht="15.6" thickTop="1" thickBot="1" x14ac:dyDescent="0.35">
      <c r="B39" s="513"/>
      <c r="C39" s="147" t="s">
        <v>39</v>
      </c>
      <c r="D39" s="21">
        <v>2</v>
      </c>
      <c r="E39" s="21"/>
      <c r="F39" s="21"/>
      <c r="G39" s="21"/>
      <c r="H39" s="21"/>
    </row>
    <row r="40" spans="2:24" customFormat="1" ht="15.6" thickTop="1" thickBot="1" x14ac:dyDescent="0.35">
      <c r="B40" s="513"/>
      <c r="C40" s="147" t="s">
        <v>40</v>
      </c>
      <c r="D40" s="21">
        <v>1</v>
      </c>
      <c r="E40" s="21"/>
      <c r="F40" s="21"/>
      <c r="G40" s="21"/>
      <c r="H40" s="21"/>
    </row>
    <row r="41" spans="2:24" customFormat="1" ht="15.6" thickTop="1" thickBot="1" x14ac:dyDescent="0.35">
      <c r="B41" s="513"/>
      <c r="C41" s="147" t="s">
        <v>41</v>
      </c>
      <c r="D41" s="21">
        <v>1</v>
      </c>
      <c r="E41" s="21"/>
      <c r="F41" s="21"/>
      <c r="G41" s="21"/>
      <c r="H41" s="21"/>
    </row>
    <row r="42" spans="2:24" customFormat="1" ht="15.6" thickTop="1" thickBot="1" x14ac:dyDescent="0.35">
      <c r="B42" s="513"/>
      <c r="C42" s="148" t="s">
        <v>42</v>
      </c>
      <c r="D42" s="21">
        <v>2</v>
      </c>
      <c r="E42" s="21"/>
      <c r="F42" s="21"/>
      <c r="G42" s="21"/>
      <c r="H42" s="21"/>
    </row>
    <row r="43" spans="2:24" customFormat="1" ht="23.25" customHeight="1" thickTop="1" thickBot="1" x14ac:dyDescent="0.35">
      <c r="B43" s="513"/>
      <c r="C43" s="148" t="s">
        <v>43</v>
      </c>
      <c r="D43" s="21">
        <v>2</v>
      </c>
      <c r="E43" s="21"/>
      <c r="F43" s="21"/>
      <c r="G43" s="21"/>
      <c r="H43" s="21"/>
    </row>
    <row r="44" spans="2:24" customFormat="1" ht="27.6" thickTop="1" thickBot="1" x14ac:dyDescent="0.35">
      <c r="B44" s="514"/>
      <c r="C44" s="149" t="s">
        <v>44</v>
      </c>
      <c r="D44" s="21">
        <v>1</v>
      </c>
      <c r="E44" s="21"/>
      <c r="F44" s="21"/>
      <c r="G44" s="21"/>
      <c r="H44" s="21"/>
    </row>
    <row r="45" spans="2:24" s="107" customFormat="1" ht="15.75" customHeight="1" thickBot="1" x14ac:dyDescent="0.35">
      <c r="B45" s="509" t="s">
        <v>12</v>
      </c>
      <c r="C45" s="510"/>
      <c r="D45" s="510"/>
      <c r="E45" s="510"/>
      <c r="F45" s="510"/>
      <c r="G45" s="510"/>
      <c r="H45" s="511"/>
      <c r="N45"/>
      <c r="O45"/>
      <c r="P45"/>
      <c r="Q45"/>
      <c r="R45"/>
      <c r="S45"/>
      <c r="T45"/>
      <c r="U45"/>
      <c r="V45"/>
      <c r="W45"/>
      <c r="X45"/>
    </row>
    <row r="46" spans="2:24" s="107" customFormat="1" ht="15" customHeight="1" x14ac:dyDescent="0.3">
      <c r="B46" s="515" t="s">
        <v>26</v>
      </c>
      <c r="C46" s="516"/>
      <c r="D46" s="497"/>
      <c r="E46" s="498"/>
      <c r="F46" s="498"/>
      <c r="G46" s="498"/>
      <c r="H46" s="499"/>
    </row>
    <row r="47" spans="2:24" s="107" customFormat="1" ht="33" customHeight="1" thickBot="1" x14ac:dyDescent="0.35">
      <c r="B47" s="517"/>
      <c r="C47" s="518"/>
      <c r="D47" s="500"/>
      <c r="E47" s="501"/>
      <c r="F47" s="501"/>
      <c r="G47" s="501"/>
      <c r="H47" s="502"/>
    </row>
    <row r="48" spans="2:24" s="107" customFormat="1" x14ac:dyDescent="0.3">
      <c r="B48" s="515" t="s">
        <v>27</v>
      </c>
      <c r="C48" s="516"/>
      <c r="D48" s="503">
        <f>MAX(D50:H65)</f>
        <v>4</v>
      </c>
      <c r="E48" s="504"/>
      <c r="F48" s="504"/>
      <c r="G48" s="504"/>
      <c r="H48" s="505"/>
    </row>
    <row r="49" spans="2:8" s="107" customFormat="1" ht="15" thickBot="1" x14ac:dyDescent="0.35">
      <c r="B49" s="521"/>
      <c r="C49" s="522"/>
      <c r="D49" s="506"/>
      <c r="E49" s="507"/>
      <c r="F49" s="507"/>
      <c r="G49" s="507"/>
      <c r="H49" s="508"/>
    </row>
    <row r="50" spans="2:8" customFormat="1" ht="15" customHeight="1" thickTop="1" thickBot="1" x14ac:dyDescent="0.35">
      <c r="B50" s="512" t="s">
        <v>28</v>
      </c>
      <c r="C50" s="145" t="s">
        <v>29</v>
      </c>
      <c r="D50" s="21">
        <v>4</v>
      </c>
      <c r="E50" s="21"/>
      <c r="F50" s="21"/>
      <c r="G50" s="21"/>
      <c r="H50" s="21"/>
    </row>
    <row r="51" spans="2:8" customFormat="1" ht="15.6" thickTop="1" thickBot="1" x14ac:dyDescent="0.35">
      <c r="B51" s="513"/>
      <c r="C51" s="147" t="s">
        <v>30</v>
      </c>
      <c r="D51" s="21">
        <v>4</v>
      </c>
      <c r="E51" s="21"/>
      <c r="F51" s="21"/>
      <c r="G51" s="21"/>
      <c r="H51" s="21"/>
    </row>
    <row r="52" spans="2:8" customFormat="1" ht="27.6" thickTop="1" thickBot="1" x14ac:dyDescent="0.35">
      <c r="B52" s="513"/>
      <c r="C52" s="147" t="s">
        <v>31</v>
      </c>
      <c r="D52" s="21">
        <v>4</v>
      </c>
      <c r="E52" s="21"/>
      <c r="F52" s="21"/>
      <c r="G52" s="21"/>
      <c r="H52" s="21"/>
    </row>
    <row r="53" spans="2:8" customFormat="1" ht="15.6" thickTop="1" thickBot="1" x14ac:dyDescent="0.35">
      <c r="B53" s="513"/>
      <c r="C53" s="147" t="s">
        <v>32</v>
      </c>
      <c r="D53" s="21">
        <v>4</v>
      </c>
      <c r="E53" s="21"/>
      <c r="F53" s="21"/>
      <c r="G53" s="21"/>
      <c r="H53" s="21"/>
    </row>
    <row r="54" spans="2:8" customFormat="1" ht="27.6" thickTop="1" thickBot="1" x14ac:dyDescent="0.35">
      <c r="B54" s="513"/>
      <c r="C54" s="147" t="s">
        <v>33</v>
      </c>
      <c r="D54" s="21">
        <v>4</v>
      </c>
      <c r="E54" s="21"/>
      <c r="F54" s="21"/>
      <c r="G54" s="21"/>
      <c r="H54" s="21"/>
    </row>
    <row r="55" spans="2:8" customFormat="1" ht="15.6" thickTop="1" thickBot="1" x14ac:dyDescent="0.35">
      <c r="B55" s="513"/>
      <c r="C55" s="147" t="s">
        <v>34</v>
      </c>
      <c r="D55" s="21">
        <v>4</v>
      </c>
      <c r="E55" s="21"/>
      <c r="F55" s="21"/>
      <c r="G55" s="21"/>
      <c r="H55" s="21"/>
    </row>
    <row r="56" spans="2:8" customFormat="1" ht="15.6" thickTop="1" thickBot="1" x14ac:dyDescent="0.35">
      <c r="B56" s="513"/>
      <c r="C56" s="147" t="s">
        <v>35</v>
      </c>
      <c r="D56" s="21">
        <v>4</v>
      </c>
      <c r="E56" s="21"/>
      <c r="F56" s="21"/>
      <c r="G56" s="21"/>
      <c r="H56" s="21"/>
    </row>
    <row r="57" spans="2:8" customFormat="1" ht="27.6" thickTop="1" thickBot="1" x14ac:dyDescent="0.35">
      <c r="B57" s="513"/>
      <c r="C57" s="147" t="s">
        <v>36</v>
      </c>
      <c r="D57" s="21">
        <v>4</v>
      </c>
      <c r="E57" s="21"/>
      <c r="F57" s="21"/>
      <c r="G57" s="21"/>
      <c r="H57" s="21"/>
    </row>
    <row r="58" spans="2:8" customFormat="1" ht="27.6" thickTop="1" thickBot="1" x14ac:dyDescent="0.35">
      <c r="B58" s="513"/>
      <c r="C58" s="147" t="s">
        <v>37</v>
      </c>
      <c r="D58" s="21">
        <v>4</v>
      </c>
      <c r="E58" s="21"/>
      <c r="F58" s="21"/>
      <c r="G58" s="21"/>
      <c r="H58" s="21"/>
    </row>
    <row r="59" spans="2:8" customFormat="1" ht="27.6" thickTop="1" thickBot="1" x14ac:dyDescent="0.35">
      <c r="B59" s="513"/>
      <c r="C59" s="147" t="s">
        <v>38</v>
      </c>
      <c r="D59" s="21">
        <v>4</v>
      </c>
      <c r="E59" s="21"/>
      <c r="F59" s="21"/>
      <c r="G59" s="21"/>
      <c r="H59" s="21"/>
    </row>
    <row r="60" spans="2:8" customFormat="1" ht="15.6" thickTop="1" thickBot="1" x14ac:dyDescent="0.35">
      <c r="B60" s="513"/>
      <c r="C60" s="147" t="s">
        <v>39</v>
      </c>
      <c r="D60" s="21">
        <v>4</v>
      </c>
      <c r="E60" s="21"/>
      <c r="F60" s="21"/>
      <c r="G60" s="21"/>
      <c r="H60" s="21"/>
    </row>
    <row r="61" spans="2:8" customFormat="1" ht="15.6" thickTop="1" thickBot="1" x14ac:dyDescent="0.35">
      <c r="B61" s="513"/>
      <c r="C61" s="147" t="s">
        <v>40</v>
      </c>
      <c r="D61" s="21">
        <v>4</v>
      </c>
      <c r="E61" s="21"/>
      <c r="F61" s="21"/>
      <c r="G61" s="21"/>
      <c r="H61" s="21"/>
    </row>
    <row r="62" spans="2:8" customFormat="1" ht="15.6" thickTop="1" thickBot="1" x14ac:dyDescent="0.35">
      <c r="B62" s="513"/>
      <c r="C62" s="147" t="s">
        <v>41</v>
      </c>
      <c r="D62" s="21">
        <v>4</v>
      </c>
      <c r="E62" s="21"/>
      <c r="F62" s="21"/>
      <c r="G62" s="21"/>
      <c r="H62" s="21"/>
    </row>
    <row r="63" spans="2:8" customFormat="1" ht="15.6" thickTop="1" thickBot="1" x14ac:dyDescent="0.35">
      <c r="B63" s="513"/>
      <c r="C63" s="148" t="s">
        <v>42</v>
      </c>
      <c r="D63" s="21">
        <v>4</v>
      </c>
      <c r="E63" s="21"/>
      <c r="F63" s="21"/>
      <c r="G63" s="21"/>
      <c r="H63" s="21"/>
    </row>
    <row r="64" spans="2:8" customFormat="1" ht="15.6" thickTop="1" thickBot="1" x14ac:dyDescent="0.35">
      <c r="B64" s="513"/>
      <c r="C64" s="148" t="s">
        <v>43</v>
      </c>
      <c r="D64" s="21">
        <v>4</v>
      </c>
      <c r="E64" s="21"/>
      <c r="F64" s="21"/>
      <c r="G64" s="21"/>
      <c r="H64" s="21"/>
    </row>
    <row r="65" spans="1:8" ht="27.6" thickTop="1" thickBot="1" x14ac:dyDescent="0.35">
      <c r="A65"/>
      <c r="B65" s="514"/>
      <c r="C65" s="149" t="s">
        <v>44</v>
      </c>
      <c r="D65" s="21">
        <v>4</v>
      </c>
      <c r="E65" s="21"/>
      <c r="F65" s="21"/>
      <c r="G65" s="21"/>
      <c r="H65" s="21"/>
    </row>
    <row r="72" spans="1:8" ht="15" thickBot="1" x14ac:dyDescent="0.35">
      <c r="A72"/>
      <c r="C72" s="495" t="s">
        <v>45</v>
      </c>
      <c r="D72" s="496"/>
    </row>
    <row r="73" spans="1:8" ht="15" thickBot="1" x14ac:dyDescent="0.35">
      <c r="A73"/>
      <c r="C73" s="150" t="s">
        <v>27</v>
      </c>
      <c r="D73" s="150" t="s">
        <v>46</v>
      </c>
    </row>
    <row r="74" spans="1:8" ht="15" thickBot="1" x14ac:dyDescent="0.35">
      <c r="A74"/>
      <c r="C74" s="151">
        <v>0</v>
      </c>
      <c r="D74" s="151" t="s">
        <v>47</v>
      </c>
    </row>
    <row r="75" spans="1:8" ht="15" thickBot="1" x14ac:dyDescent="0.35">
      <c r="A75"/>
      <c r="C75" s="152">
        <v>1</v>
      </c>
      <c r="D75" s="152" t="s">
        <v>48</v>
      </c>
    </row>
    <row r="76" spans="1:8" ht="15" thickBot="1" x14ac:dyDescent="0.35">
      <c r="A76"/>
      <c r="C76" s="151">
        <v>2</v>
      </c>
      <c r="D76" s="151" t="s">
        <v>49</v>
      </c>
    </row>
    <row r="77" spans="1:8" ht="15" thickBot="1" x14ac:dyDescent="0.35">
      <c r="A77"/>
      <c r="C77" s="152">
        <v>3</v>
      </c>
      <c r="D77" s="152" t="s">
        <v>50</v>
      </c>
    </row>
    <row r="78" spans="1:8" ht="15" thickBot="1" x14ac:dyDescent="0.35">
      <c r="A78"/>
      <c r="C78" s="151">
        <v>4</v>
      </c>
      <c r="D78" s="151" t="s">
        <v>51</v>
      </c>
    </row>
  </sheetData>
  <mergeCells count="24">
    <mergeCell ref="D2:E2"/>
    <mergeCell ref="B48:C49"/>
    <mergeCell ref="B50:B65"/>
    <mergeCell ref="B3:H3"/>
    <mergeCell ref="D4:H4"/>
    <mergeCell ref="D6:D7"/>
    <mergeCell ref="E6:E7"/>
    <mergeCell ref="F6:F7"/>
    <mergeCell ref="G6:G7"/>
    <mergeCell ref="H6:H7"/>
    <mergeCell ref="B24:H24"/>
    <mergeCell ref="B4:C4"/>
    <mergeCell ref="B6:C7"/>
    <mergeCell ref="B8:B23"/>
    <mergeCell ref="B25:C26"/>
    <mergeCell ref="B27:C28"/>
    <mergeCell ref="C72:D72"/>
    <mergeCell ref="D25:H26"/>
    <mergeCell ref="D27:H28"/>
    <mergeCell ref="B45:H45"/>
    <mergeCell ref="D46:H47"/>
    <mergeCell ref="D48:H49"/>
    <mergeCell ref="B29:B44"/>
    <mergeCell ref="B46:C47"/>
  </mergeCells>
  <dataValidations count="1">
    <dataValidation type="list" allowBlank="1" showInputMessage="1" showErrorMessage="1" sqref="D29:H44 D50:H65 D8:H23" xr:uid="{00000000-0002-0000-0300-000000000000}">
      <formula1>$C$74:$C$78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5378-2FCD-4D07-91CA-6BC10312B516}">
  <dimension ref="A1:X78"/>
  <sheetViews>
    <sheetView workbookViewId="0">
      <selection activeCell="Y22" sqref="Y22"/>
    </sheetView>
  </sheetViews>
  <sheetFormatPr defaultRowHeight="14.4" x14ac:dyDescent="0.3"/>
  <cols>
    <col min="1" max="1" width="3.6640625" style="107" customWidth="1"/>
    <col min="2" max="2" width="13.88671875" style="107" customWidth="1"/>
    <col min="3" max="3" width="45.109375" style="107" customWidth="1"/>
    <col min="4" max="4" width="19.44140625" customWidth="1"/>
    <col min="5" max="5" width="19.6640625" customWidth="1"/>
    <col min="6" max="6" width="18.5546875" customWidth="1"/>
    <col min="7" max="7" width="19" customWidth="1"/>
    <col min="8" max="8" width="17.6640625" customWidth="1"/>
    <col min="9" max="9" width="6.109375" customWidth="1"/>
    <col min="10" max="10" width="4.6640625" customWidth="1"/>
    <col min="11" max="11" width="3.5546875" customWidth="1"/>
    <col min="12" max="12" width="8.33203125" customWidth="1"/>
    <col min="13" max="13" width="37" customWidth="1"/>
    <col min="14" max="14" width="17.109375" customWidth="1"/>
    <col min="15" max="15" width="13.44140625" customWidth="1"/>
    <col min="22" max="22" width="19.5546875" customWidth="1"/>
    <col min="23" max="23" width="24.33203125" customWidth="1"/>
  </cols>
  <sheetData>
    <row r="1" spans="2:8" s="107" customFormat="1" ht="15" thickBot="1" x14ac:dyDescent="0.35"/>
    <row r="2" spans="2:8" s="107" customFormat="1" ht="15" thickBot="1" x14ac:dyDescent="0.35">
      <c r="B2" s="140" t="s">
        <v>0</v>
      </c>
      <c r="C2" s="202" t="s">
        <v>4</v>
      </c>
      <c r="D2" s="519" t="s">
        <v>193</v>
      </c>
      <c r="E2" s="520"/>
      <c r="F2" s="141"/>
      <c r="G2" s="141"/>
      <c r="H2" s="141"/>
    </row>
    <row r="3" spans="2:8" s="107" customFormat="1" ht="15" thickBot="1" x14ac:dyDescent="0.35">
      <c r="B3" s="523" t="s">
        <v>10</v>
      </c>
      <c r="C3" s="524"/>
      <c r="D3" s="524"/>
      <c r="E3" s="524"/>
      <c r="F3" s="524"/>
      <c r="G3" s="524"/>
      <c r="H3" s="525"/>
    </row>
    <row r="4" spans="2:8" s="107" customFormat="1" ht="31.5" customHeight="1" thickBot="1" x14ac:dyDescent="0.35">
      <c r="B4" s="531" t="s">
        <v>26</v>
      </c>
      <c r="C4" s="532"/>
      <c r="D4" s="526"/>
      <c r="E4" s="527"/>
      <c r="F4" s="527"/>
      <c r="G4" s="527"/>
      <c r="H4" s="528"/>
    </row>
    <row r="5" spans="2:8" s="107" customFormat="1" ht="15" thickBot="1" x14ac:dyDescent="0.35">
      <c r="B5" s="142"/>
      <c r="C5" s="143"/>
      <c r="D5" s="144"/>
      <c r="E5" s="144"/>
      <c r="F5" s="144"/>
      <c r="G5" s="144"/>
      <c r="H5" s="144"/>
    </row>
    <row r="6" spans="2:8" s="107" customFormat="1" x14ac:dyDescent="0.3">
      <c r="B6" s="515" t="s">
        <v>27</v>
      </c>
      <c r="C6" s="516"/>
      <c r="D6" s="529">
        <f>MAX(D8:D23)</f>
        <v>1</v>
      </c>
      <c r="E6" s="529">
        <f>MAX(E8:E23)</f>
        <v>1</v>
      </c>
      <c r="F6" s="529">
        <f>MAX(F8:F23)</f>
        <v>1</v>
      </c>
      <c r="G6" s="529">
        <f>MAX(G8:G23)</f>
        <v>2</v>
      </c>
      <c r="H6" s="529">
        <f>MAX(H8:H23)</f>
        <v>2</v>
      </c>
    </row>
    <row r="7" spans="2:8" s="107" customFormat="1" ht="15" thickBot="1" x14ac:dyDescent="0.35">
      <c r="B7" s="521"/>
      <c r="C7" s="522"/>
      <c r="D7" s="530"/>
      <c r="E7" s="530"/>
      <c r="F7" s="530"/>
      <c r="G7" s="530"/>
      <c r="H7" s="530"/>
    </row>
    <row r="8" spans="2:8" customFormat="1" ht="15" customHeight="1" thickTop="1" thickBot="1" x14ac:dyDescent="0.35">
      <c r="B8" s="512" t="s">
        <v>28</v>
      </c>
      <c r="C8" s="145" t="s">
        <v>29</v>
      </c>
      <c r="D8" s="146">
        <v>0</v>
      </c>
      <c r="E8" s="146">
        <v>0</v>
      </c>
      <c r="F8" s="146">
        <v>0</v>
      </c>
      <c r="G8" s="146">
        <v>0</v>
      </c>
      <c r="H8" s="146">
        <v>0</v>
      </c>
    </row>
    <row r="9" spans="2:8" customFormat="1" ht="15.6" thickTop="1" thickBot="1" x14ac:dyDescent="0.35">
      <c r="B9" s="513"/>
      <c r="C9" s="147" t="s">
        <v>30</v>
      </c>
      <c r="D9" s="146">
        <v>0</v>
      </c>
      <c r="E9" s="146">
        <v>0</v>
      </c>
      <c r="F9" s="146">
        <v>0</v>
      </c>
      <c r="G9" s="146">
        <v>0</v>
      </c>
      <c r="H9" s="146">
        <v>0</v>
      </c>
    </row>
    <row r="10" spans="2:8" customFormat="1" ht="27.6" thickTop="1" thickBot="1" x14ac:dyDescent="0.35">
      <c r="B10" s="513"/>
      <c r="C10" s="147" t="s">
        <v>31</v>
      </c>
      <c r="D10" s="146">
        <v>0</v>
      </c>
      <c r="E10" s="146">
        <v>0</v>
      </c>
      <c r="F10" s="146">
        <v>0</v>
      </c>
      <c r="G10" s="146">
        <v>0</v>
      </c>
      <c r="H10" s="146">
        <v>0</v>
      </c>
    </row>
    <row r="11" spans="2:8" customFormat="1" ht="15.6" thickTop="1" thickBot="1" x14ac:dyDescent="0.35">
      <c r="B11" s="513"/>
      <c r="C11" s="147" t="s">
        <v>32</v>
      </c>
      <c r="D11" s="146">
        <v>1</v>
      </c>
      <c r="E11" s="146">
        <v>1</v>
      </c>
      <c r="F11" s="146">
        <v>1</v>
      </c>
      <c r="G11" s="146">
        <v>2</v>
      </c>
      <c r="H11" s="146">
        <v>2</v>
      </c>
    </row>
    <row r="12" spans="2:8" customFormat="1" ht="27.6" thickTop="1" thickBot="1" x14ac:dyDescent="0.35">
      <c r="B12" s="513"/>
      <c r="C12" s="147" t="s">
        <v>33</v>
      </c>
      <c r="D12" s="146">
        <v>1</v>
      </c>
      <c r="E12" s="146">
        <v>1</v>
      </c>
      <c r="F12" s="146">
        <v>1</v>
      </c>
      <c r="G12" s="146">
        <v>2</v>
      </c>
      <c r="H12" s="146">
        <v>2</v>
      </c>
    </row>
    <row r="13" spans="2:8" customFormat="1" ht="15.6" thickTop="1" thickBot="1" x14ac:dyDescent="0.35">
      <c r="B13" s="513"/>
      <c r="C13" s="147" t="s">
        <v>34</v>
      </c>
      <c r="D13" s="146">
        <v>1</v>
      </c>
      <c r="E13" s="146">
        <v>1</v>
      </c>
      <c r="F13" s="146">
        <v>1</v>
      </c>
      <c r="G13" s="146">
        <v>2</v>
      </c>
      <c r="H13" s="146">
        <v>2</v>
      </c>
    </row>
    <row r="14" spans="2:8" customFormat="1" ht="23.25" customHeight="1" thickTop="1" thickBot="1" x14ac:dyDescent="0.35">
      <c r="B14" s="513"/>
      <c r="C14" s="147" t="s">
        <v>35</v>
      </c>
      <c r="D14" s="146">
        <v>0</v>
      </c>
      <c r="E14" s="146">
        <v>0</v>
      </c>
      <c r="F14" s="146">
        <v>0</v>
      </c>
      <c r="G14" s="146">
        <v>0</v>
      </c>
      <c r="H14" s="146">
        <v>0</v>
      </c>
    </row>
    <row r="15" spans="2:8" customFormat="1" ht="27.6" thickTop="1" thickBot="1" x14ac:dyDescent="0.35">
      <c r="B15" s="513"/>
      <c r="C15" s="147" t="s">
        <v>36</v>
      </c>
      <c r="D15" s="146">
        <v>0</v>
      </c>
      <c r="E15" s="146">
        <v>0</v>
      </c>
      <c r="F15" s="146">
        <v>0</v>
      </c>
      <c r="G15" s="146">
        <v>0</v>
      </c>
      <c r="H15" s="146">
        <v>0</v>
      </c>
    </row>
    <row r="16" spans="2:8" customFormat="1" ht="27.6" thickTop="1" thickBot="1" x14ac:dyDescent="0.35">
      <c r="B16" s="513"/>
      <c r="C16" s="147" t="s">
        <v>37</v>
      </c>
      <c r="D16" s="146">
        <v>0</v>
      </c>
      <c r="E16" s="146">
        <v>0</v>
      </c>
      <c r="F16" s="146">
        <v>0</v>
      </c>
      <c r="G16" s="146">
        <v>0</v>
      </c>
      <c r="H16" s="146">
        <v>0</v>
      </c>
    </row>
    <row r="17" spans="2:8" customFormat="1" ht="27.6" thickTop="1" thickBot="1" x14ac:dyDescent="0.35">
      <c r="B17" s="513"/>
      <c r="C17" s="147" t="s">
        <v>38</v>
      </c>
      <c r="D17" s="146">
        <v>0</v>
      </c>
      <c r="E17" s="146">
        <v>0</v>
      </c>
      <c r="F17" s="146">
        <v>0</v>
      </c>
      <c r="G17" s="146">
        <v>0</v>
      </c>
      <c r="H17" s="146">
        <v>0</v>
      </c>
    </row>
    <row r="18" spans="2:8" customFormat="1" ht="15.6" thickTop="1" thickBot="1" x14ac:dyDescent="0.35">
      <c r="B18" s="513"/>
      <c r="C18" s="147" t="s">
        <v>39</v>
      </c>
      <c r="D18" s="146">
        <v>0</v>
      </c>
      <c r="E18" s="146">
        <v>0</v>
      </c>
      <c r="F18" s="146">
        <v>0</v>
      </c>
      <c r="G18" s="146">
        <v>0</v>
      </c>
      <c r="H18" s="146">
        <v>0</v>
      </c>
    </row>
    <row r="19" spans="2:8" customFormat="1" ht="15.6" thickTop="1" thickBot="1" x14ac:dyDescent="0.35">
      <c r="B19" s="513"/>
      <c r="C19" s="147" t="s">
        <v>40</v>
      </c>
      <c r="D19" s="146">
        <v>0</v>
      </c>
      <c r="E19" s="146">
        <v>0</v>
      </c>
      <c r="F19" s="146">
        <v>0</v>
      </c>
      <c r="G19" s="146">
        <v>0</v>
      </c>
      <c r="H19" s="146">
        <v>0</v>
      </c>
    </row>
    <row r="20" spans="2:8" customFormat="1" ht="15.6" thickTop="1" thickBot="1" x14ac:dyDescent="0.35">
      <c r="B20" s="513"/>
      <c r="C20" s="147" t="s">
        <v>41</v>
      </c>
      <c r="D20" s="146">
        <v>0</v>
      </c>
      <c r="E20" s="146">
        <v>0</v>
      </c>
      <c r="F20" s="146">
        <v>0</v>
      </c>
      <c r="G20" s="146">
        <v>0</v>
      </c>
      <c r="H20" s="146">
        <v>0</v>
      </c>
    </row>
    <row r="21" spans="2:8" customFormat="1" ht="15.6" thickTop="1" thickBot="1" x14ac:dyDescent="0.35">
      <c r="B21" s="513"/>
      <c r="C21" s="148" t="s">
        <v>42</v>
      </c>
      <c r="D21" s="146">
        <v>0</v>
      </c>
      <c r="E21" s="146">
        <v>0</v>
      </c>
      <c r="F21" s="146">
        <v>0</v>
      </c>
      <c r="G21" s="146">
        <v>0</v>
      </c>
      <c r="H21" s="146">
        <v>0</v>
      </c>
    </row>
    <row r="22" spans="2:8" customFormat="1" ht="15.6" thickTop="1" thickBot="1" x14ac:dyDescent="0.35">
      <c r="B22" s="513"/>
      <c r="C22" s="148" t="s">
        <v>43</v>
      </c>
      <c r="D22" s="146">
        <v>0</v>
      </c>
      <c r="E22" s="146">
        <v>0</v>
      </c>
      <c r="F22" s="146">
        <v>0</v>
      </c>
      <c r="G22" s="146">
        <v>0</v>
      </c>
      <c r="H22" s="146">
        <v>0</v>
      </c>
    </row>
    <row r="23" spans="2:8" customFormat="1" ht="27.6" thickTop="1" thickBot="1" x14ac:dyDescent="0.35">
      <c r="B23" s="514"/>
      <c r="C23" s="149" t="s">
        <v>44</v>
      </c>
      <c r="D23" s="146">
        <v>0</v>
      </c>
      <c r="E23" s="146">
        <v>0</v>
      </c>
      <c r="F23" s="146">
        <v>0</v>
      </c>
      <c r="G23" s="146">
        <v>0</v>
      </c>
      <c r="H23" s="146">
        <v>0</v>
      </c>
    </row>
    <row r="24" spans="2:8" s="107" customFormat="1" ht="15" thickBot="1" x14ac:dyDescent="0.35">
      <c r="B24" s="523" t="s">
        <v>25</v>
      </c>
      <c r="C24" s="510"/>
      <c r="D24" s="510"/>
      <c r="E24" s="510"/>
      <c r="F24" s="510"/>
      <c r="G24" s="510"/>
      <c r="H24" s="511"/>
    </row>
    <row r="25" spans="2:8" s="107" customFormat="1" x14ac:dyDescent="0.3">
      <c r="B25" s="515" t="s">
        <v>26</v>
      </c>
      <c r="C25" s="516"/>
      <c r="D25" s="497"/>
      <c r="E25" s="498"/>
      <c r="F25" s="498"/>
      <c r="G25" s="498"/>
      <c r="H25" s="499"/>
    </row>
    <row r="26" spans="2:8" s="107" customFormat="1" ht="35.25" customHeight="1" thickBot="1" x14ac:dyDescent="0.35">
      <c r="B26" s="517"/>
      <c r="C26" s="518"/>
      <c r="D26" s="500"/>
      <c r="E26" s="501"/>
      <c r="F26" s="501"/>
      <c r="G26" s="501"/>
      <c r="H26" s="502"/>
    </row>
    <row r="27" spans="2:8" s="107" customFormat="1" x14ac:dyDescent="0.3">
      <c r="B27" s="515" t="s">
        <v>27</v>
      </c>
      <c r="C27" s="516"/>
      <c r="D27" s="503">
        <f>MAX(D29:H44)</f>
        <v>1</v>
      </c>
      <c r="E27" s="504"/>
      <c r="F27" s="504"/>
      <c r="G27" s="504"/>
      <c r="H27" s="505"/>
    </row>
    <row r="28" spans="2:8" s="107" customFormat="1" ht="15" thickBot="1" x14ac:dyDescent="0.35">
      <c r="B28" s="521"/>
      <c r="C28" s="522"/>
      <c r="D28" s="506"/>
      <c r="E28" s="507"/>
      <c r="F28" s="507"/>
      <c r="G28" s="507"/>
      <c r="H28" s="508"/>
    </row>
    <row r="29" spans="2:8" customFormat="1" ht="15" customHeight="1" thickTop="1" thickBot="1" x14ac:dyDescent="0.35">
      <c r="B29" s="512" t="s">
        <v>28</v>
      </c>
      <c r="C29" s="145" t="s">
        <v>29</v>
      </c>
      <c r="D29" s="21">
        <v>1</v>
      </c>
      <c r="E29" s="21"/>
      <c r="F29" s="21"/>
      <c r="G29" s="21"/>
      <c r="H29" s="21"/>
    </row>
    <row r="30" spans="2:8" customFormat="1" ht="15.6" thickTop="1" thickBot="1" x14ac:dyDescent="0.35">
      <c r="B30" s="513"/>
      <c r="C30" s="147" t="s">
        <v>30</v>
      </c>
      <c r="D30" s="21">
        <v>1</v>
      </c>
      <c r="E30" s="21"/>
      <c r="F30" s="21"/>
      <c r="G30" s="21"/>
      <c r="H30" s="21"/>
    </row>
    <row r="31" spans="2:8" customFormat="1" ht="27.6" thickTop="1" thickBot="1" x14ac:dyDescent="0.35">
      <c r="B31" s="513"/>
      <c r="C31" s="147" t="s">
        <v>31</v>
      </c>
      <c r="D31" s="21">
        <v>1</v>
      </c>
      <c r="E31" s="21"/>
      <c r="F31" s="21"/>
      <c r="G31" s="21"/>
      <c r="H31" s="21"/>
    </row>
    <row r="32" spans="2:8" customFormat="1" ht="24" customHeight="1" thickTop="1" thickBot="1" x14ac:dyDescent="0.35">
      <c r="B32" s="513"/>
      <c r="C32" s="147" t="s">
        <v>32</v>
      </c>
      <c r="D32" s="21">
        <v>1</v>
      </c>
      <c r="E32" s="21"/>
      <c r="F32" s="21"/>
      <c r="G32" s="21"/>
      <c r="H32" s="21"/>
    </row>
    <row r="33" spans="2:24" customFormat="1" ht="27.6" thickTop="1" thickBot="1" x14ac:dyDescent="0.35">
      <c r="B33" s="513"/>
      <c r="C33" s="147" t="s">
        <v>33</v>
      </c>
      <c r="D33" s="21">
        <v>1</v>
      </c>
      <c r="E33" s="21"/>
      <c r="F33" s="21"/>
      <c r="G33" s="21"/>
      <c r="H33" s="21"/>
    </row>
    <row r="34" spans="2:24" customFormat="1" ht="15.6" thickTop="1" thickBot="1" x14ac:dyDescent="0.35">
      <c r="B34" s="513"/>
      <c r="C34" s="147" t="s">
        <v>34</v>
      </c>
      <c r="D34" s="21">
        <v>1</v>
      </c>
      <c r="E34" s="21"/>
      <c r="F34" s="21"/>
      <c r="G34" s="21"/>
      <c r="H34" s="21"/>
    </row>
    <row r="35" spans="2:24" customFormat="1" ht="15.6" thickTop="1" thickBot="1" x14ac:dyDescent="0.35">
      <c r="B35" s="513"/>
      <c r="C35" s="147" t="s">
        <v>35</v>
      </c>
      <c r="D35" s="21">
        <v>1</v>
      </c>
      <c r="E35" s="21"/>
      <c r="F35" s="21"/>
      <c r="G35" s="21"/>
      <c r="H35" s="21"/>
    </row>
    <row r="36" spans="2:24" customFormat="1" ht="27.6" thickTop="1" thickBot="1" x14ac:dyDescent="0.35">
      <c r="B36" s="513"/>
      <c r="C36" s="147" t="s">
        <v>36</v>
      </c>
      <c r="D36" s="21">
        <v>1</v>
      </c>
      <c r="E36" s="21"/>
      <c r="F36" s="21"/>
      <c r="G36" s="21"/>
      <c r="H36" s="21"/>
    </row>
    <row r="37" spans="2:24" customFormat="1" ht="27.6" thickTop="1" thickBot="1" x14ac:dyDescent="0.35">
      <c r="B37" s="513"/>
      <c r="C37" s="147" t="s">
        <v>37</v>
      </c>
      <c r="D37" s="21">
        <v>1</v>
      </c>
      <c r="E37" s="21"/>
      <c r="F37" s="21"/>
      <c r="G37" s="21"/>
      <c r="H37" s="21"/>
    </row>
    <row r="38" spans="2:24" customFormat="1" ht="27.6" thickTop="1" thickBot="1" x14ac:dyDescent="0.35">
      <c r="B38" s="513"/>
      <c r="C38" s="147" t="s">
        <v>38</v>
      </c>
      <c r="D38" s="21">
        <v>1</v>
      </c>
      <c r="E38" s="21"/>
      <c r="F38" s="21"/>
      <c r="G38" s="21"/>
      <c r="H38" s="21"/>
    </row>
    <row r="39" spans="2:24" customFormat="1" ht="15.6" thickTop="1" thickBot="1" x14ac:dyDescent="0.35">
      <c r="B39" s="513"/>
      <c r="C39" s="147" t="s">
        <v>39</v>
      </c>
      <c r="D39" s="21">
        <v>1</v>
      </c>
      <c r="E39" s="21"/>
      <c r="F39" s="21"/>
      <c r="G39" s="21"/>
      <c r="H39" s="21"/>
    </row>
    <row r="40" spans="2:24" customFormat="1" ht="15.6" thickTop="1" thickBot="1" x14ac:dyDescent="0.35">
      <c r="B40" s="513"/>
      <c r="C40" s="147" t="s">
        <v>40</v>
      </c>
      <c r="D40" s="21">
        <v>1</v>
      </c>
      <c r="E40" s="21"/>
      <c r="F40" s="21"/>
      <c r="G40" s="21"/>
      <c r="H40" s="21"/>
    </row>
    <row r="41" spans="2:24" customFormat="1" ht="15.6" thickTop="1" thickBot="1" x14ac:dyDescent="0.35">
      <c r="B41" s="513"/>
      <c r="C41" s="147" t="s">
        <v>41</v>
      </c>
      <c r="D41" s="21">
        <v>1</v>
      </c>
      <c r="E41" s="21"/>
      <c r="F41" s="21"/>
      <c r="G41" s="21"/>
      <c r="H41" s="21"/>
    </row>
    <row r="42" spans="2:24" customFormat="1" ht="15.6" thickTop="1" thickBot="1" x14ac:dyDescent="0.35">
      <c r="B42" s="513"/>
      <c r="C42" s="148" t="s">
        <v>42</v>
      </c>
      <c r="D42" s="21">
        <v>1</v>
      </c>
      <c r="E42" s="21"/>
      <c r="F42" s="21"/>
      <c r="G42" s="21"/>
      <c r="H42" s="21"/>
    </row>
    <row r="43" spans="2:24" customFormat="1" ht="23.25" customHeight="1" thickTop="1" thickBot="1" x14ac:dyDescent="0.35">
      <c r="B43" s="513"/>
      <c r="C43" s="148" t="s">
        <v>43</v>
      </c>
      <c r="D43" s="21">
        <v>1</v>
      </c>
      <c r="E43" s="21"/>
      <c r="F43" s="21"/>
      <c r="G43" s="21"/>
      <c r="H43" s="21"/>
    </row>
    <row r="44" spans="2:24" customFormat="1" ht="27.6" thickTop="1" thickBot="1" x14ac:dyDescent="0.35">
      <c r="B44" s="514"/>
      <c r="C44" s="149" t="s">
        <v>44</v>
      </c>
      <c r="D44" s="21">
        <v>1</v>
      </c>
      <c r="E44" s="21"/>
      <c r="F44" s="21"/>
      <c r="G44" s="21"/>
      <c r="H44" s="21"/>
    </row>
    <row r="45" spans="2:24" s="107" customFormat="1" ht="15.75" customHeight="1" thickBot="1" x14ac:dyDescent="0.35">
      <c r="B45" s="509" t="s">
        <v>12</v>
      </c>
      <c r="C45" s="510"/>
      <c r="D45" s="510"/>
      <c r="E45" s="510"/>
      <c r="F45" s="510"/>
      <c r="G45" s="510"/>
      <c r="H45" s="511"/>
      <c r="N45"/>
      <c r="O45"/>
      <c r="P45"/>
      <c r="Q45"/>
      <c r="R45"/>
      <c r="S45"/>
      <c r="T45"/>
      <c r="U45"/>
      <c r="V45"/>
      <c r="W45"/>
      <c r="X45"/>
    </row>
    <row r="46" spans="2:24" s="107" customFormat="1" ht="15" customHeight="1" x14ac:dyDescent="0.3">
      <c r="B46" s="515" t="s">
        <v>26</v>
      </c>
      <c r="C46" s="516"/>
      <c r="D46" s="497"/>
      <c r="E46" s="498"/>
      <c r="F46" s="498"/>
      <c r="G46" s="498"/>
      <c r="H46" s="499"/>
    </row>
    <row r="47" spans="2:24" s="107" customFormat="1" ht="33" customHeight="1" thickBot="1" x14ac:dyDescent="0.35">
      <c r="B47" s="517"/>
      <c r="C47" s="518"/>
      <c r="D47" s="500"/>
      <c r="E47" s="501"/>
      <c r="F47" s="501"/>
      <c r="G47" s="501"/>
      <c r="H47" s="502"/>
    </row>
    <row r="48" spans="2:24" s="107" customFormat="1" x14ac:dyDescent="0.3">
      <c r="B48" s="515" t="s">
        <v>27</v>
      </c>
      <c r="C48" s="516"/>
      <c r="D48" s="503">
        <f>MAX(D50:H65)</f>
        <v>0</v>
      </c>
      <c r="E48" s="504"/>
      <c r="F48" s="504"/>
      <c r="G48" s="504"/>
      <c r="H48" s="505"/>
    </row>
    <row r="49" spans="2:8" s="107" customFormat="1" ht="15" thickBot="1" x14ac:dyDescent="0.35">
      <c r="B49" s="521"/>
      <c r="C49" s="522"/>
      <c r="D49" s="506"/>
      <c r="E49" s="507"/>
      <c r="F49" s="507"/>
      <c r="G49" s="507"/>
      <c r="H49" s="508"/>
    </row>
    <row r="50" spans="2:8" customFormat="1" ht="15" customHeight="1" thickTop="1" thickBot="1" x14ac:dyDescent="0.35">
      <c r="B50" s="512" t="s">
        <v>28</v>
      </c>
      <c r="C50" s="145" t="s">
        <v>29</v>
      </c>
      <c r="D50" s="21">
        <v>0</v>
      </c>
      <c r="E50" s="21"/>
      <c r="F50" s="21"/>
      <c r="G50" s="21"/>
      <c r="H50" s="21"/>
    </row>
    <row r="51" spans="2:8" customFormat="1" ht="15.6" thickTop="1" thickBot="1" x14ac:dyDescent="0.35">
      <c r="B51" s="513"/>
      <c r="C51" s="147" t="s">
        <v>30</v>
      </c>
      <c r="D51" s="21">
        <v>0</v>
      </c>
      <c r="E51" s="21"/>
      <c r="F51" s="21"/>
      <c r="G51" s="21"/>
      <c r="H51" s="21"/>
    </row>
    <row r="52" spans="2:8" customFormat="1" ht="27.6" thickTop="1" thickBot="1" x14ac:dyDescent="0.35">
      <c r="B52" s="513"/>
      <c r="C52" s="147" t="s">
        <v>31</v>
      </c>
      <c r="D52" s="21">
        <v>0</v>
      </c>
      <c r="E52" s="21"/>
      <c r="F52" s="21"/>
      <c r="G52" s="21"/>
      <c r="H52" s="21"/>
    </row>
    <row r="53" spans="2:8" customFormat="1" ht="15.6" thickTop="1" thickBot="1" x14ac:dyDescent="0.35">
      <c r="B53" s="513"/>
      <c r="C53" s="147" t="s">
        <v>32</v>
      </c>
      <c r="D53" s="21">
        <v>0</v>
      </c>
      <c r="E53" s="21"/>
      <c r="F53" s="21"/>
      <c r="G53" s="21"/>
      <c r="H53" s="21"/>
    </row>
    <row r="54" spans="2:8" customFormat="1" ht="27.6" thickTop="1" thickBot="1" x14ac:dyDescent="0.35">
      <c r="B54" s="513"/>
      <c r="C54" s="147" t="s">
        <v>33</v>
      </c>
      <c r="D54" s="21">
        <v>0</v>
      </c>
      <c r="E54" s="21"/>
      <c r="F54" s="21"/>
      <c r="G54" s="21"/>
      <c r="H54" s="21"/>
    </row>
    <row r="55" spans="2:8" customFormat="1" ht="15.6" thickTop="1" thickBot="1" x14ac:dyDescent="0.35">
      <c r="B55" s="513"/>
      <c r="C55" s="147" t="s">
        <v>34</v>
      </c>
      <c r="D55" s="21">
        <v>0</v>
      </c>
      <c r="E55" s="21"/>
      <c r="F55" s="21"/>
      <c r="G55" s="21"/>
      <c r="H55" s="21"/>
    </row>
    <row r="56" spans="2:8" customFormat="1" ht="15.6" thickTop="1" thickBot="1" x14ac:dyDescent="0.35">
      <c r="B56" s="513"/>
      <c r="C56" s="147" t="s">
        <v>35</v>
      </c>
      <c r="D56" s="21">
        <v>0</v>
      </c>
      <c r="E56" s="21"/>
      <c r="F56" s="21"/>
      <c r="G56" s="21"/>
      <c r="H56" s="21"/>
    </row>
    <row r="57" spans="2:8" customFormat="1" ht="27.6" thickTop="1" thickBot="1" x14ac:dyDescent="0.35">
      <c r="B57" s="513"/>
      <c r="C57" s="147" t="s">
        <v>36</v>
      </c>
      <c r="D57" s="21">
        <v>0</v>
      </c>
      <c r="E57" s="21"/>
      <c r="F57" s="21"/>
      <c r="G57" s="21"/>
      <c r="H57" s="21"/>
    </row>
    <row r="58" spans="2:8" customFormat="1" ht="27.6" thickTop="1" thickBot="1" x14ac:dyDescent="0.35">
      <c r="B58" s="513"/>
      <c r="C58" s="147" t="s">
        <v>37</v>
      </c>
      <c r="D58" s="21">
        <v>0</v>
      </c>
      <c r="E58" s="21"/>
      <c r="F58" s="21"/>
      <c r="G58" s="21"/>
      <c r="H58" s="21"/>
    </row>
    <row r="59" spans="2:8" customFormat="1" ht="27.6" thickTop="1" thickBot="1" x14ac:dyDescent="0.35">
      <c r="B59" s="513"/>
      <c r="C59" s="147" t="s">
        <v>38</v>
      </c>
      <c r="D59" s="21">
        <v>0</v>
      </c>
      <c r="E59" s="21"/>
      <c r="F59" s="21"/>
      <c r="G59" s="21"/>
      <c r="H59" s="21"/>
    </row>
    <row r="60" spans="2:8" customFormat="1" ht="15.6" thickTop="1" thickBot="1" x14ac:dyDescent="0.35">
      <c r="B60" s="513"/>
      <c r="C60" s="147" t="s">
        <v>39</v>
      </c>
      <c r="D60" s="21">
        <v>0</v>
      </c>
      <c r="E60" s="21"/>
      <c r="F60" s="21"/>
      <c r="G60" s="21"/>
      <c r="H60" s="21"/>
    </row>
    <row r="61" spans="2:8" customFormat="1" ht="15.6" thickTop="1" thickBot="1" x14ac:dyDescent="0.35">
      <c r="B61" s="513"/>
      <c r="C61" s="147" t="s">
        <v>40</v>
      </c>
      <c r="D61" s="21">
        <v>0</v>
      </c>
      <c r="E61" s="21"/>
      <c r="F61" s="21"/>
      <c r="G61" s="21"/>
      <c r="H61" s="21"/>
    </row>
    <row r="62" spans="2:8" customFormat="1" ht="15.6" thickTop="1" thickBot="1" x14ac:dyDescent="0.35">
      <c r="B62" s="513"/>
      <c r="C62" s="147" t="s">
        <v>41</v>
      </c>
      <c r="D62" s="21">
        <v>0</v>
      </c>
      <c r="E62" s="21"/>
      <c r="F62" s="21"/>
      <c r="G62" s="21"/>
      <c r="H62" s="21"/>
    </row>
    <row r="63" spans="2:8" customFormat="1" ht="15.6" thickTop="1" thickBot="1" x14ac:dyDescent="0.35">
      <c r="B63" s="513"/>
      <c r="C63" s="148" t="s">
        <v>42</v>
      </c>
      <c r="D63" s="21">
        <v>0</v>
      </c>
      <c r="E63" s="21"/>
      <c r="F63" s="21"/>
      <c r="G63" s="21"/>
      <c r="H63" s="21"/>
    </row>
    <row r="64" spans="2:8" customFormat="1" ht="15.6" thickTop="1" thickBot="1" x14ac:dyDescent="0.35">
      <c r="B64" s="513"/>
      <c r="C64" s="148" t="s">
        <v>43</v>
      </c>
      <c r="D64" s="21">
        <v>0</v>
      </c>
      <c r="E64" s="21"/>
      <c r="F64" s="21"/>
      <c r="G64" s="21"/>
      <c r="H64" s="21"/>
    </row>
    <row r="65" spans="1:8" ht="27.6" thickTop="1" thickBot="1" x14ac:dyDescent="0.35">
      <c r="A65"/>
      <c r="B65" s="514"/>
      <c r="C65" s="149" t="s">
        <v>44</v>
      </c>
      <c r="D65" s="21">
        <v>0</v>
      </c>
      <c r="E65" s="21"/>
      <c r="F65" s="21"/>
      <c r="G65" s="21"/>
      <c r="H65" s="21"/>
    </row>
    <row r="72" spans="1:8" ht="15" thickBot="1" x14ac:dyDescent="0.35">
      <c r="A72"/>
      <c r="C72" s="495" t="s">
        <v>45</v>
      </c>
      <c r="D72" s="496"/>
    </row>
    <row r="73" spans="1:8" ht="15" thickBot="1" x14ac:dyDescent="0.35">
      <c r="A73"/>
      <c r="C73" s="150" t="s">
        <v>27</v>
      </c>
      <c r="D73" s="150" t="s">
        <v>46</v>
      </c>
    </row>
    <row r="74" spans="1:8" ht="15" thickBot="1" x14ac:dyDescent="0.35">
      <c r="A74"/>
      <c r="C74" s="151">
        <v>0</v>
      </c>
      <c r="D74" s="151" t="s">
        <v>47</v>
      </c>
    </row>
    <row r="75" spans="1:8" ht="15" thickBot="1" x14ac:dyDescent="0.35">
      <c r="A75"/>
      <c r="C75" s="152">
        <v>1</v>
      </c>
      <c r="D75" s="152" t="s">
        <v>48</v>
      </c>
    </row>
    <row r="76" spans="1:8" ht="15" thickBot="1" x14ac:dyDescent="0.35">
      <c r="A76"/>
      <c r="C76" s="151">
        <v>2</v>
      </c>
      <c r="D76" s="151" t="s">
        <v>49</v>
      </c>
    </row>
    <row r="77" spans="1:8" ht="15" thickBot="1" x14ac:dyDescent="0.35">
      <c r="A77"/>
      <c r="C77" s="152">
        <v>3</v>
      </c>
      <c r="D77" s="152" t="s">
        <v>50</v>
      </c>
    </row>
    <row r="78" spans="1:8" ht="15" thickBot="1" x14ac:dyDescent="0.35">
      <c r="A78"/>
      <c r="C78" s="151">
        <v>4</v>
      </c>
      <c r="D78" s="151" t="s">
        <v>51</v>
      </c>
    </row>
  </sheetData>
  <mergeCells count="24">
    <mergeCell ref="B50:B65"/>
    <mergeCell ref="C72:D72"/>
    <mergeCell ref="B29:B44"/>
    <mergeCell ref="B45:H45"/>
    <mergeCell ref="B46:C47"/>
    <mergeCell ref="D46:H47"/>
    <mergeCell ref="B48:C49"/>
    <mergeCell ref="D48:H49"/>
    <mergeCell ref="B8:B23"/>
    <mergeCell ref="B24:H24"/>
    <mergeCell ref="B25:C26"/>
    <mergeCell ref="D25:H26"/>
    <mergeCell ref="B27:C28"/>
    <mergeCell ref="D27:H28"/>
    <mergeCell ref="B4:C4"/>
    <mergeCell ref="D4:H4"/>
    <mergeCell ref="D2:E2"/>
    <mergeCell ref="B3:H3"/>
    <mergeCell ref="B6:C7"/>
    <mergeCell ref="D6:D7"/>
    <mergeCell ref="E6:E7"/>
    <mergeCell ref="F6:F7"/>
    <mergeCell ref="G6:G7"/>
    <mergeCell ref="H6:H7"/>
  </mergeCells>
  <dataValidations count="1">
    <dataValidation type="list" allowBlank="1" showInputMessage="1" showErrorMessage="1" sqref="D29:H44 D50:H65 D8:H23" xr:uid="{2D430236-2F0A-4E78-9622-9A3ACA1DA5D7}">
      <formula1>$C$74:$C$78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317B0-564B-4F46-8164-1E661DCDA045}">
  <dimension ref="A1:X78"/>
  <sheetViews>
    <sheetView workbookViewId="0">
      <selection activeCell="J22" sqref="J22"/>
    </sheetView>
  </sheetViews>
  <sheetFormatPr defaultRowHeight="14.4" x14ac:dyDescent="0.3"/>
  <cols>
    <col min="1" max="1" width="3.6640625" style="107" customWidth="1"/>
    <col min="2" max="2" width="13.88671875" style="107" customWidth="1"/>
    <col min="3" max="3" width="45.109375" style="107" customWidth="1"/>
    <col min="4" max="4" width="19.44140625" customWidth="1"/>
    <col min="5" max="5" width="19.6640625" customWidth="1"/>
    <col min="6" max="6" width="18.5546875" customWidth="1"/>
    <col min="7" max="7" width="19" customWidth="1"/>
    <col min="8" max="8" width="17.6640625" customWidth="1"/>
    <col min="9" max="9" width="6.109375" customWidth="1"/>
    <col min="10" max="10" width="4.6640625" customWidth="1"/>
    <col min="11" max="11" width="3.5546875" customWidth="1"/>
    <col min="12" max="12" width="8.33203125" customWidth="1"/>
    <col min="13" max="13" width="37" customWidth="1"/>
    <col min="14" max="14" width="17.109375" customWidth="1"/>
    <col min="15" max="15" width="13.44140625" customWidth="1"/>
    <col min="22" max="22" width="19.5546875" customWidth="1"/>
    <col min="23" max="23" width="24.33203125" customWidth="1"/>
  </cols>
  <sheetData>
    <row r="1" spans="2:8" s="107" customFormat="1" ht="15" thickBot="1" x14ac:dyDescent="0.35"/>
    <row r="2" spans="2:8" s="107" customFormat="1" ht="15" thickBot="1" x14ac:dyDescent="0.35">
      <c r="B2" s="140" t="s">
        <v>0</v>
      </c>
      <c r="C2" s="202" t="s">
        <v>4</v>
      </c>
      <c r="D2" s="519" t="s">
        <v>229</v>
      </c>
      <c r="E2" s="520"/>
      <c r="F2" s="141"/>
      <c r="G2" s="141"/>
      <c r="H2" s="141"/>
    </row>
    <row r="3" spans="2:8" s="107" customFormat="1" ht="15" thickBot="1" x14ac:dyDescent="0.35">
      <c r="B3" s="523" t="s">
        <v>10</v>
      </c>
      <c r="C3" s="524"/>
      <c r="D3" s="524"/>
      <c r="E3" s="524"/>
      <c r="F3" s="524"/>
      <c r="G3" s="524"/>
      <c r="H3" s="525"/>
    </row>
    <row r="4" spans="2:8" s="107" customFormat="1" ht="31.5" customHeight="1" thickBot="1" x14ac:dyDescent="0.35">
      <c r="B4" s="531" t="s">
        <v>26</v>
      </c>
      <c r="C4" s="532"/>
      <c r="D4" s="526"/>
      <c r="E4" s="527"/>
      <c r="F4" s="527"/>
      <c r="G4" s="527"/>
      <c r="H4" s="528"/>
    </row>
    <row r="5" spans="2:8" s="107" customFormat="1" ht="15" customHeight="1" thickBot="1" x14ac:dyDescent="0.35">
      <c r="B5" s="142"/>
      <c r="C5" s="143"/>
      <c r="D5" s="144"/>
      <c r="E5" s="144"/>
      <c r="F5" s="144"/>
      <c r="G5" s="144"/>
      <c r="H5" s="144"/>
    </row>
    <row r="6" spans="2:8" s="107" customFormat="1" x14ac:dyDescent="0.3">
      <c r="B6" s="515" t="s">
        <v>27</v>
      </c>
      <c r="C6" s="516"/>
      <c r="D6" s="529">
        <f>MAX(D8:D23)</f>
        <v>2</v>
      </c>
      <c r="E6" s="529">
        <f>MAX(E8:E23)</f>
        <v>2</v>
      </c>
      <c r="F6" s="529">
        <f>MAX(F8:F23)</f>
        <v>3</v>
      </c>
      <c r="G6" s="529">
        <f>MAX(G8:G23)</f>
        <v>3</v>
      </c>
      <c r="H6" s="529">
        <f>MAX(H8:H23)</f>
        <v>4</v>
      </c>
    </row>
    <row r="7" spans="2:8" s="107" customFormat="1" ht="15" thickBot="1" x14ac:dyDescent="0.35">
      <c r="B7" s="521"/>
      <c r="C7" s="522"/>
      <c r="D7" s="530"/>
      <c r="E7" s="530"/>
      <c r="F7" s="530"/>
      <c r="G7" s="530"/>
      <c r="H7" s="530"/>
    </row>
    <row r="8" spans="2:8" customFormat="1" ht="15" customHeight="1" thickTop="1" thickBot="1" x14ac:dyDescent="0.35">
      <c r="B8" s="512" t="s">
        <v>28</v>
      </c>
      <c r="C8" s="145" t="s">
        <v>29</v>
      </c>
      <c r="D8" s="146">
        <v>1</v>
      </c>
      <c r="E8" s="146">
        <v>1</v>
      </c>
      <c r="F8" s="146">
        <v>1</v>
      </c>
      <c r="G8" s="146">
        <v>1</v>
      </c>
      <c r="H8" s="146">
        <v>1</v>
      </c>
    </row>
    <row r="9" spans="2:8" customFormat="1" ht="15.6" thickTop="1" thickBot="1" x14ac:dyDescent="0.35">
      <c r="B9" s="513"/>
      <c r="C9" s="147" t="s">
        <v>30</v>
      </c>
      <c r="D9" s="146">
        <v>0</v>
      </c>
      <c r="E9" s="146">
        <v>0</v>
      </c>
      <c r="F9" s="146">
        <v>0</v>
      </c>
      <c r="G9" s="146">
        <v>0</v>
      </c>
      <c r="H9" s="146">
        <v>0</v>
      </c>
    </row>
    <row r="10" spans="2:8" customFormat="1" ht="27.6" thickTop="1" thickBot="1" x14ac:dyDescent="0.35">
      <c r="B10" s="513"/>
      <c r="C10" s="147" t="s">
        <v>31</v>
      </c>
      <c r="D10" s="146">
        <v>0</v>
      </c>
      <c r="E10" s="146">
        <v>0</v>
      </c>
      <c r="F10" s="146">
        <v>0</v>
      </c>
      <c r="G10" s="146">
        <v>0</v>
      </c>
      <c r="H10" s="146">
        <v>0</v>
      </c>
    </row>
    <row r="11" spans="2:8" customFormat="1" ht="15.6" thickTop="1" thickBot="1" x14ac:dyDescent="0.35">
      <c r="B11" s="513"/>
      <c r="C11" s="147" t="s">
        <v>32</v>
      </c>
      <c r="D11" s="146">
        <v>2</v>
      </c>
      <c r="E11" s="146">
        <v>2</v>
      </c>
      <c r="F11" s="146">
        <v>3</v>
      </c>
      <c r="G11" s="146">
        <v>3</v>
      </c>
      <c r="H11" s="146">
        <v>3</v>
      </c>
    </row>
    <row r="12" spans="2:8" customFormat="1" ht="27.6" thickTop="1" thickBot="1" x14ac:dyDescent="0.35">
      <c r="B12" s="513"/>
      <c r="C12" s="147" t="s">
        <v>33</v>
      </c>
      <c r="D12" s="146">
        <v>1</v>
      </c>
      <c r="E12" s="146">
        <v>2</v>
      </c>
      <c r="F12" s="146">
        <v>3</v>
      </c>
      <c r="G12" s="146">
        <v>3</v>
      </c>
      <c r="H12" s="146">
        <v>3</v>
      </c>
    </row>
    <row r="13" spans="2:8" customFormat="1" ht="15.6" thickTop="1" thickBot="1" x14ac:dyDescent="0.35">
      <c r="B13" s="513"/>
      <c r="C13" s="147" t="s">
        <v>34</v>
      </c>
      <c r="D13" s="146">
        <v>2</v>
      </c>
      <c r="E13" s="146">
        <v>2</v>
      </c>
      <c r="F13" s="146">
        <v>2</v>
      </c>
      <c r="G13" s="146">
        <v>3</v>
      </c>
      <c r="H13" s="146">
        <v>4</v>
      </c>
    </row>
    <row r="14" spans="2:8" customFormat="1" ht="23.25" customHeight="1" thickTop="1" thickBot="1" x14ac:dyDescent="0.35">
      <c r="B14" s="513"/>
      <c r="C14" s="147" t="s">
        <v>35</v>
      </c>
      <c r="D14" s="146">
        <v>2</v>
      </c>
      <c r="E14" s="146">
        <v>2</v>
      </c>
      <c r="F14" s="146">
        <v>2</v>
      </c>
      <c r="G14" s="146">
        <v>3</v>
      </c>
      <c r="H14" s="146">
        <v>3</v>
      </c>
    </row>
    <row r="15" spans="2:8" customFormat="1" ht="27.6" thickTop="1" thickBot="1" x14ac:dyDescent="0.35">
      <c r="B15" s="513"/>
      <c r="C15" s="147" t="s">
        <v>36</v>
      </c>
      <c r="D15" s="146">
        <v>1</v>
      </c>
      <c r="E15" s="146">
        <v>1</v>
      </c>
      <c r="F15" s="146">
        <v>1</v>
      </c>
      <c r="G15" s="146">
        <v>2</v>
      </c>
      <c r="H15" s="146">
        <v>2</v>
      </c>
    </row>
    <row r="16" spans="2:8" customFormat="1" ht="27.6" thickTop="1" thickBot="1" x14ac:dyDescent="0.35">
      <c r="B16" s="513"/>
      <c r="C16" s="147" t="s">
        <v>37</v>
      </c>
      <c r="D16" s="146">
        <v>1</v>
      </c>
      <c r="E16" s="146">
        <v>1</v>
      </c>
      <c r="F16" s="146">
        <v>1</v>
      </c>
      <c r="G16" s="146">
        <v>2</v>
      </c>
      <c r="H16" s="146">
        <v>2</v>
      </c>
    </row>
    <row r="17" spans="2:8" customFormat="1" ht="27.6" thickTop="1" thickBot="1" x14ac:dyDescent="0.35">
      <c r="B17" s="513"/>
      <c r="C17" s="147" t="s">
        <v>38</v>
      </c>
      <c r="D17" s="146">
        <v>2</v>
      </c>
      <c r="E17" s="146">
        <v>2</v>
      </c>
      <c r="F17" s="146">
        <v>2</v>
      </c>
      <c r="G17" s="146">
        <v>2</v>
      </c>
      <c r="H17" s="146">
        <v>2</v>
      </c>
    </row>
    <row r="18" spans="2:8" customFormat="1" ht="15.6" thickTop="1" thickBot="1" x14ac:dyDescent="0.35">
      <c r="B18" s="513"/>
      <c r="C18" s="147" t="s">
        <v>39</v>
      </c>
      <c r="D18" s="146">
        <v>1</v>
      </c>
      <c r="E18" s="146">
        <v>1</v>
      </c>
      <c r="F18" s="146">
        <v>1</v>
      </c>
      <c r="G18" s="146">
        <v>1</v>
      </c>
      <c r="H18" s="146">
        <v>1</v>
      </c>
    </row>
    <row r="19" spans="2:8" customFormat="1" ht="15.6" thickTop="1" thickBot="1" x14ac:dyDescent="0.35">
      <c r="B19" s="513"/>
      <c r="C19" s="147" t="s">
        <v>40</v>
      </c>
      <c r="D19" s="146">
        <v>1</v>
      </c>
      <c r="E19" s="146">
        <v>1</v>
      </c>
      <c r="F19" s="146">
        <v>1</v>
      </c>
      <c r="G19" s="146">
        <v>1</v>
      </c>
      <c r="H19" s="146">
        <v>1</v>
      </c>
    </row>
    <row r="20" spans="2:8" customFormat="1" ht="15.6" thickTop="1" thickBot="1" x14ac:dyDescent="0.35">
      <c r="B20" s="513"/>
      <c r="C20" s="147" t="s">
        <v>41</v>
      </c>
      <c r="D20" s="146">
        <v>1</v>
      </c>
      <c r="E20" s="146">
        <v>1</v>
      </c>
      <c r="F20" s="146">
        <v>1</v>
      </c>
      <c r="G20" s="146">
        <v>1</v>
      </c>
      <c r="H20" s="146">
        <v>1</v>
      </c>
    </row>
    <row r="21" spans="2:8" customFormat="1" ht="15.6" thickTop="1" thickBot="1" x14ac:dyDescent="0.35">
      <c r="B21" s="513"/>
      <c r="C21" s="148" t="s">
        <v>42</v>
      </c>
      <c r="D21" s="146">
        <v>2</v>
      </c>
      <c r="E21" s="146">
        <v>2</v>
      </c>
      <c r="F21" s="146">
        <v>2</v>
      </c>
      <c r="G21" s="146">
        <v>2</v>
      </c>
      <c r="H21" s="146">
        <v>2</v>
      </c>
    </row>
    <row r="22" spans="2:8" customFormat="1" ht="15.6" thickTop="1" thickBot="1" x14ac:dyDescent="0.35">
      <c r="B22" s="513"/>
      <c r="C22" s="148" t="s">
        <v>43</v>
      </c>
      <c r="D22" s="146">
        <v>2</v>
      </c>
      <c r="E22" s="146">
        <v>2</v>
      </c>
      <c r="F22" s="146">
        <v>2</v>
      </c>
      <c r="G22" s="146">
        <v>2</v>
      </c>
      <c r="H22" s="146">
        <v>2</v>
      </c>
    </row>
    <row r="23" spans="2:8" customFormat="1" ht="27.6" thickTop="1" thickBot="1" x14ac:dyDescent="0.35">
      <c r="B23" s="514"/>
      <c r="C23" s="149" t="s">
        <v>44</v>
      </c>
      <c r="D23" s="146">
        <v>1</v>
      </c>
      <c r="E23" s="146">
        <v>1</v>
      </c>
      <c r="F23" s="146">
        <v>1</v>
      </c>
      <c r="G23" s="146">
        <v>1</v>
      </c>
      <c r="H23" s="146">
        <v>1</v>
      </c>
    </row>
    <row r="24" spans="2:8" s="107" customFormat="1" ht="15" thickBot="1" x14ac:dyDescent="0.35">
      <c r="B24" s="523" t="s">
        <v>25</v>
      </c>
      <c r="C24" s="510"/>
      <c r="D24" s="510"/>
      <c r="E24" s="510"/>
      <c r="F24" s="510"/>
      <c r="G24" s="510"/>
      <c r="H24" s="511"/>
    </row>
    <row r="25" spans="2:8" s="107" customFormat="1" x14ac:dyDescent="0.3">
      <c r="B25" s="515" t="s">
        <v>26</v>
      </c>
      <c r="C25" s="516"/>
      <c r="D25" s="497"/>
      <c r="E25" s="498"/>
      <c r="F25" s="498"/>
      <c r="G25" s="498"/>
      <c r="H25" s="499"/>
    </row>
    <row r="26" spans="2:8" s="107" customFormat="1" ht="35.25" customHeight="1" thickBot="1" x14ac:dyDescent="0.35">
      <c r="B26" s="517"/>
      <c r="C26" s="518"/>
      <c r="D26" s="500"/>
      <c r="E26" s="501"/>
      <c r="F26" s="501"/>
      <c r="G26" s="501"/>
      <c r="H26" s="502"/>
    </row>
    <row r="27" spans="2:8" s="107" customFormat="1" x14ac:dyDescent="0.3">
      <c r="B27" s="515" t="s">
        <v>27</v>
      </c>
      <c r="C27" s="516"/>
      <c r="D27" s="503">
        <f>MAX(D29:H44)</f>
        <v>2</v>
      </c>
      <c r="E27" s="504"/>
      <c r="F27" s="504"/>
      <c r="G27" s="504"/>
      <c r="H27" s="505"/>
    </row>
    <row r="28" spans="2:8" s="107" customFormat="1" ht="15" thickBot="1" x14ac:dyDescent="0.35">
      <c r="B28" s="521"/>
      <c r="C28" s="522"/>
      <c r="D28" s="506"/>
      <c r="E28" s="507"/>
      <c r="F28" s="507"/>
      <c r="G28" s="507"/>
      <c r="H28" s="508"/>
    </row>
    <row r="29" spans="2:8" customFormat="1" ht="15" customHeight="1" thickTop="1" thickBot="1" x14ac:dyDescent="0.35">
      <c r="B29" s="512" t="s">
        <v>28</v>
      </c>
      <c r="C29" s="145" t="s">
        <v>29</v>
      </c>
      <c r="D29" s="21">
        <v>1</v>
      </c>
      <c r="E29" s="21"/>
      <c r="F29" s="21"/>
      <c r="G29" s="21"/>
      <c r="H29" s="21"/>
    </row>
    <row r="30" spans="2:8" customFormat="1" ht="15.6" thickTop="1" thickBot="1" x14ac:dyDescent="0.35">
      <c r="B30" s="513"/>
      <c r="C30" s="147" t="s">
        <v>30</v>
      </c>
      <c r="D30" s="21">
        <v>1</v>
      </c>
      <c r="E30" s="21"/>
      <c r="F30" s="21"/>
      <c r="G30" s="21"/>
      <c r="H30" s="21"/>
    </row>
    <row r="31" spans="2:8" customFormat="1" ht="27.6" thickTop="1" thickBot="1" x14ac:dyDescent="0.35">
      <c r="B31" s="513"/>
      <c r="C31" s="147" t="s">
        <v>31</v>
      </c>
      <c r="D31" s="21">
        <v>1</v>
      </c>
      <c r="E31" s="21"/>
      <c r="F31" s="21"/>
      <c r="G31" s="21"/>
      <c r="H31" s="21"/>
    </row>
    <row r="32" spans="2:8" customFormat="1" ht="24" customHeight="1" thickTop="1" thickBot="1" x14ac:dyDescent="0.35">
      <c r="B32" s="513"/>
      <c r="C32" s="147" t="s">
        <v>32</v>
      </c>
      <c r="D32" s="21">
        <v>2</v>
      </c>
      <c r="E32" s="21"/>
      <c r="F32" s="21"/>
      <c r="G32" s="21"/>
      <c r="H32" s="21"/>
    </row>
    <row r="33" spans="2:24" customFormat="1" ht="27.6" thickTop="1" thickBot="1" x14ac:dyDescent="0.35">
      <c r="B33" s="513"/>
      <c r="C33" s="147" t="s">
        <v>33</v>
      </c>
      <c r="D33" s="21">
        <v>0</v>
      </c>
      <c r="E33" s="21"/>
      <c r="F33" s="21"/>
      <c r="G33" s="21"/>
      <c r="H33" s="21"/>
    </row>
    <row r="34" spans="2:24" customFormat="1" ht="15.6" thickTop="1" thickBot="1" x14ac:dyDescent="0.35">
      <c r="B34" s="513"/>
      <c r="C34" s="147" t="s">
        <v>34</v>
      </c>
      <c r="D34" s="21">
        <v>1</v>
      </c>
      <c r="E34" s="21"/>
      <c r="F34" s="21"/>
      <c r="G34" s="21"/>
      <c r="H34" s="21"/>
    </row>
    <row r="35" spans="2:24" customFormat="1" ht="15.6" thickTop="1" thickBot="1" x14ac:dyDescent="0.35">
      <c r="B35" s="513"/>
      <c r="C35" s="147" t="s">
        <v>35</v>
      </c>
      <c r="D35" s="21">
        <v>1</v>
      </c>
      <c r="E35" s="21"/>
      <c r="F35" s="21"/>
      <c r="G35" s="21"/>
      <c r="H35" s="21"/>
    </row>
    <row r="36" spans="2:24" customFormat="1" ht="27.6" thickTop="1" thickBot="1" x14ac:dyDescent="0.35">
      <c r="B36" s="513"/>
      <c r="C36" s="147" t="s">
        <v>36</v>
      </c>
      <c r="D36" s="21">
        <v>1</v>
      </c>
      <c r="E36" s="21"/>
      <c r="F36" s="21"/>
      <c r="G36" s="21"/>
      <c r="H36" s="21"/>
    </row>
    <row r="37" spans="2:24" customFormat="1" ht="27.6" thickTop="1" thickBot="1" x14ac:dyDescent="0.35">
      <c r="B37" s="513"/>
      <c r="C37" s="147" t="s">
        <v>37</v>
      </c>
      <c r="D37" s="21">
        <v>1</v>
      </c>
      <c r="E37" s="21"/>
      <c r="F37" s="21"/>
      <c r="G37" s="21"/>
      <c r="H37" s="21"/>
    </row>
    <row r="38" spans="2:24" customFormat="1" ht="27.6" thickTop="1" thickBot="1" x14ac:dyDescent="0.35">
      <c r="B38" s="513"/>
      <c r="C38" s="147" t="s">
        <v>38</v>
      </c>
      <c r="D38" s="21">
        <v>1</v>
      </c>
      <c r="E38" s="21"/>
      <c r="F38" s="21"/>
      <c r="G38" s="21"/>
      <c r="H38" s="21"/>
    </row>
    <row r="39" spans="2:24" customFormat="1" ht="15.6" thickTop="1" thickBot="1" x14ac:dyDescent="0.35">
      <c r="B39" s="513"/>
      <c r="C39" s="147" t="s">
        <v>39</v>
      </c>
      <c r="D39" s="21">
        <v>2</v>
      </c>
      <c r="E39" s="21"/>
      <c r="F39" s="21"/>
      <c r="G39" s="21"/>
      <c r="H39" s="21"/>
    </row>
    <row r="40" spans="2:24" customFormat="1" ht="15.6" thickTop="1" thickBot="1" x14ac:dyDescent="0.35">
      <c r="B40" s="513"/>
      <c r="C40" s="147" t="s">
        <v>40</v>
      </c>
      <c r="D40" s="21">
        <v>1</v>
      </c>
      <c r="E40" s="21"/>
      <c r="F40" s="21"/>
      <c r="G40" s="21"/>
      <c r="H40" s="21"/>
    </row>
    <row r="41" spans="2:24" customFormat="1" ht="15.6" thickTop="1" thickBot="1" x14ac:dyDescent="0.35">
      <c r="B41" s="513"/>
      <c r="C41" s="147" t="s">
        <v>41</v>
      </c>
      <c r="D41" s="21">
        <v>1</v>
      </c>
      <c r="E41" s="21"/>
      <c r="F41" s="21"/>
      <c r="G41" s="21"/>
      <c r="H41" s="21"/>
    </row>
    <row r="42" spans="2:24" customFormat="1" ht="15.6" thickTop="1" thickBot="1" x14ac:dyDescent="0.35">
      <c r="B42" s="513"/>
      <c r="C42" s="148" t="s">
        <v>42</v>
      </c>
      <c r="D42" s="21">
        <v>2</v>
      </c>
      <c r="E42" s="21"/>
      <c r="F42" s="21"/>
      <c r="G42" s="21"/>
      <c r="H42" s="21"/>
    </row>
    <row r="43" spans="2:24" customFormat="1" ht="23.25" customHeight="1" thickTop="1" thickBot="1" x14ac:dyDescent="0.35">
      <c r="B43" s="513"/>
      <c r="C43" s="148" t="s">
        <v>43</v>
      </c>
      <c r="D43" s="21">
        <v>2</v>
      </c>
      <c r="E43" s="21"/>
      <c r="F43" s="21"/>
      <c r="G43" s="21"/>
      <c r="H43" s="21"/>
    </row>
    <row r="44" spans="2:24" customFormat="1" ht="27.6" thickTop="1" thickBot="1" x14ac:dyDescent="0.35">
      <c r="B44" s="514"/>
      <c r="C44" s="149" t="s">
        <v>44</v>
      </c>
      <c r="D44" s="21">
        <v>1</v>
      </c>
      <c r="E44" s="21"/>
      <c r="F44" s="21"/>
      <c r="G44" s="21"/>
      <c r="H44" s="21"/>
    </row>
    <row r="45" spans="2:24" s="107" customFormat="1" ht="15.75" customHeight="1" thickBot="1" x14ac:dyDescent="0.35">
      <c r="B45" s="509" t="s">
        <v>12</v>
      </c>
      <c r="C45" s="510"/>
      <c r="D45" s="510"/>
      <c r="E45" s="510"/>
      <c r="F45" s="510"/>
      <c r="G45" s="510"/>
      <c r="H45" s="511"/>
      <c r="N45"/>
      <c r="O45"/>
      <c r="P45"/>
      <c r="Q45"/>
      <c r="R45"/>
      <c r="S45"/>
      <c r="T45"/>
      <c r="U45"/>
      <c r="V45"/>
      <c r="W45"/>
      <c r="X45"/>
    </row>
    <row r="46" spans="2:24" s="107" customFormat="1" ht="15" customHeight="1" x14ac:dyDescent="0.3">
      <c r="B46" s="515" t="s">
        <v>26</v>
      </c>
      <c r="C46" s="516"/>
      <c r="D46" s="497"/>
      <c r="E46" s="498"/>
      <c r="F46" s="498"/>
      <c r="G46" s="498"/>
      <c r="H46" s="499"/>
    </row>
    <row r="47" spans="2:24" s="107" customFormat="1" ht="33" customHeight="1" thickBot="1" x14ac:dyDescent="0.35">
      <c r="B47" s="517"/>
      <c r="C47" s="518"/>
      <c r="D47" s="500"/>
      <c r="E47" s="501"/>
      <c r="F47" s="501"/>
      <c r="G47" s="501"/>
      <c r="H47" s="502"/>
    </row>
    <row r="48" spans="2:24" s="107" customFormat="1" x14ac:dyDescent="0.3">
      <c r="B48" s="515" t="s">
        <v>27</v>
      </c>
      <c r="C48" s="516"/>
      <c r="D48" s="503">
        <f>MAX(D50:H65)</f>
        <v>2</v>
      </c>
      <c r="E48" s="504"/>
      <c r="F48" s="504"/>
      <c r="G48" s="504"/>
      <c r="H48" s="505"/>
    </row>
    <row r="49" spans="2:8" s="107" customFormat="1" ht="15" thickBot="1" x14ac:dyDescent="0.35">
      <c r="B49" s="521"/>
      <c r="C49" s="522"/>
      <c r="D49" s="506"/>
      <c r="E49" s="507"/>
      <c r="F49" s="507"/>
      <c r="G49" s="507"/>
      <c r="H49" s="508"/>
    </row>
    <row r="50" spans="2:8" customFormat="1" ht="15" customHeight="1" thickTop="1" thickBot="1" x14ac:dyDescent="0.35">
      <c r="B50" s="512" t="s">
        <v>28</v>
      </c>
      <c r="C50" s="145" t="s">
        <v>29</v>
      </c>
      <c r="D50" s="21">
        <v>1</v>
      </c>
      <c r="E50" s="21"/>
      <c r="F50" s="21"/>
      <c r="G50" s="21"/>
      <c r="H50" s="21"/>
    </row>
    <row r="51" spans="2:8" customFormat="1" ht="15.6" thickTop="1" thickBot="1" x14ac:dyDescent="0.35">
      <c r="B51" s="513"/>
      <c r="C51" s="147" t="s">
        <v>30</v>
      </c>
      <c r="D51" s="21">
        <v>1</v>
      </c>
      <c r="E51" s="21"/>
      <c r="F51" s="21"/>
      <c r="G51" s="21"/>
      <c r="H51" s="21"/>
    </row>
    <row r="52" spans="2:8" customFormat="1" ht="27.6" thickTop="1" thickBot="1" x14ac:dyDescent="0.35">
      <c r="B52" s="513"/>
      <c r="C52" s="147" t="s">
        <v>31</v>
      </c>
      <c r="D52" s="21">
        <v>1</v>
      </c>
      <c r="E52" s="21"/>
      <c r="F52" s="21"/>
      <c r="G52" s="21"/>
      <c r="H52" s="21"/>
    </row>
    <row r="53" spans="2:8" customFormat="1" ht="15.6" thickTop="1" thickBot="1" x14ac:dyDescent="0.35">
      <c r="B53" s="513"/>
      <c r="C53" s="147" t="s">
        <v>32</v>
      </c>
      <c r="D53" s="21">
        <v>2</v>
      </c>
      <c r="E53" s="21"/>
      <c r="F53" s="21"/>
      <c r="G53" s="21"/>
      <c r="H53" s="21"/>
    </row>
    <row r="54" spans="2:8" customFormat="1" ht="27.6" thickTop="1" thickBot="1" x14ac:dyDescent="0.35">
      <c r="B54" s="513"/>
      <c r="C54" s="147" t="s">
        <v>33</v>
      </c>
      <c r="D54" s="21">
        <v>2</v>
      </c>
      <c r="E54" s="21"/>
      <c r="F54" s="21"/>
      <c r="G54" s="21"/>
      <c r="H54" s="21"/>
    </row>
    <row r="55" spans="2:8" customFormat="1" ht="15.6" thickTop="1" thickBot="1" x14ac:dyDescent="0.35">
      <c r="B55" s="513"/>
      <c r="C55" s="147" t="s">
        <v>34</v>
      </c>
      <c r="D55" s="21">
        <v>2</v>
      </c>
      <c r="E55" s="21"/>
      <c r="F55" s="21"/>
      <c r="G55" s="21"/>
      <c r="H55" s="21"/>
    </row>
    <row r="56" spans="2:8" customFormat="1" ht="15.6" thickTop="1" thickBot="1" x14ac:dyDescent="0.35">
      <c r="B56" s="513"/>
      <c r="C56" s="147" t="s">
        <v>35</v>
      </c>
      <c r="D56" s="21">
        <v>2</v>
      </c>
      <c r="E56" s="21"/>
      <c r="F56" s="21"/>
      <c r="G56" s="21"/>
      <c r="H56" s="21"/>
    </row>
    <row r="57" spans="2:8" customFormat="1" ht="27.6" thickTop="1" thickBot="1" x14ac:dyDescent="0.35">
      <c r="B57" s="513"/>
      <c r="C57" s="147" t="s">
        <v>36</v>
      </c>
      <c r="D57" s="21">
        <v>2</v>
      </c>
      <c r="E57" s="21"/>
      <c r="F57" s="21"/>
      <c r="G57" s="21"/>
      <c r="H57" s="21"/>
    </row>
    <row r="58" spans="2:8" customFormat="1" ht="27.6" thickTop="1" thickBot="1" x14ac:dyDescent="0.35">
      <c r="B58" s="513"/>
      <c r="C58" s="147" t="s">
        <v>37</v>
      </c>
      <c r="D58" s="21">
        <v>1</v>
      </c>
      <c r="E58" s="21"/>
      <c r="F58" s="21"/>
      <c r="G58" s="21"/>
      <c r="H58" s="21"/>
    </row>
    <row r="59" spans="2:8" customFormat="1" ht="27.6" thickTop="1" thickBot="1" x14ac:dyDescent="0.35">
      <c r="B59" s="513"/>
      <c r="C59" s="147" t="s">
        <v>38</v>
      </c>
      <c r="D59" s="21">
        <v>1</v>
      </c>
      <c r="E59" s="21"/>
      <c r="F59" s="21"/>
      <c r="G59" s="21"/>
      <c r="H59" s="21"/>
    </row>
    <row r="60" spans="2:8" customFormat="1" ht="15.6" thickTop="1" thickBot="1" x14ac:dyDescent="0.35">
      <c r="B60" s="513"/>
      <c r="C60" s="147" t="s">
        <v>39</v>
      </c>
      <c r="D60" s="21">
        <v>2</v>
      </c>
      <c r="E60" s="21"/>
      <c r="F60" s="21"/>
      <c r="G60" s="21"/>
      <c r="H60" s="21"/>
    </row>
    <row r="61" spans="2:8" customFormat="1" ht="15.6" thickTop="1" thickBot="1" x14ac:dyDescent="0.35">
      <c r="B61" s="513"/>
      <c r="C61" s="147" t="s">
        <v>40</v>
      </c>
      <c r="D61" s="21">
        <v>2</v>
      </c>
      <c r="E61" s="21"/>
      <c r="F61" s="21"/>
      <c r="G61" s="21"/>
      <c r="H61" s="21"/>
    </row>
    <row r="62" spans="2:8" customFormat="1" ht="15.6" thickTop="1" thickBot="1" x14ac:dyDescent="0.35">
      <c r="B62" s="513"/>
      <c r="C62" s="147" t="s">
        <v>41</v>
      </c>
      <c r="D62" s="21">
        <v>2</v>
      </c>
      <c r="E62" s="21"/>
      <c r="F62" s="21"/>
      <c r="G62" s="21"/>
      <c r="H62" s="21"/>
    </row>
    <row r="63" spans="2:8" customFormat="1" ht="15.6" thickTop="1" thickBot="1" x14ac:dyDescent="0.35">
      <c r="B63" s="513"/>
      <c r="C63" s="148" t="s">
        <v>42</v>
      </c>
      <c r="D63" s="21">
        <v>1</v>
      </c>
      <c r="E63" s="21"/>
      <c r="F63" s="21"/>
      <c r="G63" s="21"/>
      <c r="H63" s="21"/>
    </row>
    <row r="64" spans="2:8" customFormat="1" ht="15.6" thickTop="1" thickBot="1" x14ac:dyDescent="0.35">
      <c r="B64" s="513"/>
      <c r="C64" s="148" t="s">
        <v>43</v>
      </c>
      <c r="D64" s="21">
        <v>1</v>
      </c>
      <c r="E64" s="21"/>
      <c r="F64" s="21"/>
      <c r="G64" s="21"/>
      <c r="H64" s="21"/>
    </row>
    <row r="65" spans="1:8" ht="27.6" thickTop="1" thickBot="1" x14ac:dyDescent="0.35">
      <c r="A65"/>
      <c r="B65" s="514"/>
      <c r="C65" s="149" t="s">
        <v>44</v>
      </c>
      <c r="D65" s="21">
        <v>1</v>
      </c>
      <c r="E65" s="21"/>
      <c r="F65" s="21"/>
      <c r="G65" s="21"/>
      <c r="H65" s="21"/>
    </row>
    <row r="72" spans="1:8" ht="15" thickBot="1" x14ac:dyDescent="0.35">
      <c r="A72"/>
      <c r="C72" s="495" t="s">
        <v>45</v>
      </c>
      <c r="D72" s="496"/>
    </row>
    <row r="73" spans="1:8" ht="15" thickBot="1" x14ac:dyDescent="0.35">
      <c r="A73"/>
      <c r="C73" s="150" t="s">
        <v>27</v>
      </c>
      <c r="D73" s="150" t="s">
        <v>46</v>
      </c>
    </row>
    <row r="74" spans="1:8" ht="15" thickBot="1" x14ac:dyDescent="0.35">
      <c r="A74"/>
      <c r="C74" s="151">
        <v>0</v>
      </c>
      <c r="D74" s="151" t="s">
        <v>47</v>
      </c>
    </row>
    <row r="75" spans="1:8" ht="15" thickBot="1" x14ac:dyDescent="0.35">
      <c r="A75"/>
      <c r="C75" s="152">
        <v>1</v>
      </c>
      <c r="D75" s="152" t="s">
        <v>48</v>
      </c>
    </row>
    <row r="76" spans="1:8" ht="15" thickBot="1" x14ac:dyDescent="0.35">
      <c r="A76"/>
      <c r="C76" s="151">
        <v>2</v>
      </c>
      <c r="D76" s="151" t="s">
        <v>49</v>
      </c>
    </row>
    <row r="77" spans="1:8" ht="15" thickBot="1" x14ac:dyDescent="0.35">
      <c r="A77"/>
      <c r="C77" s="152">
        <v>3</v>
      </c>
      <c r="D77" s="152" t="s">
        <v>50</v>
      </c>
    </row>
    <row r="78" spans="1:8" ht="15" thickBot="1" x14ac:dyDescent="0.35">
      <c r="A78"/>
      <c r="C78" s="151">
        <v>4</v>
      </c>
      <c r="D78" s="151" t="s">
        <v>51</v>
      </c>
    </row>
  </sheetData>
  <mergeCells count="24">
    <mergeCell ref="G6:G7"/>
    <mergeCell ref="H6:H7"/>
    <mergeCell ref="B4:C4"/>
    <mergeCell ref="D4:H4"/>
    <mergeCell ref="D2:E2"/>
    <mergeCell ref="B3:H3"/>
    <mergeCell ref="B8:B23"/>
    <mergeCell ref="B6:C7"/>
    <mergeCell ref="D6:D7"/>
    <mergeCell ref="E6:E7"/>
    <mergeCell ref="F6:F7"/>
    <mergeCell ref="B24:H24"/>
    <mergeCell ref="B25:C26"/>
    <mergeCell ref="D25:H26"/>
    <mergeCell ref="B27:C28"/>
    <mergeCell ref="D27:H28"/>
    <mergeCell ref="B50:B65"/>
    <mergeCell ref="C72:D72"/>
    <mergeCell ref="B29:B44"/>
    <mergeCell ref="B45:H45"/>
    <mergeCell ref="B46:C47"/>
    <mergeCell ref="D46:H47"/>
    <mergeCell ref="B48:C49"/>
    <mergeCell ref="D48:H49"/>
  </mergeCells>
  <dataValidations count="1">
    <dataValidation type="list" allowBlank="1" showInputMessage="1" showErrorMessage="1" sqref="D29:H44 D50:H65 D8:H23" xr:uid="{2E91683F-4C56-4B95-B3A8-1C420AFF5E5B}">
      <formula1>$C$74:$C$78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D8CC8-72F3-49F3-AEFE-4BC17829B55C}">
  <dimension ref="A1:X78"/>
  <sheetViews>
    <sheetView zoomScale="70" zoomScaleNormal="70" workbookViewId="0">
      <selection activeCell="K16" sqref="K16"/>
    </sheetView>
  </sheetViews>
  <sheetFormatPr defaultRowHeight="14.4" x14ac:dyDescent="0.3"/>
  <cols>
    <col min="1" max="1" width="3.6640625" style="107" customWidth="1"/>
    <col min="2" max="2" width="13.88671875" style="107" customWidth="1"/>
    <col min="3" max="3" width="45.109375" style="107" customWidth="1"/>
    <col min="4" max="4" width="19.44140625" customWidth="1"/>
    <col min="5" max="5" width="19.6640625" customWidth="1"/>
    <col min="6" max="6" width="18.5546875" customWidth="1"/>
    <col min="7" max="7" width="19" customWidth="1"/>
    <col min="8" max="8" width="17.6640625" customWidth="1"/>
    <col min="9" max="9" width="6.109375" customWidth="1"/>
    <col min="10" max="10" width="4.6640625" customWidth="1"/>
    <col min="11" max="11" width="3.5546875" customWidth="1"/>
    <col min="12" max="12" width="8.33203125" customWidth="1"/>
    <col min="13" max="13" width="37" customWidth="1"/>
    <col min="14" max="14" width="17.109375" customWidth="1"/>
    <col min="15" max="15" width="13.44140625" customWidth="1"/>
    <col min="22" max="22" width="19.5546875" customWidth="1"/>
    <col min="23" max="23" width="24.33203125" customWidth="1"/>
  </cols>
  <sheetData>
    <row r="1" spans="2:8" s="107" customFormat="1" ht="15" thickBot="1" x14ac:dyDescent="0.35"/>
    <row r="2" spans="2:8" s="107" customFormat="1" ht="15" thickBot="1" x14ac:dyDescent="0.35">
      <c r="B2" s="140" t="s">
        <v>0</v>
      </c>
      <c r="C2" s="202" t="s">
        <v>4</v>
      </c>
      <c r="D2" s="519" t="s">
        <v>208</v>
      </c>
      <c r="E2" s="520"/>
      <c r="F2" s="141"/>
      <c r="G2" s="141"/>
      <c r="H2" s="141"/>
    </row>
    <row r="3" spans="2:8" s="107" customFormat="1" ht="15" thickBot="1" x14ac:dyDescent="0.35">
      <c r="B3" s="523" t="s">
        <v>10</v>
      </c>
      <c r="C3" s="524"/>
      <c r="D3" s="524"/>
      <c r="E3" s="524"/>
      <c r="F3" s="524"/>
      <c r="G3" s="524"/>
      <c r="H3" s="525"/>
    </row>
    <row r="4" spans="2:8" s="107" customFormat="1" ht="31.5" customHeight="1" thickBot="1" x14ac:dyDescent="0.35">
      <c r="B4" s="531" t="s">
        <v>26</v>
      </c>
      <c r="C4" s="532"/>
      <c r="D4" s="526"/>
      <c r="E4" s="527"/>
      <c r="F4" s="527"/>
      <c r="G4" s="527"/>
      <c r="H4" s="528"/>
    </row>
    <row r="5" spans="2:8" s="107" customFormat="1" ht="15" thickBot="1" x14ac:dyDescent="0.35">
      <c r="B5" s="142"/>
      <c r="C5" s="143"/>
      <c r="D5" s="144"/>
      <c r="E5" s="144"/>
      <c r="F5" s="144"/>
      <c r="G5" s="144"/>
      <c r="H5" s="144"/>
    </row>
    <row r="6" spans="2:8" s="107" customFormat="1" x14ac:dyDescent="0.3">
      <c r="B6" s="515" t="s">
        <v>27</v>
      </c>
      <c r="C6" s="516"/>
      <c r="D6" s="529">
        <f>MAX(D8:D23)</f>
        <v>2</v>
      </c>
      <c r="E6" s="529">
        <f>MAX(E8:E23)</f>
        <v>2</v>
      </c>
      <c r="F6" s="529">
        <f>MAX(F8:F23)</f>
        <v>2</v>
      </c>
      <c r="G6" s="529">
        <f>MAX(G8:G23)</f>
        <v>2</v>
      </c>
      <c r="H6" s="529">
        <f>MAX(H8:H23)</f>
        <v>3</v>
      </c>
    </row>
    <row r="7" spans="2:8" s="107" customFormat="1" ht="15" thickBot="1" x14ac:dyDescent="0.35">
      <c r="B7" s="521"/>
      <c r="C7" s="522"/>
      <c r="D7" s="530"/>
      <c r="E7" s="530"/>
      <c r="F7" s="530"/>
      <c r="G7" s="530"/>
      <c r="H7" s="530"/>
    </row>
    <row r="8" spans="2:8" customFormat="1" ht="15" customHeight="1" thickTop="1" thickBot="1" x14ac:dyDescent="0.35">
      <c r="B8" s="512" t="s">
        <v>28</v>
      </c>
      <c r="C8" s="145" t="s">
        <v>29</v>
      </c>
      <c r="D8" s="146">
        <v>0</v>
      </c>
      <c r="E8" s="146">
        <v>0</v>
      </c>
      <c r="F8" s="146">
        <v>1</v>
      </c>
      <c r="G8" s="146">
        <v>1</v>
      </c>
      <c r="H8" s="146">
        <v>1</v>
      </c>
    </row>
    <row r="9" spans="2:8" customFormat="1" ht="15.6" thickTop="1" thickBot="1" x14ac:dyDescent="0.35">
      <c r="B9" s="513"/>
      <c r="C9" s="147" t="s">
        <v>30</v>
      </c>
      <c r="D9" s="146">
        <v>0</v>
      </c>
      <c r="E9" s="146">
        <v>0</v>
      </c>
      <c r="F9" s="146">
        <v>0</v>
      </c>
      <c r="G9" s="146">
        <v>0</v>
      </c>
      <c r="H9" s="146">
        <v>3</v>
      </c>
    </row>
    <row r="10" spans="2:8" customFormat="1" ht="27.6" thickTop="1" thickBot="1" x14ac:dyDescent="0.35">
      <c r="B10" s="513"/>
      <c r="C10" s="147" t="s">
        <v>31</v>
      </c>
      <c r="D10" s="146">
        <v>0</v>
      </c>
      <c r="E10" s="146">
        <v>0</v>
      </c>
      <c r="F10" s="146">
        <v>0</v>
      </c>
      <c r="G10" s="146">
        <v>0</v>
      </c>
      <c r="H10" s="146">
        <v>0</v>
      </c>
    </row>
    <row r="11" spans="2:8" customFormat="1" ht="15.6" thickTop="1" thickBot="1" x14ac:dyDescent="0.35">
      <c r="B11" s="513"/>
      <c r="C11" s="147" t="s">
        <v>32</v>
      </c>
      <c r="D11" s="146">
        <v>1</v>
      </c>
      <c r="E11" s="146">
        <v>1</v>
      </c>
      <c r="F11" s="146">
        <v>1</v>
      </c>
      <c r="G11" s="146">
        <v>1</v>
      </c>
      <c r="H11" s="146">
        <v>1</v>
      </c>
    </row>
    <row r="12" spans="2:8" customFormat="1" ht="27.6" thickTop="1" thickBot="1" x14ac:dyDescent="0.35">
      <c r="B12" s="513"/>
      <c r="C12" s="147" t="s">
        <v>33</v>
      </c>
      <c r="D12" s="146">
        <v>0</v>
      </c>
      <c r="E12" s="146">
        <v>0</v>
      </c>
      <c r="F12" s="146">
        <v>0</v>
      </c>
      <c r="G12" s="146">
        <v>0</v>
      </c>
      <c r="H12" s="146">
        <v>0</v>
      </c>
    </row>
    <row r="13" spans="2:8" customFormat="1" ht="15.6" thickTop="1" thickBot="1" x14ac:dyDescent="0.35">
      <c r="B13" s="513"/>
      <c r="C13" s="147" t="s">
        <v>34</v>
      </c>
      <c r="D13" s="146">
        <v>2</v>
      </c>
      <c r="E13" s="146">
        <v>2</v>
      </c>
      <c r="F13" s="146">
        <v>2</v>
      </c>
      <c r="G13" s="146">
        <v>2</v>
      </c>
      <c r="H13" s="146">
        <v>2</v>
      </c>
    </row>
    <row r="14" spans="2:8" customFormat="1" ht="23.25" customHeight="1" thickTop="1" thickBot="1" x14ac:dyDescent="0.35">
      <c r="B14" s="513"/>
      <c r="C14" s="147" t="s">
        <v>35</v>
      </c>
      <c r="D14" s="146">
        <v>2</v>
      </c>
      <c r="E14" s="146">
        <v>2</v>
      </c>
      <c r="F14" s="146">
        <v>2</v>
      </c>
      <c r="G14" s="146">
        <v>2</v>
      </c>
      <c r="H14" s="146">
        <v>2</v>
      </c>
    </row>
    <row r="15" spans="2:8" customFormat="1" ht="27.6" thickTop="1" thickBot="1" x14ac:dyDescent="0.35">
      <c r="B15" s="513"/>
      <c r="C15" s="147" t="s">
        <v>36</v>
      </c>
      <c r="D15" s="146">
        <v>0</v>
      </c>
      <c r="E15" s="146">
        <v>0</v>
      </c>
      <c r="F15" s="146">
        <v>0</v>
      </c>
      <c r="G15" s="146">
        <v>0</v>
      </c>
      <c r="H15" s="146">
        <v>0</v>
      </c>
    </row>
    <row r="16" spans="2:8" customFormat="1" ht="27.6" thickTop="1" thickBot="1" x14ac:dyDescent="0.35">
      <c r="B16" s="513"/>
      <c r="C16" s="147" t="s">
        <v>37</v>
      </c>
      <c r="D16" s="146">
        <v>0</v>
      </c>
      <c r="E16" s="146">
        <v>0</v>
      </c>
      <c r="F16" s="146">
        <v>0</v>
      </c>
      <c r="G16" s="146">
        <v>0</v>
      </c>
      <c r="H16" s="146">
        <v>0</v>
      </c>
    </row>
    <row r="17" spans="2:8" customFormat="1" ht="27.6" thickTop="1" thickBot="1" x14ac:dyDescent="0.35">
      <c r="B17" s="513"/>
      <c r="C17" s="147" t="s">
        <v>38</v>
      </c>
      <c r="D17" s="146">
        <v>2</v>
      </c>
      <c r="E17" s="146">
        <v>2</v>
      </c>
      <c r="F17" s="146">
        <v>2</v>
      </c>
      <c r="G17" s="146">
        <v>2</v>
      </c>
      <c r="H17" s="146">
        <v>2</v>
      </c>
    </row>
    <row r="18" spans="2:8" customFormat="1" ht="15.6" thickTop="1" thickBot="1" x14ac:dyDescent="0.35">
      <c r="B18" s="513"/>
      <c r="C18" s="147" t="s">
        <v>39</v>
      </c>
      <c r="D18" s="146">
        <v>1</v>
      </c>
      <c r="E18" s="146">
        <v>1</v>
      </c>
      <c r="F18" s="146">
        <v>1</v>
      </c>
      <c r="G18" s="146">
        <v>1</v>
      </c>
      <c r="H18" s="146">
        <v>1</v>
      </c>
    </row>
    <row r="19" spans="2:8" customFormat="1" ht="15.6" thickTop="1" thickBot="1" x14ac:dyDescent="0.35">
      <c r="B19" s="513"/>
      <c r="C19" s="147" t="s">
        <v>40</v>
      </c>
      <c r="D19" s="146">
        <v>1</v>
      </c>
      <c r="E19" s="146">
        <v>1</v>
      </c>
      <c r="F19" s="146">
        <v>1</v>
      </c>
      <c r="G19" s="146">
        <v>1</v>
      </c>
      <c r="H19" s="146">
        <v>1</v>
      </c>
    </row>
    <row r="20" spans="2:8" customFormat="1" ht="15.6" thickTop="1" thickBot="1" x14ac:dyDescent="0.35">
      <c r="B20" s="513"/>
      <c r="C20" s="147" t="s">
        <v>41</v>
      </c>
      <c r="D20" s="146">
        <v>1</v>
      </c>
      <c r="E20" s="146">
        <v>1</v>
      </c>
      <c r="F20" s="146">
        <v>1</v>
      </c>
      <c r="G20" s="146">
        <v>1</v>
      </c>
      <c r="H20" s="146">
        <v>1</v>
      </c>
    </row>
    <row r="21" spans="2:8" customFormat="1" ht="15.6" thickTop="1" thickBot="1" x14ac:dyDescent="0.35">
      <c r="B21" s="513"/>
      <c r="C21" s="148" t="s">
        <v>42</v>
      </c>
      <c r="D21" s="146">
        <v>2</v>
      </c>
      <c r="E21" s="146">
        <v>2</v>
      </c>
      <c r="F21" s="146">
        <v>2</v>
      </c>
      <c r="G21" s="146">
        <v>2</v>
      </c>
      <c r="H21" s="146">
        <v>2</v>
      </c>
    </row>
    <row r="22" spans="2:8" customFormat="1" ht="15.6" thickTop="1" thickBot="1" x14ac:dyDescent="0.35">
      <c r="B22" s="513"/>
      <c r="C22" s="148" t="s">
        <v>43</v>
      </c>
      <c r="D22" s="146">
        <v>2</v>
      </c>
      <c r="E22" s="146">
        <v>2</v>
      </c>
      <c r="F22" s="146">
        <v>2</v>
      </c>
      <c r="G22" s="146">
        <v>2</v>
      </c>
      <c r="H22" s="146">
        <v>2</v>
      </c>
    </row>
    <row r="23" spans="2:8" customFormat="1" ht="27.6" thickTop="1" thickBot="1" x14ac:dyDescent="0.35">
      <c r="B23" s="514"/>
      <c r="C23" s="149" t="s">
        <v>44</v>
      </c>
      <c r="D23" s="146">
        <v>1</v>
      </c>
      <c r="E23" s="146">
        <v>1</v>
      </c>
      <c r="F23" s="146">
        <v>1</v>
      </c>
      <c r="G23" s="146">
        <v>1</v>
      </c>
      <c r="H23" s="146">
        <v>1</v>
      </c>
    </row>
    <row r="24" spans="2:8" s="107" customFormat="1" ht="15" thickBot="1" x14ac:dyDescent="0.35">
      <c r="B24" s="523" t="s">
        <v>25</v>
      </c>
      <c r="C24" s="510"/>
      <c r="D24" s="510"/>
      <c r="E24" s="510"/>
      <c r="F24" s="510"/>
      <c r="G24" s="510"/>
      <c r="H24" s="511"/>
    </row>
    <row r="25" spans="2:8" s="107" customFormat="1" x14ac:dyDescent="0.3">
      <c r="B25" s="515" t="s">
        <v>26</v>
      </c>
      <c r="C25" s="516"/>
      <c r="D25" s="497"/>
      <c r="E25" s="498"/>
      <c r="F25" s="498"/>
      <c r="G25" s="498"/>
      <c r="H25" s="499"/>
    </row>
    <row r="26" spans="2:8" s="107" customFormat="1" ht="35.25" customHeight="1" thickBot="1" x14ac:dyDescent="0.35">
      <c r="B26" s="517"/>
      <c r="C26" s="518"/>
      <c r="D26" s="500"/>
      <c r="E26" s="501"/>
      <c r="F26" s="501"/>
      <c r="G26" s="501"/>
      <c r="H26" s="502"/>
    </row>
    <row r="27" spans="2:8" s="107" customFormat="1" x14ac:dyDescent="0.3">
      <c r="B27" s="515" t="s">
        <v>27</v>
      </c>
      <c r="C27" s="516"/>
      <c r="D27" s="503">
        <f>MAX(D29:H44)</f>
        <v>2</v>
      </c>
      <c r="E27" s="504"/>
      <c r="F27" s="504"/>
      <c r="G27" s="504"/>
      <c r="H27" s="505"/>
    </row>
    <row r="28" spans="2:8" s="107" customFormat="1" ht="15" thickBot="1" x14ac:dyDescent="0.35">
      <c r="B28" s="521"/>
      <c r="C28" s="522"/>
      <c r="D28" s="506"/>
      <c r="E28" s="507"/>
      <c r="F28" s="507"/>
      <c r="G28" s="507"/>
      <c r="H28" s="508"/>
    </row>
    <row r="29" spans="2:8" customFormat="1" ht="15" customHeight="1" thickTop="1" thickBot="1" x14ac:dyDescent="0.35">
      <c r="B29" s="512" t="s">
        <v>28</v>
      </c>
      <c r="C29" s="145" t="s">
        <v>29</v>
      </c>
      <c r="D29" s="21">
        <v>1</v>
      </c>
      <c r="E29" s="21"/>
      <c r="F29" s="21"/>
      <c r="G29" s="21"/>
      <c r="H29" s="21"/>
    </row>
    <row r="30" spans="2:8" customFormat="1" ht="15.6" thickTop="1" thickBot="1" x14ac:dyDescent="0.35">
      <c r="B30" s="513"/>
      <c r="C30" s="147" t="s">
        <v>30</v>
      </c>
      <c r="D30" s="21">
        <v>1</v>
      </c>
      <c r="E30" s="21"/>
      <c r="F30" s="21"/>
      <c r="G30" s="21"/>
      <c r="H30" s="21"/>
    </row>
    <row r="31" spans="2:8" customFormat="1" ht="27.6" thickTop="1" thickBot="1" x14ac:dyDescent="0.35">
      <c r="B31" s="513"/>
      <c r="C31" s="147" t="s">
        <v>31</v>
      </c>
      <c r="D31" s="21">
        <v>1</v>
      </c>
      <c r="E31" s="21"/>
      <c r="F31" s="21"/>
      <c r="G31" s="21"/>
      <c r="H31" s="21"/>
    </row>
    <row r="32" spans="2:8" customFormat="1" ht="24" customHeight="1" thickTop="1" thickBot="1" x14ac:dyDescent="0.35">
      <c r="B32" s="513"/>
      <c r="C32" s="147" t="s">
        <v>32</v>
      </c>
      <c r="D32" s="21">
        <v>2</v>
      </c>
      <c r="E32" s="21"/>
      <c r="F32" s="21"/>
      <c r="G32" s="21"/>
      <c r="H32" s="21"/>
    </row>
    <row r="33" spans="2:24" customFormat="1" ht="27.6" thickTop="1" thickBot="1" x14ac:dyDescent="0.35">
      <c r="B33" s="513"/>
      <c r="C33" s="147" t="s">
        <v>33</v>
      </c>
      <c r="D33" s="21">
        <v>0</v>
      </c>
      <c r="E33" s="21"/>
      <c r="F33" s="21"/>
      <c r="G33" s="21"/>
      <c r="H33" s="21"/>
    </row>
    <row r="34" spans="2:24" customFormat="1" ht="15.6" thickTop="1" thickBot="1" x14ac:dyDescent="0.35">
      <c r="B34" s="513"/>
      <c r="C34" s="147" t="s">
        <v>34</v>
      </c>
      <c r="D34" s="21">
        <v>1</v>
      </c>
      <c r="E34" s="21"/>
      <c r="F34" s="21"/>
      <c r="G34" s="21"/>
      <c r="H34" s="21"/>
    </row>
    <row r="35" spans="2:24" customFormat="1" ht="15.6" thickTop="1" thickBot="1" x14ac:dyDescent="0.35">
      <c r="B35" s="513"/>
      <c r="C35" s="147" t="s">
        <v>35</v>
      </c>
      <c r="D35" s="21">
        <v>1</v>
      </c>
      <c r="E35" s="21"/>
      <c r="F35" s="21"/>
      <c r="G35" s="21"/>
      <c r="H35" s="21"/>
    </row>
    <row r="36" spans="2:24" customFormat="1" ht="27.6" thickTop="1" thickBot="1" x14ac:dyDescent="0.35">
      <c r="B36" s="513"/>
      <c r="C36" s="147" t="s">
        <v>36</v>
      </c>
      <c r="D36" s="21">
        <v>1</v>
      </c>
      <c r="E36" s="21"/>
      <c r="F36" s="21"/>
      <c r="G36" s="21"/>
      <c r="H36" s="21"/>
    </row>
    <row r="37" spans="2:24" customFormat="1" ht="27.6" thickTop="1" thickBot="1" x14ac:dyDescent="0.35">
      <c r="B37" s="513"/>
      <c r="C37" s="147" t="s">
        <v>37</v>
      </c>
      <c r="D37" s="21">
        <v>1</v>
      </c>
      <c r="E37" s="21"/>
      <c r="F37" s="21"/>
      <c r="G37" s="21"/>
      <c r="H37" s="21"/>
    </row>
    <row r="38" spans="2:24" customFormat="1" ht="27.6" thickTop="1" thickBot="1" x14ac:dyDescent="0.35">
      <c r="B38" s="513"/>
      <c r="C38" s="147" t="s">
        <v>38</v>
      </c>
      <c r="D38" s="21">
        <v>1</v>
      </c>
      <c r="E38" s="21"/>
      <c r="F38" s="21"/>
      <c r="G38" s="21"/>
      <c r="H38" s="21"/>
    </row>
    <row r="39" spans="2:24" customFormat="1" ht="15.6" thickTop="1" thickBot="1" x14ac:dyDescent="0.35">
      <c r="B39" s="513"/>
      <c r="C39" s="147" t="s">
        <v>39</v>
      </c>
      <c r="D39" s="21">
        <v>2</v>
      </c>
      <c r="E39" s="21"/>
      <c r="F39" s="21"/>
      <c r="G39" s="21"/>
      <c r="H39" s="21"/>
    </row>
    <row r="40" spans="2:24" customFormat="1" ht="15.6" thickTop="1" thickBot="1" x14ac:dyDescent="0.35">
      <c r="B40" s="513"/>
      <c r="C40" s="147" t="s">
        <v>40</v>
      </c>
      <c r="D40" s="21">
        <v>1</v>
      </c>
      <c r="E40" s="21"/>
      <c r="F40" s="21"/>
      <c r="G40" s="21"/>
      <c r="H40" s="21"/>
    </row>
    <row r="41" spans="2:24" customFormat="1" ht="15.6" thickTop="1" thickBot="1" x14ac:dyDescent="0.35">
      <c r="B41" s="513"/>
      <c r="C41" s="147" t="s">
        <v>41</v>
      </c>
      <c r="D41" s="21">
        <v>1</v>
      </c>
      <c r="E41" s="21"/>
      <c r="F41" s="21"/>
      <c r="G41" s="21"/>
      <c r="H41" s="21"/>
    </row>
    <row r="42" spans="2:24" customFormat="1" ht="15.6" thickTop="1" thickBot="1" x14ac:dyDescent="0.35">
      <c r="B42" s="513"/>
      <c r="C42" s="148" t="s">
        <v>42</v>
      </c>
      <c r="D42" s="21">
        <v>2</v>
      </c>
      <c r="E42" s="21"/>
      <c r="F42" s="21"/>
      <c r="G42" s="21"/>
      <c r="H42" s="21"/>
    </row>
    <row r="43" spans="2:24" customFormat="1" ht="23.25" customHeight="1" thickTop="1" thickBot="1" x14ac:dyDescent="0.35">
      <c r="B43" s="513"/>
      <c r="C43" s="148" t="s">
        <v>43</v>
      </c>
      <c r="D43" s="21">
        <v>2</v>
      </c>
      <c r="E43" s="21"/>
      <c r="F43" s="21"/>
      <c r="G43" s="21"/>
      <c r="H43" s="21"/>
    </row>
    <row r="44" spans="2:24" customFormat="1" ht="27.6" thickTop="1" thickBot="1" x14ac:dyDescent="0.35">
      <c r="B44" s="514"/>
      <c r="C44" s="149" t="s">
        <v>44</v>
      </c>
      <c r="D44" s="21">
        <v>1</v>
      </c>
      <c r="E44" s="21"/>
      <c r="F44" s="21"/>
      <c r="G44" s="21"/>
      <c r="H44" s="21"/>
    </row>
    <row r="45" spans="2:24" s="107" customFormat="1" ht="15.75" customHeight="1" thickBot="1" x14ac:dyDescent="0.35">
      <c r="B45" s="509" t="s">
        <v>12</v>
      </c>
      <c r="C45" s="510"/>
      <c r="D45" s="510"/>
      <c r="E45" s="510"/>
      <c r="F45" s="510"/>
      <c r="G45" s="510"/>
      <c r="H45" s="511"/>
      <c r="N45"/>
      <c r="O45"/>
      <c r="P45"/>
      <c r="Q45"/>
      <c r="R45"/>
      <c r="S45"/>
      <c r="T45"/>
      <c r="U45"/>
      <c r="V45"/>
      <c r="W45"/>
      <c r="X45"/>
    </row>
    <row r="46" spans="2:24" s="107" customFormat="1" ht="15" customHeight="1" x14ac:dyDescent="0.3">
      <c r="B46" s="515" t="s">
        <v>26</v>
      </c>
      <c r="C46" s="516"/>
      <c r="D46" s="497"/>
      <c r="E46" s="498"/>
      <c r="F46" s="498"/>
      <c r="G46" s="498"/>
      <c r="H46" s="499"/>
    </row>
    <row r="47" spans="2:24" s="107" customFormat="1" ht="33" customHeight="1" thickBot="1" x14ac:dyDescent="0.35">
      <c r="B47" s="517"/>
      <c r="C47" s="518"/>
      <c r="D47" s="500"/>
      <c r="E47" s="501"/>
      <c r="F47" s="501"/>
      <c r="G47" s="501"/>
      <c r="H47" s="502"/>
    </row>
    <row r="48" spans="2:24" s="107" customFormat="1" x14ac:dyDescent="0.3">
      <c r="B48" s="515" t="s">
        <v>27</v>
      </c>
      <c r="C48" s="516"/>
      <c r="D48" s="503">
        <f>MAX(D50:H65)</f>
        <v>2</v>
      </c>
      <c r="E48" s="504"/>
      <c r="F48" s="504"/>
      <c r="G48" s="504"/>
      <c r="H48" s="505"/>
    </row>
    <row r="49" spans="2:8" s="107" customFormat="1" ht="15" thickBot="1" x14ac:dyDescent="0.35">
      <c r="B49" s="521"/>
      <c r="C49" s="522"/>
      <c r="D49" s="506"/>
      <c r="E49" s="507"/>
      <c r="F49" s="507"/>
      <c r="G49" s="507"/>
      <c r="H49" s="508"/>
    </row>
    <row r="50" spans="2:8" customFormat="1" ht="15" customHeight="1" thickTop="1" thickBot="1" x14ac:dyDescent="0.35">
      <c r="B50" s="512" t="s">
        <v>28</v>
      </c>
      <c r="C50" s="145" t="s">
        <v>29</v>
      </c>
      <c r="D50" s="21">
        <v>2</v>
      </c>
      <c r="E50" s="21"/>
      <c r="F50" s="21"/>
      <c r="G50" s="21"/>
      <c r="H50" s="21"/>
    </row>
    <row r="51" spans="2:8" customFormat="1" ht="15.6" thickTop="1" thickBot="1" x14ac:dyDescent="0.35">
      <c r="B51" s="513"/>
      <c r="C51" s="147" t="s">
        <v>30</v>
      </c>
      <c r="D51" s="21">
        <v>1</v>
      </c>
      <c r="E51" s="21"/>
      <c r="F51" s="21"/>
      <c r="G51" s="21"/>
      <c r="H51" s="21"/>
    </row>
    <row r="52" spans="2:8" customFormat="1" ht="27.6" thickTop="1" thickBot="1" x14ac:dyDescent="0.35">
      <c r="B52" s="513"/>
      <c r="C52" s="147" t="s">
        <v>31</v>
      </c>
      <c r="D52" s="21">
        <v>1</v>
      </c>
      <c r="E52" s="21"/>
      <c r="F52" s="21"/>
      <c r="G52" s="21"/>
      <c r="H52" s="21"/>
    </row>
    <row r="53" spans="2:8" customFormat="1" ht="15.6" thickTop="1" thickBot="1" x14ac:dyDescent="0.35">
      <c r="B53" s="513"/>
      <c r="C53" s="147" t="s">
        <v>32</v>
      </c>
      <c r="D53" s="21">
        <v>1</v>
      </c>
      <c r="E53" s="21"/>
      <c r="F53" s="21"/>
      <c r="G53" s="21"/>
      <c r="H53" s="21"/>
    </row>
    <row r="54" spans="2:8" customFormat="1" ht="27.6" thickTop="1" thickBot="1" x14ac:dyDescent="0.35">
      <c r="B54" s="513"/>
      <c r="C54" s="147" t="s">
        <v>33</v>
      </c>
      <c r="D54" s="21">
        <v>1</v>
      </c>
      <c r="E54" s="21"/>
      <c r="F54" s="21"/>
      <c r="G54" s="21"/>
      <c r="H54" s="21"/>
    </row>
    <row r="55" spans="2:8" customFormat="1" ht="15.6" thickTop="1" thickBot="1" x14ac:dyDescent="0.35">
      <c r="B55" s="513"/>
      <c r="C55" s="147" t="s">
        <v>34</v>
      </c>
      <c r="D55" s="21">
        <v>2</v>
      </c>
      <c r="E55" s="21"/>
      <c r="F55" s="21"/>
      <c r="G55" s="21"/>
      <c r="H55" s="21"/>
    </row>
    <row r="56" spans="2:8" customFormat="1" ht="15.6" thickTop="1" thickBot="1" x14ac:dyDescent="0.35">
      <c r="B56" s="513"/>
      <c r="C56" s="147" t="s">
        <v>35</v>
      </c>
      <c r="D56" s="21">
        <v>1</v>
      </c>
      <c r="E56" s="21"/>
      <c r="F56" s="21"/>
      <c r="G56" s="21"/>
      <c r="H56" s="21"/>
    </row>
    <row r="57" spans="2:8" customFormat="1" ht="27.6" thickTop="1" thickBot="1" x14ac:dyDescent="0.35">
      <c r="B57" s="513"/>
      <c r="C57" s="147" t="s">
        <v>36</v>
      </c>
      <c r="D57" s="21">
        <v>1</v>
      </c>
      <c r="E57" s="21"/>
      <c r="F57" s="21"/>
      <c r="G57" s="21"/>
      <c r="H57" s="21"/>
    </row>
    <row r="58" spans="2:8" customFormat="1" ht="27.6" thickTop="1" thickBot="1" x14ac:dyDescent="0.35">
      <c r="B58" s="513"/>
      <c r="C58" s="147" t="s">
        <v>37</v>
      </c>
      <c r="D58" s="21">
        <v>1</v>
      </c>
      <c r="E58" s="21"/>
      <c r="F58" s="21"/>
      <c r="G58" s="21"/>
      <c r="H58" s="21"/>
    </row>
    <row r="59" spans="2:8" customFormat="1" ht="27.6" thickTop="1" thickBot="1" x14ac:dyDescent="0.35">
      <c r="B59" s="513"/>
      <c r="C59" s="147" t="s">
        <v>38</v>
      </c>
      <c r="D59" s="21">
        <v>1</v>
      </c>
      <c r="E59" s="21"/>
      <c r="F59" s="21"/>
      <c r="G59" s="21"/>
      <c r="H59" s="21"/>
    </row>
    <row r="60" spans="2:8" customFormat="1" ht="15.6" thickTop="1" thickBot="1" x14ac:dyDescent="0.35">
      <c r="B60" s="513"/>
      <c r="C60" s="147" t="s">
        <v>39</v>
      </c>
      <c r="D60" s="21">
        <v>2</v>
      </c>
      <c r="E60" s="21"/>
      <c r="F60" s="21"/>
      <c r="G60" s="21"/>
      <c r="H60" s="21"/>
    </row>
    <row r="61" spans="2:8" customFormat="1" ht="15.6" thickTop="1" thickBot="1" x14ac:dyDescent="0.35">
      <c r="B61" s="513"/>
      <c r="C61" s="147" t="s">
        <v>40</v>
      </c>
      <c r="D61" s="21">
        <v>2</v>
      </c>
      <c r="E61" s="21"/>
      <c r="F61" s="21"/>
      <c r="G61" s="21"/>
      <c r="H61" s="21"/>
    </row>
    <row r="62" spans="2:8" customFormat="1" ht="15.6" thickTop="1" thickBot="1" x14ac:dyDescent="0.35">
      <c r="B62" s="513"/>
      <c r="C62" s="147" t="s">
        <v>41</v>
      </c>
      <c r="D62" s="21">
        <v>1</v>
      </c>
      <c r="E62" s="21"/>
      <c r="F62" s="21"/>
      <c r="G62" s="21"/>
      <c r="H62" s="21"/>
    </row>
    <row r="63" spans="2:8" customFormat="1" ht="15.6" thickTop="1" thickBot="1" x14ac:dyDescent="0.35">
      <c r="B63" s="513"/>
      <c r="C63" s="148" t="s">
        <v>42</v>
      </c>
      <c r="D63" s="21">
        <v>2</v>
      </c>
      <c r="E63" s="21"/>
      <c r="F63" s="21"/>
      <c r="G63" s="21"/>
      <c r="H63" s="21"/>
    </row>
    <row r="64" spans="2:8" customFormat="1" ht="15.6" thickTop="1" thickBot="1" x14ac:dyDescent="0.35">
      <c r="B64" s="513"/>
      <c r="C64" s="148" t="s">
        <v>43</v>
      </c>
      <c r="D64" s="21">
        <v>1</v>
      </c>
      <c r="E64" s="21"/>
      <c r="F64" s="21"/>
      <c r="G64" s="21"/>
      <c r="H64" s="21"/>
    </row>
    <row r="65" spans="1:8" ht="27.6" thickTop="1" thickBot="1" x14ac:dyDescent="0.35">
      <c r="A65"/>
      <c r="B65" s="514"/>
      <c r="C65" s="149" t="s">
        <v>44</v>
      </c>
      <c r="D65" s="21">
        <v>1</v>
      </c>
      <c r="E65" s="21"/>
      <c r="F65" s="21"/>
      <c r="G65" s="21"/>
      <c r="H65" s="21"/>
    </row>
    <row r="72" spans="1:8" ht="15" thickBot="1" x14ac:dyDescent="0.35">
      <c r="A72"/>
      <c r="C72" s="495" t="s">
        <v>45</v>
      </c>
      <c r="D72" s="496"/>
    </row>
    <row r="73" spans="1:8" ht="15" thickBot="1" x14ac:dyDescent="0.35">
      <c r="A73"/>
      <c r="C73" s="150" t="s">
        <v>27</v>
      </c>
      <c r="D73" s="150" t="s">
        <v>46</v>
      </c>
    </row>
    <row r="74" spans="1:8" ht="15" thickBot="1" x14ac:dyDescent="0.35">
      <c r="A74"/>
      <c r="C74" s="151">
        <v>0</v>
      </c>
      <c r="D74" s="151" t="s">
        <v>47</v>
      </c>
    </row>
    <row r="75" spans="1:8" ht="15" thickBot="1" x14ac:dyDescent="0.35">
      <c r="A75"/>
      <c r="C75" s="152">
        <v>1</v>
      </c>
      <c r="D75" s="152" t="s">
        <v>48</v>
      </c>
    </row>
    <row r="76" spans="1:8" ht="15" thickBot="1" x14ac:dyDescent="0.35">
      <c r="A76"/>
      <c r="C76" s="151">
        <v>2</v>
      </c>
      <c r="D76" s="151" t="s">
        <v>49</v>
      </c>
    </row>
    <row r="77" spans="1:8" ht="15" thickBot="1" x14ac:dyDescent="0.35">
      <c r="A77"/>
      <c r="C77" s="152">
        <v>3</v>
      </c>
      <c r="D77" s="152" t="s">
        <v>50</v>
      </c>
    </row>
    <row r="78" spans="1:8" ht="15" thickBot="1" x14ac:dyDescent="0.35">
      <c r="A78"/>
      <c r="C78" s="151">
        <v>4</v>
      </c>
      <c r="D78" s="151" t="s">
        <v>51</v>
      </c>
    </row>
  </sheetData>
  <mergeCells count="24">
    <mergeCell ref="G6:G7"/>
    <mergeCell ref="H6:H7"/>
    <mergeCell ref="B4:C4"/>
    <mergeCell ref="D4:H4"/>
    <mergeCell ref="D2:E2"/>
    <mergeCell ref="B3:H3"/>
    <mergeCell ref="B8:B23"/>
    <mergeCell ref="B6:C7"/>
    <mergeCell ref="D6:D7"/>
    <mergeCell ref="E6:E7"/>
    <mergeCell ref="F6:F7"/>
    <mergeCell ref="B24:H24"/>
    <mergeCell ref="B25:C26"/>
    <mergeCell ref="D25:H26"/>
    <mergeCell ref="B27:C28"/>
    <mergeCell ref="D27:H28"/>
    <mergeCell ref="B50:B65"/>
    <mergeCell ref="C72:D72"/>
    <mergeCell ref="B29:B44"/>
    <mergeCell ref="B45:H45"/>
    <mergeCell ref="B46:C47"/>
    <mergeCell ref="D46:H47"/>
    <mergeCell ref="B48:C49"/>
    <mergeCell ref="D48:H49"/>
  </mergeCells>
  <dataValidations count="1">
    <dataValidation type="list" allowBlank="1" showInputMessage="1" showErrorMessage="1" sqref="D29:H44 D50:H65 D8:H23" xr:uid="{919E4082-3DB3-4381-B83B-16CAAF7FC8BC}">
      <formula1>$C$74:$C$78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M9"/>
  <sheetViews>
    <sheetView zoomScale="80" zoomScaleNormal="80" workbookViewId="0">
      <selection activeCell="J23" sqref="J23"/>
    </sheetView>
  </sheetViews>
  <sheetFormatPr defaultRowHeight="14.4" x14ac:dyDescent="0.3"/>
  <cols>
    <col min="2" max="2" width="34.109375" customWidth="1"/>
    <col min="3" max="3" width="50.33203125" customWidth="1"/>
    <col min="4" max="4" width="15.44140625" customWidth="1"/>
    <col min="5" max="5" width="17.33203125" customWidth="1"/>
    <col min="6" max="6" width="15.44140625" customWidth="1"/>
    <col min="7" max="7" width="11.44140625" customWidth="1"/>
    <col min="8" max="8" width="13.44140625" customWidth="1"/>
    <col min="9" max="9" width="20.5546875" customWidth="1"/>
    <col min="10" max="10" width="22.5546875" bestFit="1" customWidth="1"/>
    <col min="11" max="11" width="9.109375"/>
  </cols>
  <sheetData>
    <row r="1" spans="1:13" ht="16.8" thickTop="1" thickBot="1" x14ac:dyDescent="0.35">
      <c r="A1" s="439"/>
      <c r="B1" s="439"/>
      <c r="C1" s="439"/>
      <c r="D1" s="533" t="s">
        <v>10</v>
      </c>
      <c r="E1" s="534"/>
      <c r="F1" s="534"/>
      <c r="G1" s="534"/>
      <c r="H1" s="534"/>
      <c r="I1" s="440" t="s">
        <v>25</v>
      </c>
      <c r="J1" s="441" t="s">
        <v>12</v>
      </c>
      <c r="K1" s="442"/>
    </row>
    <row r="2" spans="1:13" ht="48" thickTop="1" thickBot="1" x14ac:dyDescent="0.35">
      <c r="A2" s="443"/>
      <c r="B2" s="443" t="s">
        <v>4</v>
      </c>
      <c r="C2" s="443" t="s">
        <v>2</v>
      </c>
      <c r="D2" s="444" t="s">
        <v>13</v>
      </c>
      <c r="E2" s="445" t="s">
        <v>14</v>
      </c>
      <c r="F2" s="445" t="s">
        <v>15</v>
      </c>
      <c r="G2" s="445" t="s">
        <v>16</v>
      </c>
      <c r="H2" s="446" t="s">
        <v>17</v>
      </c>
      <c r="I2" s="447"/>
      <c r="J2" s="448"/>
      <c r="K2" s="449" t="s">
        <v>18</v>
      </c>
      <c r="M2" s="12"/>
    </row>
    <row r="3" spans="1:13" ht="16.8" thickTop="1" thickBot="1" x14ac:dyDescent="0.35">
      <c r="A3" s="450" t="s">
        <v>19</v>
      </c>
      <c r="B3" s="451" t="s">
        <v>209</v>
      </c>
      <c r="C3" s="451"/>
      <c r="D3" s="452">
        <v>2</v>
      </c>
      <c r="E3" s="452">
        <v>2</v>
      </c>
      <c r="F3" s="452">
        <v>2</v>
      </c>
      <c r="G3" s="452">
        <v>2</v>
      </c>
      <c r="H3" s="452">
        <v>2</v>
      </c>
      <c r="I3" s="452">
        <v>3</v>
      </c>
      <c r="J3" s="452">
        <v>4</v>
      </c>
      <c r="K3" s="453">
        <f t="shared" ref="K3:K8" si="0">MAX(D3:J3)</f>
        <v>4</v>
      </c>
    </row>
    <row r="4" spans="1:13" ht="16.2" thickBot="1" x14ac:dyDescent="0.35">
      <c r="A4" s="450" t="s">
        <v>20</v>
      </c>
      <c r="B4" s="451" t="s">
        <v>276</v>
      </c>
      <c r="C4" s="451"/>
      <c r="D4" s="452"/>
      <c r="E4" s="452"/>
      <c r="F4" s="452"/>
      <c r="G4" s="452"/>
      <c r="H4" s="452"/>
      <c r="I4" s="452"/>
      <c r="J4" s="452"/>
      <c r="K4" s="453">
        <f>MAX(D4:J4)</f>
        <v>0</v>
      </c>
    </row>
    <row r="5" spans="1:13" ht="16.2" thickBot="1" x14ac:dyDescent="0.35">
      <c r="A5" s="450" t="s">
        <v>21</v>
      </c>
      <c r="B5" s="451" t="s">
        <v>279</v>
      </c>
      <c r="C5" s="451"/>
      <c r="D5" s="452"/>
      <c r="E5" s="452"/>
      <c r="F5" s="452"/>
      <c r="G5" s="452"/>
      <c r="H5" s="452"/>
      <c r="I5" s="452"/>
      <c r="J5" s="452"/>
      <c r="K5" s="453">
        <f>MAX(D5:J5)</f>
        <v>0</v>
      </c>
    </row>
    <row r="6" spans="1:13" ht="16.2" thickBot="1" x14ac:dyDescent="0.35">
      <c r="A6" s="450" t="s">
        <v>22</v>
      </c>
      <c r="B6" s="451"/>
      <c r="C6" s="451"/>
      <c r="D6" s="452"/>
      <c r="E6" s="452"/>
      <c r="F6" s="452"/>
      <c r="G6" s="452"/>
      <c r="H6" s="452"/>
      <c r="I6" s="452"/>
      <c r="J6" s="452"/>
      <c r="K6" s="453">
        <f t="shared" si="0"/>
        <v>0</v>
      </c>
    </row>
    <row r="7" spans="1:13" ht="16.2" thickBot="1" x14ac:dyDescent="0.35">
      <c r="A7" s="450" t="s">
        <v>23</v>
      </c>
      <c r="B7" s="451"/>
      <c r="C7" s="451"/>
      <c r="D7" s="452"/>
      <c r="E7" s="452"/>
      <c r="F7" s="452"/>
      <c r="G7" s="452"/>
      <c r="H7" s="452"/>
      <c r="I7" s="452"/>
      <c r="J7" s="452"/>
      <c r="K7" s="453">
        <f t="shared" si="0"/>
        <v>0</v>
      </c>
    </row>
    <row r="8" spans="1:13" ht="16.2" thickBot="1" x14ac:dyDescent="0.35">
      <c r="A8" s="454" t="s">
        <v>24</v>
      </c>
      <c r="B8" s="455"/>
      <c r="C8" s="455"/>
      <c r="D8" s="452"/>
      <c r="E8" s="452"/>
      <c r="F8" s="452"/>
      <c r="G8" s="452"/>
      <c r="H8" s="452"/>
      <c r="I8" s="452"/>
      <c r="J8" s="452"/>
      <c r="K8" s="453">
        <f t="shared" si="0"/>
        <v>0</v>
      </c>
    </row>
    <row r="9" spans="1:13" ht="16.2" thickBot="1" x14ac:dyDescent="0.35">
      <c r="A9" s="439"/>
      <c r="B9" s="439"/>
      <c r="C9" s="439"/>
      <c r="D9" s="456">
        <f t="shared" ref="D9:J9" si="1">MAX(D3:D8)</f>
        <v>2</v>
      </c>
      <c r="E9" s="457">
        <f t="shared" si="1"/>
        <v>2</v>
      </c>
      <c r="F9" s="457">
        <f t="shared" si="1"/>
        <v>2</v>
      </c>
      <c r="G9" s="457">
        <f t="shared" si="1"/>
        <v>2</v>
      </c>
      <c r="H9" s="457">
        <f t="shared" si="1"/>
        <v>2</v>
      </c>
      <c r="I9" s="457">
        <f t="shared" si="1"/>
        <v>3</v>
      </c>
      <c r="J9" s="457">
        <f t="shared" si="1"/>
        <v>4</v>
      </c>
      <c r="K9" s="458"/>
    </row>
  </sheetData>
  <mergeCells count="1">
    <mergeCell ref="D1:H1"/>
  </mergeCell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L18"/>
  <sheetViews>
    <sheetView zoomScaleNormal="100" workbookViewId="0">
      <selection activeCell="G20" sqref="G20"/>
    </sheetView>
  </sheetViews>
  <sheetFormatPr defaultRowHeight="14.4" x14ac:dyDescent="0.3"/>
  <cols>
    <col min="2" max="2" width="50.33203125" customWidth="1"/>
    <col min="3" max="3" width="15.44140625" customWidth="1"/>
    <col min="4" max="4" width="17.33203125" customWidth="1"/>
    <col min="5" max="5" width="15.44140625" customWidth="1"/>
    <col min="6" max="6" width="11.44140625" customWidth="1"/>
    <col min="7" max="7" width="13.44140625" customWidth="1"/>
    <col min="8" max="8" width="20.5546875" customWidth="1"/>
    <col min="9" max="9" width="22.5546875" bestFit="1" customWidth="1"/>
    <col min="10" max="10" width="9.109375"/>
  </cols>
  <sheetData>
    <row r="1" spans="1:12" ht="15.6" thickTop="1" thickBot="1" x14ac:dyDescent="0.35">
      <c r="B1" s="11"/>
      <c r="C1" s="535" t="s">
        <v>10</v>
      </c>
      <c r="D1" s="536"/>
      <c r="E1" s="536"/>
      <c r="F1" s="536"/>
      <c r="G1" s="536"/>
      <c r="H1" s="32" t="s">
        <v>11</v>
      </c>
      <c r="I1" s="33" t="s">
        <v>12</v>
      </c>
      <c r="J1" s="31"/>
    </row>
    <row r="2" spans="1:12" ht="21.6" thickTop="1" thickBot="1" x14ac:dyDescent="0.35">
      <c r="A2" s="23"/>
      <c r="B2" s="23" t="s">
        <v>4</v>
      </c>
      <c r="C2" s="24" t="s">
        <v>13</v>
      </c>
      <c r="D2" s="25" t="s">
        <v>14</v>
      </c>
      <c r="E2" s="25" t="s">
        <v>15</v>
      </c>
      <c r="F2" s="25" t="s">
        <v>16</v>
      </c>
      <c r="G2" s="26" t="s">
        <v>17</v>
      </c>
      <c r="H2" s="27"/>
      <c r="I2" s="28"/>
      <c r="J2" s="29" t="s">
        <v>18</v>
      </c>
      <c r="L2" s="12"/>
    </row>
    <row r="3" spans="1:12" ht="15.6" thickTop="1" thickBot="1" x14ac:dyDescent="0.35">
      <c r="A3" s="414"/>
      <c r="B3" s="139" t="s">
        <v>193</v>
      </c>
      <c r="C3" s="14">
        <v>1</v>
      </c>
      <c r="D3" s="14">
        <v>1</v>
      </c>
      <c r="E3" s="14">
        <v>1</v>
      </c>
      <c r="F3" s="14">
        <v>2</v>
      </c>
      <c r="G3" s="14">
        <v>2</v>
      </c>
      <c r="H3" s="14">
        <v>1</v>
      </c>
      <c r="I3" s="14">
        <v>0</v>
      </c>
      <c r="J3" s="30">
        <f>MAX(C3:I3)</f>
        <v>2</v>
      </c>
    </row>
    <row r="4" spans="1:12" ht="15" thickBot="1" x14ac:dyDescent="0.35">
      <c r="A4" s="414"/>
      <c r="B4" s="139" t="s">
        <v>194</v>
      </c>
      <c r="C4" s="14"/>
      <c r="D4" s="14"/>
      <c r="E4" s="14"/>
      <c r="F4" s="14"/>
      <c r="G4" s="14"/>
      <c r="H4" s="14"/>
      <c r="I4" s="14"/>
      <c r="J4" s="30">
        <f>MAX(C4:I4)</f>
        <v>0</v>
      </c>
    </row>
    <row r="5" spans="1:12" ht="15" thickBot="1" x14ac:dyDescent="0.35">
      <c r="A5" s="414"/>
      <c r="B5" s="139" t="s">
        <v>273</v>
      </c>
      <c r="C5" s="14"/>
      <c r="D5" s="14"/>
      <c r="E5" s="14"/>
      <c r="F5" s="14"/>
      <c r="G5" s="14"/>
      <c r="H5" s="14"/>
      <c r="I5" s="14"/>
      <c r="J5" s="30">
        <f>MAX(C5:I5)</f>
        <v>0</v>
      </c>
    </row>
    <row r="6" spans="1:12" ht="15" thickBot="1" x14ac:dyDescent="0.35">
      <c r="A6" s="414"/>
      <c r="B6" s="139" t="s">
        <v>196</v>
      </c>
      <c r="C6" s="14"/>
      <c r="D6" s="14"/>
      <c r="E6" s="14"/>
      <c r="F6" s="14"/>
      <c r="G6" s="14"/>
      <c r="H6" s="14"/>
      <c r="I6" s="14"/>
      <c r="J6" s="30">
        <f t="shared" ref="J6:J17" si="0">MAX(C6:I6)</f>
        <v>0</v>
      </c>
    </row>
    <row r="7" spans="1:12" ht="15" thickBot="1" x14ac:dyDescent="0.35">
      <c r="A7" s="414"/>
      <c r="B7" s="139" t="s">
        <v>274</v>
      </c>
      <c r="C7" s="14"/>
      <c r="D7" s="14"/>
      <c r="E7" s="14"/>
      <c r="F7" s="14"/>
      <c r="G7" s="14"/>
      <c r="H7" s="14"/>
      <c r="I7" s="14"/>
      <c r="J7" s="30">
        <f t="shared" si="0"/>
        <v>0</v>
      </c>
    </row>
    <row r="8" spans="1:12" ht="15" thickBot="1" x14ac:dyDescent="0.35">
      <c r="A8" s="414"/>
      <c r="B8" s="139" t="s">
        <v>203</v>
      </c>
      <c r="C8" s="14"/>
      <c r="D8" s="14"/>
      <c r="E8" s="14"/>
      <c r="F8" s="14"/>
      <c r="G8" s="14"/>
      <c r="H8" s="14"/>
      <c r="I8" s="14"/>
      <c r="J8" s="30">
        <f t="shared" si="0"/>
        <v>0</v>
      </c>
    </row>
    <row r="9" spans="1:12" ht="15" thickBot="1" x14ac:dyDescent="0.35">
      <c r="A9" s="414"/>
      <c r="B9" s="139" t="s">
        <v>201</v>
      </c>
      <c r="C9" s="14"/>
      <c r="D9" s="14"/>
      <c r="E9" s="14"/>
      <c r="F9" s="14"/>
      <c r="G9" s="14"/>
      <c r="H9" s="14"/>
      <c r="I9" s="14"/>
      <c r="J9" s="30">
        <f t="shared" si="0"/>
        <v>0</v>
      </c>
    </row>
    <row r="10" spans="1:12" ht="15" thickBot="1" x14ac:dyDescent="0.35">
      <c r="A10" s="414"/>
      <c r="B10" s="139" t="s">
        <v>275</v>
      </c>
      <c r="C10" s="14"/>
      <c r="D10" s="14"/>
      <c r="E10" s="14"/>
      <c r="F10" s="14"/>
      <c r="G10" s="14"/>
      <c r="H10" s="14"/>
      <c r="I10" s="14"/>
      <c r="J10" s="30">
        <f t="shared" si="0"/>
        <v>0</v>
      </c>
    </row>
    <row r="11" spans="1:12" ht="15" thickBot="1" x14ac:dyDescent="0.35">
      <c r="A11" s="414"/>
      <c r="B11" s="139"/>
      <c r="C11" s="14"/>
      <c r="D11" s="14"/>
      <c r="E11" s="14"/>
      <c r="F11" s="14"/>
      <c r="G11" s="14"/>
      <c r="H11" s="14"/>
      <c r="I11" s="14"/>
      <c r="J11" s="30">
        <f t="shared" si="0"/>
        <v>0</v>
      </c>
    </row>
    <row r="12" spans="1:12" ht="15" thickBot="1" x14ac:dyDescent="0.35">
      <c r="A12" s="414"/>
      <c r="B12" s="139"/>
      <c r="C12" s="14"/>
      <c r="D12" s="14"/>
      <c r="E12" s="14"/>
      <c r="F12" s="14"/>
      <c r="G12" s="14"/>
      <c r="H12" s="14"/>
      <c r="I12" s="14"/>
      <c r="J12" s="30">
        <f t="shared" si="0"/>
        <v>0</v>
      </c>
    </row>
    <row r="13" spans="1:12" ht="15" thickBot="1" x14ac:dyDescent="0.35">
      <c r="A13" s="414"/>
      <c r="B13" s="139"/>
      <c r="C13" s="14"/>
      <c r="D13" s="14"/>
      <c r="E13" s="14"/>
      <c r="F13" s="14"/>
      <c r="G13" s="14"/>
      <c r="H13" s="14"/>
      <c r="I13" s="14"/>
      <c r="J13" s="30">
        <f t="shared" si="0"/>
        <v>0</v>
      </c>
    </row>
    <row r="14" spans="1:12" ht="15" thickBot="1" x14ac:dyDescent="0.35">
      <c r="A14" s="414"/>
      <c r="B14" s="13"/>
      <c r="C14" s="14"/>
      <c r="D14" s="14"/>
      <c r="E14" s="14"/>
      <c r="F14" s="14"/>
      <c r="G14" s="14"/>
      <c r="H14" s="423"/>
      <c r="I14" s="14"/>
      <c r="J14" s="30">
        <f t="shared" si="0"/>
        <v>0</v>
      </c>
    </row>
    <row r="15" spans="1:12" ht="15" thickBot="1" x14ac:dyDescent="0.35">
      <c r="A15" s="414"/>
      <c r="B15" s="13"/>
      <c r="C15" s="14"/>
      <c r="D15" s="14"/>
      <c r="E15" s="14"/>
      <c r="F15" s="14"/>
      <c r="G15" s="14"/>
      <c r="H15" s="14"/>
      <c r="I15" s="14"/>
      <c r="J15" s="30">
        <f t="shared" si="0"/>
        <v>0</v>
      </c>
    </row>
    <row r="16" spans="1:12" ht="15" thickBot="1" x14ac:dyDescent="0.35">
      <c r="A16" s="414"/>
      <c r="B16" s="13"/>
      <c r="C16" s="14"/>
      <c r="D16" s="14"/>
      <c r="E16" s="14"/>
      <c r="F16" s="14"/>
      <c r="G16" s="14"/>
      <c r="H16" s="14"/>
      <c r="I16" s="14"/>
      <c r="J16" s="30">
        <f t="shared" si="0"/>
        <v>0</v>
      </c>
    </row>
    <row r="17" spans="1:10" ht="15" thickBot="1" x14ac:dyDescent="0.35">
      <c r="A17" s="414"/>
      <c r="B17" s="13"/>
      <c r="C17" s="14"/>
      <c r="D17" s="14"/>
      <c r="E17" s="14"/>
      <c r="F17" s="14"/>
      <c r="G17" s="14"/>
      <c r="H17" s="14"/>
      <c r="I17" s="14"/>
      <c r="J17" s="30">
        <f t="shared" si="0"/>
        <v>0</v>
      </c>
    </row>
    <row r="18" spans="1:10" ht="15" thickBot="1" x14ac:dyDescent="0.35">
      <c r="B18" s="11"/>
      <c r="C18" s="15">
        <f t="shared" ref="C18:I18" si="1">MAX(C3:C17)</f>
        <v>1</v>
      </c>
      <c r="D18" s="16">
        <f t="shared" si="1"/>
        <v>1</v>
      </c>
      <c r="E18" s="16">
        <f t="shared" si="1"/>
        <v>1</v>
      </c>
      <c r="F18" s="16">
        <f t="shared" si="1"/>
        <v>2</v>
      </c>
      <c r="G18" s="16">
        <f t="shared" si="1"/>
        <v>2</v>
      </c>
      <c r="H18" s="16">
        <f t="shared" si="1"/>
        <v>1</v>
      </c>
      <c r="I18" s="16">
        <f t="shared" si="1"/>
        <v>0</v>
      </c>
      <c r="J18" s="17"/>
    </row>
  </sheetData>
  <mergeCells count="1">
    <mergeCell ref="C1:G1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Introduction</vt:lpstr>
      <vt:lpstr>Scales</vt:lpstr>
      <vt:lpstr>Asset Registry</vt:lpstr>
      <vt:lpstr>A1</vt:lpstr>
      <vt:lpstr>Α7</vt:lpstr>
      <vt:lpstr>Α24</vt:lpstr>
      <vt:lpstr>A37</vt:lpstr>
      <vt:lpstr>Information Data</vt:lpstr>
      <vt:lpstr>Hardware Data</vt:lpstr>
      <vt:lpstr>Software Data </vt:lpstr>
      <vt:lpstr>Physical Asset Data</vt:lpstr>
      <vt:lpstr>Impact Assessment Results</vt:lpstr>
      <vt:lpstr>Threat +Vuln Assessment (all)</vt:lpstr>
      <vt:lpstr>Threat Assessment Results</vt:lpstr>
      <vt:lpstr>Risk Treatment Plan</vt:lpstr>
      <vt:lpstr>'Risk Treatment Plan'!Print_Area</vt:lpstr>
      <vt:lpstr>'Risk Treatment Plan'!Print_Titles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Theodoros Ntouskas</dc:creator>
  <cp:lastModifiedBy>Marios  Rautopoulos</cp:lastModifiedBy>
  <cp:revision/>
  <dcterms:created xsi:type="dcterms:W3CDTF">2015-03-29T11:48:11Z</dcterms:created>
  <dcterms:modified xsi:type="dcterms:W3CDTF">2025-01-02T14:42:41Z</dcterms:modified>
</cp:coreProperties>
</file>