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autoCompressPictures="0"/>
  <bookViews>
    <workbookView xWindow="0" yWindow="0" windowWidth="19200" windowHeight="7656"/>
  </bookViews>
  <sheets>
    <sheet name="Introduction" sheetId="2" r:id="rId1"/>
    <sheet name="Asset Registry" sheetId="43" r:id="rId2"/>
    <sheet name="Information Data" sheetId="8" r:id="rId3"/>
    <sheet name="A1" sheetId="13" r:id="rId4"/>
    <sheet name="A2" sheetId="19" r:id="rId5"/>
    <sheet name="A3" sheetId="20" r:id="rId6"/>
    <sheet name="A4" sheetId="21" r:id="rId7"/>
    <sheet name="A5" sheetId="22" r:id="rId8"/>
    <sheet name="A6" sheetId="18" r:id="rId9"/>
    <sheet name="Hardware" sheetId="23" r:id="rId10"/>
    <sheet name="Software " sheetId="24" r:id="rId11"/>
    <sheet name="Impact Assessment Results" sheetId="4" r:id="rId12"/>
    <sheet name="Threat Assessment (Information)" sheetId="3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 name="Sheet1" sheetId="46" r:id="rId21"/>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Plan'!$F$4:$Q$29</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52511"/>
  <extLst xmlns:x15="http://schemas.microsoft.com/office/spreadsheetml/2010/11/main">
    <ext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4" i="37"/>
  <c r="G4" i="44"/>
  <c r="J6" i="36" s="1"/>
  <c r="I4" i="37"/>
  <c r="I4" i="44" s="1"/>
  <c r="K6" i="36" s="1"/>
  <c r="D6" i="13"/>
  <c r="Q4" s="1"/>
  <c r="D3" i="8" s="1"/>
  <c r="E6" i="13"/>
  <c r="R4" s="1"/>
  <c r="F6"/>
  <c r="S4" s="1"/>
  <c r="S31" s="1"/>
  <c r="G6"/>
  <c r="T4" s="1"/>
  <c r="T17" s="1"/>
  <c r="H6"/>
  <c r="U4" s="1"/>
  <c r="H3" i="8" s="1"/>
  <c r="D27" i="13"/>
  <c r="V4" s="1"/>
  <c r="D48"/>
  <c r="W4" s="1"/>
  <c r="N6" i="36"/>
  <c r="F36" i="37"/>
  <c r="F35"/>
  <c r="F32"/>
  <c r="F31"/>
  <c r="G9" i="44" s="1"/>
  <c r="J13" i="36" s="1"/>
  <c r="E6" i="19"/>
  <c r="R4" s="1"/>
  <c r="R16" s="1"/>
  <c r="R15"/>
  <c r="E6" i="21"/>
  <c r="R4" s="1"/>
  <c r="R27" s="1"/>
  <c r="E6" i="22"/>
  <c r="R4"/>
  <c r="F6" i="19"/>
  <c r="S4" s="1"/>
  <c r="S17" s="1"/>
  <c r="S15"/>
  <c r="F6" i="21"/>
  <c r="S4" s="1"/>
  <c r="S32" s="1"/>
  <c r="F6" i="22"/>
  <c r="S4"/>
  <c r="S24" s="1"/>
  <c r="G6" i="19"/>
  <c r="T4" s="1"/>
  <c r="G6" i="21"/>
  <c r="T4" s="1"/>
  <c r="T15" s="1"/>
  <c r="G6" i="22"/>
  <c r="T4"/>
  <c r="U15" i="13"/>
  <c r="H6" i="19"/>
  <c r="U4" s="1"/>
  <c r="U23" s="1"/>
  <c r="U15"/>
  <c r="H6" i="21"/>
  <c r="U4" s="1"/>
  <c r="H6" i="22"/>
  <c r="U4" s="1"/>
  <c r="U18" s="1"/>
  <c r="U15"/>
  <c r="V15" i="13"/>
  <c r="D27" i="19"/>
  <c r="V4"/>
  <c r="V18" s="1"/>
  <c r="D27" i="21"/>
  <c r="V4" s="1"/>
  <c r="V21" s="1"/>
  <c r="V15"/>
  <c r="D27" i="22"/>
  <c r="V4" s="1"/>
  <c r="W15" i="13"/>
  <c r="D48" i="19"/>
  <c r="W4" s="1"/>
  <c r="W16" s="1"/>
  <c r="D48" i="21"/>
  <c r="W4" s="1"/>
  <c r="W31" s="1"/>
  <c r="D48" i="22"/>
  <c r="W4"/>
  <c r="W16" s="1"/>
  <c r="S16" i="19"/>
  <c r="U16" i="13"/>
  <c r="U16" i="22"/>
  <c r="V16" i="21"/>
  <c r="R17" i="13"/>
  <c r="R17" i="22"/>
  <c r="T17" i="21"/>
  <c r="U17" i="13"/>
  <c r="U17" i="22"/>
  <c r="V17" i="13"/>
  <c r="W17"/>
  <c r="R18" i="19"/>
  <c r="S18"/>
  <c r="T18" i="22"/>
  <c r="U18" i="13"/>
  <c r="V18"/>
  <c r="V18" i="21"/>
  <c r="S19" i="19"/>
  <c r="S19" i="21"/>
  <c r="U19" i="13"/>
  <c r="U19" i="22"/>
  <c r="V19" i="13"/>
  <c r="S20" i="19"/>
  <c r="U20" i="13"/>
  <c r="V20"/>
  <c r="W20"/>
  <c r="R21" i="19"/>
  <c r="S21"/>
  <c r="U21" i="13"/>
  <c r="U21" i="22"/>
  <c r="W21"/>
  <c r="T22" i="21"/>
  <c r="U22" i="13"/>
  <c r="V22"/>
  <c r="V22" i="21"/>
  <c r="W22" i="13"/>
  <c r="U23"/>
  <c r="V23"/>
  <c r="W23"/>
  <c r="U22" i="22"/>
  <c r="G12" i="23" s="1"/>
  <c r="R22" i="19"/>
  <c r="R23" i="22"/>
  <c r="S22" i="19"/>
  <c r="U24" i="13"/>
  <c r="U23" i="22"/>
  <c r="V24" i="13"/>
  <c r="W24"/>
  <c r="W23" i="22"/>
  <c r="R23" i="19"/>
  <c r="S23"/>
  <c r="U25" i="13"/>
  <c r="U24" i="22"/>
  <c r="V25" i="13"/>
  <c r="V23" i="19"/>
  <c r="W24" i="21"/>
  <c r="T25"/>
  <c r="F15" i="23" s="1"/>
  <c r="Q29" i="13"/>
  <c r="D6" i="19"/>
  <c r="Q4" s="1"/>
  <c r="Q29" s="1"/>
  <c r="D6" i="21"/>
  <c r="Q4"/>
  <c r="D6" i="22"/>
  <c r="Q4" s="1"/>
  <c r="R29" i="19"/>
  <c r="R31" i="21"/>
  <c r="R29" i="22"/>
  <c r="S29" i="19"/>
  <c r="S31" i="21"/>
  <c r="S29" i="22"/>
  <c r="T31" i="21"/>
  <c r="U29" i="13"/>
  <c r="U29" i="22"/>
  <c r="V29" i="13"/>
  <c r="V29" i="19"/>
  <c r="V31" i="21"/>
  <c r="W29" i="13"/>
  <c r="Q30"/>
  <c r="Q32" i="21"/>
  <c r="R30" i="19"/>
  <c r="S30"/>
  <c r="T32" i="21"/>
  <c r="T30" i="22"/>
  <c r="U30" i="13"/>
  <c r="U30" i="19"/>
  <c r="U30" i="22"/>
  <c r="V30" i="13"/>
  <c r="V30" i="19"/>
  <c r="V30" i="22"/>
  <c r="W30" i="13"/>
  <c r="Q31"/>
  <c r="Q33" i="21"/>
  <c r="R33"/>
  <c r="R31" i="22"/>
  <c r="S33" i="21"/>
  <c r="S31" i="22"/>
  <c r="U31" i="13"/>
  <c r="U31" i="22"/>
  <c r="V31" i="13"/>
  <c r="V33" i="21"/>
  <c r="V31" i="22"/>
  <c r="W31" i="13"/>
  <c r="Q32"/>
  <c r="Q34" i="21"/>
  <c r="S32" i="13"/>
  <c r="S34" i="21"/>
  <c r="T32" i="13"/>
  <c r="T34" i="21"/>
  <c r="U32" i="13"/>
  <c r="V32"/>
  <c r="V34" i="21"/>
  <c r="W32" i="13"/>
  <c r="W34" i="21"/>
  <c r="I6" i="24"/>
  <c r="J28" i="4" s="1"/>
  <c r="Q33" i="13"/>
  <c r="Q35" i="21"/>
  <c r="S35"/>
  <c r="T35"/>
  <c r="U33" i="13"/>
  <c r="V33"/>
  <c r="V35" i="21"/>
  <c r="W33" i="13"/>
  <c r="W35" i="21"/>
  <c r="I7" i="24" s="1"/>
  <c r="J29" i="4" s="1"/>
  <c r="H6" i="18"/>
  <c r="U4"/>
  <c r="D27"/>
  <c r="V4"/>
  <c r="D48"/>
  <c r="W4" s="1"/>
  <c r="Q11" i="13"/>
  <c r="Q11" i="21"/>
  <c r="R11" i="19"/>
  <c r="R11" i="21"/>
  <c r="R11" i="22"/>
  <c r="S11" i="13"/>
  <c r="S11" i="19"/>
  <c r="S11" i="21"/>
  <c r="S11" i="22"/>
  <c r="T11" i="21"/>
  <c r="U11" i="13"/>
  <c r="U11" i="19"/>
  <c r="U11" i="22"/>
  <c r="V11" i="13"/>
  <c r="V11" i="19"/>
  <c r="V11" i="21"/>
  <c r="V11" i="22"/>
  <c r="W11" i="13"/>
  <c r="W11" i="21"/>
  <c r="W11" i="22"/>
  <c r="V26" i="13"/>
  <c r="V24" i="19"/>
  <c r="V27" i="21"/>
  <c r="V25" i="22"/>
  <c r="H17" i="23"/>
  <c r="I24" i="4" s="1"/>
  <c r="W26" i="13"/>
  <c r="W27" i="21"/>
  <c r="W25" i="22"/>
  <c r="R24" i="19"/>
  <c r="R25" i="22"/>
  <c r="S24" i="19"/>
  <c r="S27" i="21"/>
  <c r="S25" i="22"/>
  <c r="T27" i="21"/>
  <c r="U26" i="13"/>
  <c r="U24" i="19"/>
  <c r="U25" i="22"/>
  <c r="Q23" i="13"/>
  <c r="C11" i="23" s="1"/>
  <c r="Q23" i="21"/>
  <c r="I47" i="37"/>
  <c r="I25" i="44" s="1"/>
  <c r="K17" i="36" s="1"/>
  <c r="H25" i="44"/>
  <c r="Q26" i="13"/>
  <c r="Q27" i="21"/>
  <c r="E6" i="18"/>
  <c r="R4" s="1"/>
  <c r="F6"/>
  <c r="S4" s="1"/>
  <c r="G6"/>
  <c r="T4" s="1"/>
  <c r="H8" i="8"/>
  <c r="D6" i="18"/>
  <c r="Q4" s="1"/>
  <c r="F29" i="37"/>
  <c r="G7" i="44" s="1"/>
  <c r="J24" i="36" s="1"/>
  <c r="I29" i="37"/>
  <c r="I7" i="44"/>
  <c r="K24" i="36" s="1"/>
  <c r="F33" i="37"/>
  <c r="G11" i="44" s="1"/>
  <c r="J25" i="36" s="1"/>
  <c r="I33" i="37"/>
  <c r="I11" i="44" s="1"/>
  <c r="K25" i="36" s="1"/>
  <c r="E4" i="8"/>
  <c r="F4"/>
  <c r="H4"/>
  <c r="I4"/>
  <c r="I5" i="4" s="1"/>
  <c r="F37" i="37"/>
  <c r="G15" i="44" s="1"/>
  <c r="J26" i="36" s="1"/>
  <c r="I37" i="37"/>
  <c r="I15" i="44" s="1"/>
  <c r="K26" i="36" s="1"/>
  <c r="D6" i="20"/>
  <c r="Q4"/>
  <c r="D5" i="8" s="1"/>
  <c r="E6" i="20"/>
  <c r="R4"/>
  <c r="E5" i="8" s="1"/>
  <c r="F6" i="20"/>
  <c r="S4" s="1"/>
  <c r="F5" i="8" s="1"/>
  <c r="G6" i="20"/>
  <c r="T4" s="1"/>
  <c r="G5" i="8" s="1"/>
  <c r="H6" i="20"/>
  <c r="U4"/>
  <c r="H5" i="8" s="1"/>
  <c r="D27" i="20"/>
  <c r="V4" s="1"/>
  <c r="I5" i="8" s="1"/>
  <c r="I6" i="4" s="1"/>
  <c r="D48" i="20"/>
  <c r="W4" s="1"/>
  <c r="J5" i="8" s="1"/>
  <c r="J6" i="4" s="1"/>
  <c r="F41" i="37"/>
  <c r="G19" i="44" s="1"/>
  <c r="J27" i="36" s="1"/>
  <c r="I41" i="37"/>
  <c r="I19" i="44" s="1"/>
  <c r="K27" i="36" s="1"/>
  <c r="D6" i="8"/>
  <c r="E6"/>
  <c r="F6"/>
  <c r="G6"/>
  <c r="I6"/>
  <c r="I7" i="4" s="1"/>
  <c r="J6" i="8"/>
  <c r="J7" i="4" s="1"/>
  <c r="E21" i="36" s="1"/>
  <c r="F45" i="37"/>
  <c r="G23" i="44" s="1"/>
  <c r="J28" i="36" s="1"/>
  <c r="I45" i="37"/>
  <c r="I23" i="44" s="1"/>
  <c r="K28" i="36" s="1"/>
  <c r="E7" i="8"/>
  <c r="F7"/>
  <c r="H7"/>
  <c r="I7"/>
  <c r="I8" i="4" s="1"/>
  <c r="J7" i="8"/>
  <c r="J8" i="4" s="1"/>
  <c r="F49" i="37"/>
  <c r="G27" i="44" s="1"/>
  <c r="J29" i="36" s="1"/>
  <c r="I49" i="37"/>
  <c r="I27" i="44" s="1"/>
  <c r="K29" i="36" s="1"/>
  <c r="F48" i="37"/>
  <c r="G26" i="44" s="1"/>
  <c r="J23" i="36" s="1"/>
  <c r="I48" i="37"/>
  <c r="I26" i="44" s="1"/>
  <c r="K23" i="36" s="1"/>
  <c r="F40" i="37"/>
  <c r="G18" i="44" s="1"/>
  <c r="J21" i="36" s="1"/>
  <c r="I40" i="37"/>
  <c r="I18" i="44" s="1"/>
  <c r="K21" i="36" s="1"/>
  <c r="F44" i="37"/>
  <c r="G22" i="44"/>
  <c r="J22" i="36" s="1"/>
  <c r="I44" i="37"/>
  <c r="I22" i="44" s="1"/>
  <c r="K22" i="36" s="1"/>
  <c r="F28" i="37"/>
  <c r="G6" i="44"/>
  <c r="J18" i="36" s="1"/>
  <c r="I28" i="37"/>
  <c r="I6" i="44" s="1"/>
  <c r="K18" i="36" s="1"/>
  <c r="G10" i="44"/>
  <c r="J19" i="36" s="1"/>
  <c r="I32" i="37"/>
  <c r="I10" i="44"/>
  <c r="K19" i="36" s="1"/>
  <c r="G14" i="44"/>
  <c r="J20" i="36"/>
  <c r="I36" i="37"/>
  <c r="I14" i="44"/>
  <c r="K20" i="36" s="1"/>
  <c r="F39" i="37"/>
  <c r="G17" i="44" s="1"/>
  <c r="J15" i="36" s="1"/>
  <c r="I39" i="37"/>
  <c r="I17" i="44" s="1"/>
  <c r="K15" i="36" s="1"/>
  <c r="L15"/>
  <c r="M15"/>
  <c r="F43" i="37"/>
  <c r="G21" i="44" s="1"/>
  <c r="J16" i="36" s="1"/>
  <c r="I43" i="37"/>
  <c r="I21" i="44"/>
  <c r="K16" i="36" s="1"/>
  <c r="L16"/>
  <c r="M16"/>
  <c r="F47" i="37"/>
  <c r="G25" i="44"/>
  <c r="J17" i="36" s="1"/>
  <c r="L17"/>
  <c r="M17"/>
  <c r="F27" i="37"/>
  <c r="G5" i="44" s="1"/>
  <c r="J12" i="36" s="1"/>
  <c r="I27" i="37"/>
  <c r="I5" i="44" s="1"/>
  <c r="K12" i="36" s="1"/>
  <c r="L12"/>
  <c r="M12"/>
  <c r="I31" i="37"/>
  <c r="I9" i="44"/>
  <c r="K13" i="36" s="1"/>
  <c r="L13"/>
  <c r="M13"/>
  <c r="G13" i="44"/>
  <c r="J14" i="36"/>
  <c r="I35" i="37"/>
  <c r="I13" i="44"/>
  <c r="K14" i="36" s="1"/>
  <c r="L14"/>
  <c r="M14"/>
  <c r="F42" i="37"/>
  <c r="G20" i="44" s="1"/>
  <c r="J10" i="36" s="1"/>
  <c r="I42" i="37"/>
  <c r="I20" i="44"/>
  <c r="K10" i="36"/>
  <c r="N10"/>
  <c r="F46" i="37"/>
  <c r="G24" i="44" s="1"/>
  <c r="J11" i="36" s="1"/>
  <c r="I46" i="37"/>
  <c r="I24" i="44"/>
  <c r="K11" i="36" s="1"/>
  <c r="N11"/>
  <c r="F30" i="37"/>
  <c r="G8" i="44" s="1"/>
  <c r="J7" i="36" s="1"/>
  <c r="I30" i="37"/>
  <c r="I8" i="44"/>
  <c r="K7" i="36" s="1"/>
  <c r="N7"/>
  <c r="F34" i="37"/>
  <c r="G12" i="44" s="1"/>
  <c r="J8" i="36" s="1"/>
  <c r="I34" i="37"/>
  <c r="I12" i="44" s="1"/>
  <c r="K8" i="36" s="1"/>
  <c r="N8"/>
  <c r="F38" i="37"/>
  <c r="G16" i="44" s="1"/>
  <c r="J9" i="36" s="1"/>
  <c r="I38" i="37"/>
  <c r="I16" i="44"/>
  <c r="K9" i="36" s="1"/>
  <c r="N9"/>
  <c r="Q15" i="13"/>
  <c r="Q15" i="19"/>
  <c r="Q15" i="21"/>
  <c r="Q16" i="13"/>
  <c r="Q16" i="21"/>
  <c r="Q17" i="13"/>
  <c r="Q17" i="21"/>
  <c r="Q18" i="13"/>
  <c r="Q18" i="21"/>
  <c r="Q19" i="13"/>
  <c r="Q19" i="21"/>
  <c r="Q20" i="13"/>
  <c r="Q20" i="19"/>
  <c r="Q20" i="21"/>
  <c r="Q21" i="13"/>
  <c r="Q21" i="19"/>
  <c r="Q21" i="21"/>
  <c r="Q22" i="13"/>
  <c r="Q22" i="21"/>
  <c r="Q24" i="13"/>
  <c r="Q22" i="19"/>
  <c r="Q25" i="13"/>
  <c r="Q24" i="21"/>
  <c r="Q25"/>
  <c r="C15" i="23"/>
  <c r="Q26" i="21"/>
  <c r="C16" i="23" s="1"/>
  <c r="H27" i="44"/>
  <c r="H26"/>
  <c r="F27"/>
  <c r="F26"/>
  <c r="F25"/>
  <c r="H24"/>
  <c r="F24"/>
  <c r="H23"/>
  <c r="F23"/>
  <c r="H22"/>
  <c r="F22"/>
  <c r="H21"/>
  <c r="F21"/>
  <c r="H20"/>
  <c r="F20"/>
  <c r="H19"/>
  <c r="H18"/>
  <c r="H17"/>
  <c r="F19"/>
  <c r="F18"/>
  <c r="F17"/>
  <c r="H16"/>
  <c r="F16"/>
  <c r="H15"/>
  <c r="H13"/>
  <c r="H12"/>
  <c r="F12"/>
  <c r="H14"/>
  <c r="F15"/>
  <c r="F14"/>
  <c r="F13"/>
  <c r="H11"/>
  <c r="F11"/>
  <c r="H10"/>
  <c r="F10"/>
  <c r="H9"/>
  <c r="F9"/>
  <c r="H8"/>
  <c r="F8"/>
  <c r="H7"/>
  <c r="H6"/>
  <c r="F7"/>
  <c r="F6"/>
  <c r="H5"/>
  <c r="H4"/>
  <c r="F4"/>
  <c r="F5"/>
  <c r="O16" i="26"/>
  <c r="O21" s="1"/>
  <c r="N16"/>
  <c r="N19" s="1"/>
  <c r="N21"/>
  <c r="M16"/>
  <c r="M21"/>
  <c r="L16"/>
  <c r="K16"/>
  <c r="K21" s="1"/>
  <c r="J16"/>
  <c r="J21" s="1"/>
  <c r="I16"/>
  <c r="I20" s="1"/>
  <c r="I21"/>
  <c r="H16"/>
  <c r="H19" s="1"/>
  <c r="G16"/>
  <c r="G21" s="1"/>
  <c r="O20"/>
  <c r="M20"/>
  <c r="G20"/>
  <c r="M19"/>
  <c r="L19"/>
  <c r="K19"/>
  <c r="G19"/>
  <c r="O18"/>
  <c r="N18"/>
  <c r="M18"/>
  <c r="O17"/>
  <c r="M17"/>
  <c r="J17"/>
  <c r="G17"/>
  <c r="O7"/>
  <c r="N7"/>
  <c r="M7"/>
  <c r="L7"/>
  <c r="K7"/>
  <c r="J7"/>
  <c r="I7"/>
  <c r="H7"/>
  <c r="G7"/>
  <c r="E15" i="36" l="1"/>
  <c r="N15" s="1"/>
  <c r="O15" s="1"/>
  <c r="P15" s="1"/>
  <c r="G14" i="23"/>
  <c r="F8" i="8"/>
  <c r="W13" i="18"/>
  <c r="W14"/>
  <c r="W12"/>
  <c r="Q11" i="22"/>
  <c r="Q19"/>
  <c r="T18" i="19"/>
  <c r="T29"/>
  <c r="G4" i="8"/>
  <c r="T24" i="19"/>
  <c r="X32"/>
  <c r="T20"/>
  <c r="T11"/>
  <c r="U20" i="21"/>
  <c r="U26"/>
  <c r="G16" i="23" s="1"/>
  <c r="U22" i="21"/>
  <c r="G10" i="23" s="1"/>
  <c r="U16" i="21"/>
  <c r="U25"/>
  <c r="G15" i="23" s="1"/>
  <c r="U35" i="21"/>
  <c r="G7" i="24" s="1"/>
  <c r="U34" i="21"/>
  <c r="G6" i="24" s="1"/>
  <c r="U18" i="21"/>
  <c r="X39"/>
  <c r="U27"/>
  <c r="G17" i="23" s="1"/>
  <c r="U32" i="21"/>
  <c r="H6" i="8"/>
  <c r="H7" i="4" s="1"/>
  <c r="K7" s="1"/>
  <c r="U17" i="21"/>
  <c r="U21"/>
  <c r="U11"/>
  <c r="U31"/>
  <c r="U33"/>
  <c r="U24"/>
  <c r="U23"/>
  <c r="G11" i="23" s="1"/>
  <c r="T19" i="22"/>
  <c r="T23"/>
  <c r="T17"/>
  <c r="R21" i="13"/>
  <c r="R25"/>
  <c r="G18" i="26"/>
  <c r="R11" i="13"/>
  <c r="V32" i="21"/>
  <c r="Q31"/>
  <c r="U22" i="19"/>
  <c r="H10" i="23"/>
  <c r="I17" i="4" s="1"/>
  <c r="V19" i="21"/>
  <c r="S18" i="22"/>
  <c r="T16"/>
  <c r="D4" i="8"/>
  <c r="W31" i="22"/>
  <c r="W30"/>
  <c r="S30"/>
  <c r="W29"/>
  <c r="R25" i="21"/>
  <c r="D15" i="23" s="1"/>
  <c r="S20" i="21"/>
  <c r="W18" i="22"/>
  <c r="S18" i="21"/>
  <c r="I18" i="26"/>
  <c r="I17"/>
  <c r="K18"/>
  <c r="O19"/>
  <c r="C10" i="23"/>
  <c r="X44" i="21"/>
  <c r="T25" i="22"/>
  <c r="R26" i="13"/>
  <c r="D17" i="23" s="1"/>
  <c r="R33" i="13"/>
  <c r="F6" i="24"/>
  <c r="W33" i="21"/>
  <c r="W32"/>
  <c r="H4" i="24"/>
  <c r="I26" i="4" s="1"/>
  <c r="S22" i="22"/>
  <c r="E12" i="23" s="1"/>
  <c r="R23" i="13"/>
  <c r="W19"/>
  <c r="W25"/>
  <c r="W18"/>
  <c r="W21"/>
  <c r="G7" i="8"/>
  <c r="J4"/>
  <c r="J5" i="4" s="1"/>
  <c r="E7" i="36" s="1"/>
  <c r="W11" i="19"/>
  <c r="W30"/>
  <c r="I4" i="24" s="1"/>
  <c r="J26" i="4" s="1"/>
  <c r="W29" i="19"/>
  <c r="R20" i="13"/>
  <c r="X27" i="21"/>
  <c r="I3" i="8"/>
  <c r="I4" i="4" s="1"/>
  <c r="V16" i="13"/>
  <c r="V21"/>
  <c r="K6" i="8"/>
  <c r="G5" i="24"/>
  <c r="T29" i="22"/>
  <c r="T24"/>
  <c r="R22" i="13"/>
  <c r="R18"/>
  <c r="W17" i="22"/>
  <c r="W22"/>
  <c r="I12" i="23" s="1"/>
  <c r="J19" i="4" s="1"/>
  <c r="V17" i="21"/>
  <c r="V23"/>
  <c r="H11" i="23" s="1"/>
  <c r="X36" i="21"/>
  <c r="W24" i="19"/>
  <c r="X34"/>
  <c r="H6" i="24"/>
  <c r="I28" i="4" s="1"/>
  <c r="R32" i="13"/>
  <c r="X32" s="1"/>
  <c r="T31" i="22"/>
  <c r="R31" i="13"/>
  <c r="R30"/>
  <c r="R29"/>
  <c r="D3" i="24" s="1"/>
  <c r="V25" i="21"/>
  <c r="H15" i="23" s="1"/>
  <c r="I22" i="4" s="1"/>
  <c r="V24" i="21"/>
  <c r="R24" i="13"/>
  <c r="D13" i="23" s="1"/>
  <c r="T21" i="22"/>
  <c r="V20" i="21"/>
  <c r="R20" i="19"/>
  <c r="R17"/>
  <c r="R19"/>
  <c r="D7" i="23" s="1"/>
  <c r="K17" i="26"/>
  <c r="K20"/>
  <c r="H9" i="8"/>
  <c r="N17" i="26"/>
  <c r="N20"/>
  <c r="X34" i="22"/>
  <c r="I17" i="23"/>
  <c r="J24" i="4" s="1"/>
  <c r="T11" i="22"/>
  <c r="H5" i="24"/>
  <c r="I27" i="4" s="1"/>
  <c r="V26" i="21"/>
  <c r="H16" i="23" s="1"/>
  <c r="I23" i="4" s="1"/>
  <c r="R19" i="13"/>
  <c r="W17" i="21"/>
  <c r="W25"/>
  <c r="I15" i="23" s="1"/>
  <c r="J22" i="4" s="1"/>
  <c r="S26" i="21"/>
  <c r="E16" i="23" s="1"/>
  <c r="S22" i="21"/>
  <c r="S16"/>
  <c r="S21"/>
  <c r="R15" i="13"/>
  <c r="X34" i="21"/>
  <c r="T33" i="13"/>
  <c r="F7" i="24" s="1"/>
  <c r="T29" i="13"/>
  <c r="Q29" i="22"/>
  <c r="Q15"/>
  <c r="Q20"/>
  <c r="D7" i="8"/>
  <c r="Q17" i="22"/>
  <c r="Q22"/>
  <c r="Q30"/>
  <c r="Q25"/>
  <c r="X25" s="1"/>
  <c r="Q16"/>
  <c r="L21" i="26"/>
  <c r="L18"/>
  <c r="L17"/>
  <c r="X4" i="13"/>
  <c r="Q24" i="22"/>
  <c r="C8" i="23"/>
  <c r="X38" i="21"/>
  <c r="Q31" i="22"/>
  <c r="X43" i="21"/>
  <c r="T18" i="13"/>
  <c r="T25"/>
  <c r="T15"/>
  <c r="T24"/>
  <c r="F13" i="23" s="1"/>
  <c r="G3" i="8"/>
  <c r="T16" i="13"/>
  <c r="T22"/>
  <c r="F10" i="23" s="1"/>
  <c r="T21" i="13"/>
  <c r="T20"/>
  <c r="T31"/>
  <c r="T19"/>
  <c r="T11"/>
  <c r="T26"/>
  <c r="F17" i="23" s="1"/>
  <c r="T23" i="13"/>
  <c r="Q21" i="22"/>
  <c r="I8" i="8"/>
  <c r="I9" i="4" s="1"/>
  <c r="X35" i="21"/>
  <c r="I3" i="24"/>
  <c r="E5"/>
  <c r="L20" i="26"/>
  <c r="Q23" i="22"/>
  <c r="X40" i="21"/>
  <c r="D28" i="36"/>
  <c r="M28" s="1"/>
  <c r="D22"/>
  <c r="M22" s="1"/>
  <c r="D16"/>
  <c r="D10"/>
  <c r="M10" s="1"/>
  <c r="I9" i="8"/>
  <c r="E8"/>
  <c r="E6" i="24"/>
  <c r="H6" i="4"/>
  <c r="K6" s="1"/>
  <c r="K5" i="8"/>
  <c r="X4" i="18"/>
  <c r="D8" i="8"/>
  <c r="H7" i="24"/>
  <c r="I29" i="4" s="1"/>
  <c r="X4" i="22"/>
  <c r="Q18"/>
  <c r="E27" i="36"/>
  <c r="N27" s="1"/>
  <c r="E9"/>
  <c r="X4" i="20"/>
  <c r="H5" i="4"/>
  <c r="K4" i="8"/>
  <c r="T30" i="13"/>
  <c r="X30" s="1"/>
  <c r="C3" i="23"/>
  <c r="H21" i="26"/>
  <c r="H20"/>
  <c r="H17"/>
  <c r="X33" i="13"/>
  <c r="D26" i="36"/>
  <c r="M26" s="1"/>
  <c r="D20"/>
  <c r="M20" s="1"/>
  <c r="D8"/>
  <c r="M8" s="1"/>
  <c r="H18" i="26"/>
  <c r="J20"/>
  <c r="J19"/>
  <c r="J18"/>
  <c r="D14" i="36"/>
  <c r="G8" i="8"/>
  <c r="C6" i="24"/>
  <c r="Q17" i="19"/>
  <c r="Q16"/>
  <c r="Q30"/>
  <c r="Q24"/>
  <c r="X33"/>
  <c r="Q19"/>
  <c r="Q23"/>
  <c r="X4"/>
  <c r="Q11"/>
  <c r="Q18"/>
  <c r="G13" i="23"/>
  <c r="C7" i="24"/>
  <c r="H6" i="23"/>
  <c r="I13" i="4" s="1"/>
  <c r="V15" i="22"/>
  <c r="V17"/>
  <c r="V16"/>
  <c r="V18"/>
  <c r="V22"/>
  <c r="H12" i="23" s="1"/>
  <c r="I19" i="4" s="1"/>
  <c r="V19" i="22"/>
  <c r="V20"/>
  <c r="V24"/>
  <c r="H14" i="23" s="1"/>
  <c r="I21" i="4" s="1"/>
  <c r="V21" i="22"/>
  <c r="V23"/>
  <c r="V29"/>
  <c r="H3" i="24" s="1"/>
  <c r="T16" i="21"/>
  <c r="T20"/>
  <c r="T23"/>
  <c r="T26"/>
  <c r="F16" i="23" s="1"/>
  <c r="T19" i="21"/>
  <c r="T21"/>
  <c r="T24"/>
  <c r="T33"/>
  <c r="X33" s="1"/>
  <c r="R15" i="22"/>
  <c r="R16"/>
  <c r="R20"/>
  <c r="D8" i="23" s="1"/>
  <c r="R19" i="22"/>
  <c r="R21"/>
  <c r="R22"/>
  <c r="D12" i="23" s="1"/>
  <c r="R24" i="22"/>
  <c r="D14" i="23" s="1"/>
  <c r="R30" i="22"/>
  <c r="R18"/>
  <c r="R18" i="21"/>
  <c r="R19"/>
  <c r="R21"/>
  <c r="R22"/>
  <c r="R24"/>
  <c r="R23"/>
  <c r="R15"/>
  <c r="R17"/>
  <c r="R26"/>
  <c r="R20"/>
  <c r="R35"/>
  <c r="F3" i="8"/>
  <c r="S19" i="13"/>
  <c r="S21"/>
  <c r="S17"/>
  <c r="S15"/>
  <c r="S16"/>
  <c r="S18"/>
  <c r="E6" i="23" s="1"/>
  <c r="S20" i="13"/>
  <c r="S22"/>
  <c r="S24"/>
  <c r="S23"/>
  <c r="X4" i="21"/>
  <c r="J8" i="8"/>
  <c r="J9" i="4" s="1"/>
  <c r="S30" i="13"/>
  <c r="S29"/>
  <c r="I18" i="4"/>
  <c r="H5" i="23"/>
  <c r="I12" i="4" s="1"/>
  <c r="W19" i="21"/>
  <c r="W20"/>
  <c r="I8" i="23" s="1"/>
  <c r="J15" i="4" s="1"/>
  <c r="W21" i="21"/>
  <c r="W22"/>
  <c r="I10" i="23" s="1"/>
  <c r="J17" i="4" s="1"/>
  <c r="W16" i="21"/>
  <c r="W15"/>
  <c r="W23"/>
  <c r="I11" i="23" s="1"/>
  <c r="J18" i="4" s="1"/>
  <c r="W26" i="21"/>
  <c r="I16" i="23" s="1"/>
  <c r="J23" i="4" s="1"/>
  <c r="W18" i="21"/>
  <c r="V19" i="19"/>
  <c r="V15"/>
  <c r="H3" i="23" s="1"/>
  <c r="V20" i="19"/>
  <c r="H8" i="23" s="1"/>
  <c r="V21" i="19"/>
  <c r="H9" i="23" s="1"/>
  <c r="V22" i="19"/>
  <c r="H13" i="23" s="1"/>
  <c r="I20" i="4" s="1"/>
  <c r="V16" i="19"/>
  <c r="H4" i="23" s="1"/>
  <c r="I11" i="4" s="1"/>
  <c r="V17" i="19"/>
  <c r="U16"/>
  <c r="G4" i="23" s="1"/>
  <c r="U17" i="19"/>
  <c r="G5" i="23" s="1"/>
  <c r="U21" i="19"/>
  <c r="U20"/>
  <c r="U18"/>
  <c r="G6" i="23" s="1"/>
  <c r="U29" i="19"/>
  <c r="U19"/>
  <c r="S16" i="22"/>
  <c r="S15"/>
  <c r="S17"/>
  <c r="S19"/>
  <c r="S20"/>
  <c r="S21"/>
  <c r="S23"/>
  <c r="D3" i="23"/>
  <c r="I19" i="26"/>
  <c r="X42" i="21"/>
  <c r="S33" i="13"/>
  <c r="E7" i="24" s="1"/>
  <c r="R34" i="21"/>
  <c r="D6" i="24" s="1"/>
  <c r="R32" i="21"/>
  <c r="X32" s="1"/>
  <c r="S25" i="13"/>
  <c r="T18" i="21"/>
  <c r="W15" i="19"/>
  <c r="W19"/>
  <c r="W21"/>
  <c r="I9" i="23" s="1"/>
  <c r="J16" i="4" s="1"/>
  <c r="I5" i="24"/>
  <c r="J27" i="4" s="1"/>
  <c r="W20" i="19"/>
  <c r="W18"/>
  <c r="I6" i="23" s="1"/>
  <c r="J13" i="4" s="1"/>
  <c r="W17" i="19"/>
  <c r="I5" i="23" s="1"/>
  <c r="J12" i="4" s="1"/>
  <c r="W22" i="19"/>
  <c r="I13" i="23" s="1"/>
  <c r="J20" i="4" s="1"/>
  <c r="W23" i="19"/>
  <c r="I14" i="23" s="1"/>
  <c r="J21" i="4" s="1"/>
  <c r="G4" i="24"/>
  <c r="X19" i="13"/>
  <c r="X41" i="21"/>
  <c r="S26" i="13"/>
  <c r="R16" i="21"/>
  <c r="I7" i="23"/>
  <c r="J14" i="4" s="1"/>
  <c r="T15" i="19"/>
  <c r="T19"/>
  <c r="T21"/>
  <c r="T23"/>
  <c r="T22"/>
  <c r="T17"/>
  <c r="F5" i="23" s="1"/>
  <c r="T30" i="19"/>
  <c r="D5" i="24"/>
  <c r="T16" i="19"/>
  <c r="S15" i="21"/>
  <c r="S17"/>
  <c r="S23"/>
  <c r="S24"/>
  <c r="S25"/>
  <c r="E15" i="23" s="1"/>
  <c r="H22" i="4" s="1"/>
  <c r="W24" i="22"/>
  <c r="T22"/>
  <c r="F12" i="23" s="1"/>
  <c r="U20" i="22"/>
  <c r="U19" i="21"/>
  <c r="J3" i="8"/>
  <c r="W16" i="13"/>
  <c r="E3" i="8"/>
  <c r="R16" i="13"/>
  <c r="W20" i="22"/>
  <c r="T20"/>
  <c r="W19"/>
  <c r="W15"/>
  <c r="U15" i="21"/>
  <c r="G3" i="23" s="1"/>
  <c r="T15" i="22"/>
  <c r="D21" i="36"/>
  <c r="M21" s="1"/>
  <c r="D15"/>
  <c r="D27"/>
  <c r="M27" s="1"/>
  <c r="D9"/>
  <c r="M9" s="1"/>
  <c r="E8"/>
  <c r="E26"/>
  <c r="N26" s="1"/>
  <c r="E20"/>
  <c r="N20" s="1"/>
  <c r="E14"/>
  <c r="N14" s="1"/>
  <c r="O14" s="1"/>
  <c r="P14" s="1"/>
  <c r="E22"/>
  <c r="N22" s="1"/>
  <c r="E10"/>
  <c r="E28"/>
  <c r="E16"/>
  <c r="N16" s="1"/>
  <c r="O16" s="1"/>
  <c r="P16" s="1"/>
  <c r="D19"/>
  <c r="D25"/>
  <c r="M25" s="1"/>
  <c r="D13"/>
  <c r="D7"/>
  <c r="M7" s="1"/>
  <c r="N21"/>
  <c r="N28"/>
  <c r="M19"/>
  <c r="E19" l="1"/>
  <c r="N19" s="1"/>
  <c r="E13"/>
  <c r="N13" s="1"/>
  <c r="O13" s="1"/>
  <c r="P13" s="1"/>
  <c r="E25"/>
  <c r="N25" s="1"/>
  <c r="C14"/>
  <c r="C20"/>
  <c r="L20" s="1"/>
  <c r="O20" s="1"/>
  <c r="P20" s="1"/>
  <c r="C26"/>
  <c r="L26" s="1"/>
  <c r="O26" s="1"/>
  <c r="P26" s="1"/>
  <c r="C8"/>
  <c r="L8" s="1"/>
  <c r="O8" s="1"/>
  <c r="P8" s="1"/>
  <c r="D4" i="24"/>
  <c r="X14" i="18"/>
  <c r="D6" i="23"/>
  <c r="X46" i="21"/>
  <c r="E4" i="24"/>
  <c r="X17" i="22"/>
  <c r="D6" i="36"/>
  <c r="M6" s="1"/>
  <c r="D24"/>
  <c r="M24" s="1"/>
  <c r="D12"/>
  <c r="D18"/>
  <c r="M18" s="1"/>
  <c r="X45" i="21"/>
  <c r="G7" i="23"/>
  <c r="D9" i="8"/>
  <c r="X22" i="19"/>
  <c r="G3" i="24"/>
  <c r="D7"/>
  <c r="J7" s="1"/>
  <c r="X21" i="21"/>
  <c r="X11" i="19"/>
  <c r="X32" i="22"/>
  <c r="X11" i="21"/>
  <c r="X35" i="22"/>
  <c r="X47" i="21"/>
  <c r="I3" i="23"/>
  <c r="X18" i="22"/>
  <c r="F11" i="23"/>
  <c r="X18" i="21"/>
  <c r="X21" i="19"/>
  <c r="X15"/>
  <c r="X31" i="22"/>
  <c r="X30"/>
  <c r="F3" i="24"/>
  <c r="J15" i="23"/>
  <c r="X31" i="21"/>
  <c r="X37"/>
  <c r="X11" i="22"/>
  <c r="X24" i="19"/>
  <c r="C17" i="23"/>
  <c r="J17" s="1"/>
  <c r="E10"/>
  <c r="X22" i="13"/>
  <c r="F9" i="8"/>
  <c r="H4" i="4"/>
  <c r="X22" i="21"/>
  <c r="D10" i="23"/>
  <c r="I25" i="4"/>
  <c r="H8" i="24"/>
  <c r="X24" i="22"/>
  <c r="J10" i="4"/>
  <c r="I16"/>
  <c r="H19"/>
  <c r="C6" i="23"/>
  <c r="X12" i="18"/>
  <c r="F8" i="23"/>
  <c r="F6"/>
  <c r="H13" i="4" s="1"/>
  <c r="X18" i="13"/>
  <c r="I15" i="4"/>
  <c r="X23" i="22"/>
  <c r="C13" i="23"/>
  <c r="X20" i="19"/>
  <c r="G8" i="23"/>
  <c r="J8" s="1"/>
  <c r="X23" i="19"/>
  <c r="C14" i="23"/>
  <c r="H28" i="4"/>
  <c r="J6" i="24"/>
  <c r="J4" i="4"/>
  <c r="J9" i="8"/>
  <c r="F5" i="24"/>
  <c r="X31" i="13"/>
  <c r="X29" i="22"/>
  <c r="C3" i="24"/>
  <c r="K22" i="4"/>
  <c r="E5" i="23"/>
  <c r="X17" i="13"/>
  <c r="X15" i="21"/>
  <c r="E17" i="23"/>
  <c r="H24" i="4" s="1"/>
  <c r="X26" i="13"/>
  <c r="E3" i="24"/>
  <c r="X29" i="13"/>
  <c r="E11" i="23"/>
  <c r="X23" i="13"/>
  <c r="E9" i="23"/>
  <c r="X21" i="13"/>
  <c r="X23" i="21"/>
  <c r="D11" i="23"/>
  <c r="C7"/>
  <c r="X19" i="19"/>
  <c r="X13" i="18"/>
  <c r="F3" i="23"/>
  <c r="X16" i="21"/>
  <c r="G9" i="23"/>
  <c r="E13"/>
  <c r="H20" i="4" s="1"/>
  <c r="X24" i="13"/>
  <c r="E7" i="23"/>
  <c r="X24" i="21"/>
  <c r="F4" i="24"/>
  <c r="C27" i="36"/>
  <c r="L27" s="1"/>
  <c r="O27" s="1"/>
  <c r="P27" s="1"/>
  <c r="C21"/>
  <c r="L21" s="1"/>
  <c r="O21" s="1"/>
  <c r="P21" s="1"/>
  <c r="C15"/>
  <c r="C9"/>
  <c r="L9" s="1"/>
  <c r="O9" s="1"/>
  <c r="P9" s="1"/>
  <c r="F14" i="23"/>
  <c r="X22" i="22"/>
  <c r="C12" i="23"/>
  <c r="J12" s="1"/>
  <c r="X25" i="13"/>
  <c r="E14" i="23"/>
  <c r="I10" i="4"/>
  <c r="C4" i="24"/>
  <c r="X30" i="19"/>
  <c r="C25" i="36"/>
  <c r="L25" s="1"/>
  <c r="C13"/>
  <c r="C7"/>
  <c r="L7" s="1"/>
  <c r="O7" s="1"/>
  <c r="P7" s="1"/>
  <c r="C19"/>
  <c r="L19" s="1"/>
  <c r="O19" s="1"/>
  <c r="P19" s="1"/>
  <c r="D29"/>
  <c r="M29" s="1"/>
  <c r="D11"/>
  <c r="M11" s="1"/>
  <c r="D17"/>
  <c r="D23"/>
  <c r="M23" s="1"/>
  <c r="F9" i="23"/>
  <c r="H8" i="4"/>
  <c r="K7" i="8"/>
  <c r="D4" i="23"/>
  <c r="D18" s="1"/>
  <c r="X16" i="13"/>
  <c r="H7" i="23"/>
  <c r="X20" i="21"/>
  <c r="X19"/>
  <c r="X18" i="19"/>
  <c r="X16"/>
  <c r="C4" i="23"/>
  <c r="X11" i="13"/>
  <c r="X20" i="22"/>
  <c r="X29" i="19"/>
  <c r="E8" i="23"/>
  <c r="X20" i="13"/>
  <c r="X25" i="21"/>
  <c r="K5" i="4"/>
  <c r="E9" i="8"/>
  <c r="K3"/>
  <c r="D9" i="23"/>
  <c r="H16" i="4" s="1"/>
  <c r="E29" i="36"/>
  <c r="N29" s="1"/>
  <c r="E23"/>
  <c r="N23" s="1"/>
  <c r="E11"/>
  <c r="E17"/>
  <c r="N17" s="1"/>
  <c r="O17" s="1"/>
  <c r="P17" s="1"/>
  <c r="E4" i="23"/>
  <c r="D16"/>
  <c r="X26" i="21"/>
  <c r="X19" i="22"/>
  <c r="X17" i="19"/>
  <c r="F7" i="23"/>
  <c r="F4"/>
  <c r="C5"/>
  <c r="X15" i="22"/>
  <c r="I4" i="23"/>
  <c r="J11" i="4" s="1"/>
  <c r="E3" i="23"/>
  <c r="J3" s="1"/>
  <c r="X15" i="13"/>
  <c r="D5" i="23"/>
  <c r="X17" i="21"/>
  <c r="C5" i="24"/>
  <c r="X31" i="19"/>
  <c r="C18" i="23"/>
  <c r="H9" i="4"/>
  <c r="K8" i="8"/>
  <c r="J25" i="4"/>
  <c r="I8" i="24"/>
  <c r="C9" i="23"/>
  <c r="X21" i="22"/>
  <c r="G9" i="8"/>
  <c r="X16" i="22"/>
  <c r="X33"/>
  <c r="O25" i="36"/>
  <c r="P25" s="1"/>
  <c r="H29" i="4" l="1"/>
  <c r="H15"/>
  <c r="K15" s="1"/>
  <c r="E8" i="24"/>
  <c r="H21" i="4"/>
  <c r="K21" s="1"/>
  <c r="G8" i="24"/>
  <c r="H10" i="4"/>
  <c r="J13" i="23"/>
  <c r="D8" i="24"/>
  <c r="H12" i="4"/>
  <c r="F8" i="24"/>
  <c r="I18" i="23"/>
  <c r="K13" i="4"/>
  <c r="K16"/>
  <c r="K9"/>
  <c r="C11" i="36"/>
  <c r="L11" s="1"/>
  <c r="O11" s="1"/>
  <c r="P11" s="1"/>
  <c r="C23"/>
  <c r="L23" s="1"/>
  <c r="O23" s="1"/>
  <c r="P23" s="1"/>
  <c r="C29"/>
  <c r="L29" s="1"/>
  <c r="O29" s="1"/>
  <c r="P29" s="1"/>
  <c r="C17"/>
  <c r="H11" i="4"/>
  <c r="K10"/>
  <c r="J14" i="23"/>
  <c r="E18"/>
  <c r="F18"/>
  <c r="J7"/>
  <c r="K24" i="4"/>
  <c r="C8" i="24"/>
  <c r="J3"/>
  <c r="H25" i="4"/>
  <c r="J6" i="23"/>
  <c r="J10"/>
  <c r="H17" i="4"/>
  <c r="J5" i="23"/>
  <c r="H26" i="4"/>
  <c r="J4" i="24"/>
  <c r="K29" i="4"/>
  <c r="K19"/>
  <c r="J11" i="23"/>
  <c r="H18" i="4"/>
  <c r="H27"/>
  <c r="J5" i="24"/>
  <c r="H14" i="4"/>
  <c r="I14"/>
  <c r="H18" i="23"/>
  <c r="K20" i="4"/>
  <c r="E6" i="36"/>
  <c r="E12"/>
  <c r="N12" s="1"/>
  <c r="O12" s="1"/>
  <c r="P12" s="1"/>
  <c r="E18"/>
  <c r="N18" s="1"/>
  <c r="E24"/>
  <c r="N24" s="1"/>
  <c r="C6"/>
  <c r="L6" s="1"/>
  <c r="O6" s="1"/>
  <c r="P6" s="1"/>
  <c r="C18"/>
  <c r="L18" s="1"/>
  <c r="K4" i="4"/>
  <c r="C12" i="36"/>
  <c r="C24"/>
  <c r="L24" s="1"/>
  <c r="G18" i="23"/>
  <c r="K12" i="4"/>
  <c r="C10" i="36"/>
  <c r="L10" s="1"/>
  <c r="O10" s="1"/>
  <c r="P10" s="1"/>
  <c r="C22"/>
  <c r="L22" s="1"/>
  <c r="O22" s="1"/>
  <c r="P22" s="1"/>
  <c r="C28"/>
  <c r="L28" s="1"/>
  <c r="O28" s="1"/>
  <c r="P28" s="1"/>
  <c r="C16"/>
  <c r="K8" i="4"/>
  <c r="K28"/>
  <c r="J9" i="23"/>
  <c r="H23" i="4"/>
  <c r="J16" i="23"/>
  <c r="J4"/>
  <c r="O24" i="36" l="1"/>
  <c r="P24" s="1"/>
  <c r="K14" i="4"/>
  <c r="K23"/>
  <c r="O18" i="36"/>
  <c r="P18" s="1"/>
  <c r="K27" i="4"/>
  <c r="K18"/>
  <c r="K17"/>
  <c r="K25"/>
  <c r="K26"/>
  <c r="K11"/>
</calcChain>
</file>

<file path=xl/sharedStrings.xml><?xml version="1.0" encoding="utf-8"?>
<sst xmlns="http://schemas.openxmlformats.org/spreadsheetml/2006/main" count="2108" uniqueCount="389">
  <si>
    <t>#</t>
  </si>
  <si>
    <t>Service</t>
  </si>
  <si>
    <t>Ακρωνύμιο</t>
  </si>
  <si>
    <t>Description</t>
  </si>
  <si>
    <t>Asset Registry</t>
  </si>
  <si>
    <t>Asset</t>
  </si>
  <si>
    <t>Asset Category</t>
  </si>
  <si>
    <t>Location</t>
  </si>
  <si>
    <t>Owner</t>
  </si>
  <si>
    <t>Quantity</t>
  </si>
  <si>
    <t>Supplier documentation</t>
  </si>
  <si>
    <t>Physical documentation</t>
  </si>
  <si>
    <t>Source Code</t>
  </si>
  <si>
    <t xml:space="preserve">Video &amp; images </t>
  </si>
  <si>
    <t>Medical testing Data</t>
  </si>
  <si>
    <t>Modem</t>
  </si>
  <si>
    <t>Router</t>
  </si>
  <si>
    <t>Switch</t>
  </si>
  <si>
    <t>CCTV Camera</t>
  </si>
  <si>
    <t>Wi-fi Access Point</t>
  </si>
  <si>
    <t>Firewall</t>
  </si>
  <si>
    <t xml:space="preserve">Users Workstations </t>
  </si>
  <si>
    <t>X</t>
  </si>
  <si>
    <t>Admin Workstations</t>
  </si>
  <si>
    <t>Laptops</t>
  </si>
  <si>
    <t>Mobile Devices</t>
  </si>
  <si>
    <t>Active Directory</t>
  </si>
  <si>
    <t>Impedimed HQ</t>
  </si>
  <si>
    <t>Loss of Availability</t>
  </si>
  <si>
    <t>Loss of Inegrity</t>
  </si>
  <si>
    <t>Loss of Confidentiality</t>
  </si>
  <si>
    <t>up to 3 hours</t>
  </si>
  <si>
    <t>3 hours up to 1 day</t>
  </si>
  <si>
    <t>from one day to one week</t>
  </si>
  <si>
    <t>greater than one week</t>
  </si>
  <si>
    <t>permanent loss of availability</t>
  </si>
  <si>
    <t>MAX</t>
  </si>
  <si>
    <t>A1</t>
  </si>
  <si>
    <t>Mobile application documentation</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</si>
  <si>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</si>
  <si>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</si>
  <si>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</si>
  <si>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</si>
  <si>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</si>
  <si>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</si>
  <si>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</si>
  <si>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</si>
  <si>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</si>
  <si>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</si>
  <si>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</si>
  <si>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</si>
  <si>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</si>
  <si>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</si>
  <si>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</si>
  <si>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</si>
  <si>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</si>
  <si>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</si>
  <si>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</si>
  <si>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</si>
  <si>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</si>
  <si>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</si>
  <si>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Building, Offcies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</si>
  <si>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</si>
  <si>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</si>
  <si>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</si>
  <si>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</si>
  <si>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</si>
  <si>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</si>
  <si>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</si>
  <si>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</si>
  <si>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</si>
  <si>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</si>
  <si>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</si>
  <si>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Server</t>
  </si>
  <si>
    <t>Damage of reputation</t>
  </si>
  <si>
    <t>Public Confidentiality Issues regarding Organization</t>
  </si>
  <si>
    <t xml:space="preserve">Software </t>
  </si>
  <si>
    <t>Operating System</t>
  </si>
  <si>
    <t>Ubiquity Controller</t>
  </si>
  <si>
    <t>Impact Scale</t>
  </si>
  <si>
    <t>Impact Lelel</t>
  </si>
  <si>
    <t>VERY LOW (VL)</t>
  </si>
  <si>
    <t>LOW (L)</t>
  </si>
  <si>
    <t>MEDIUM (M)</t>
  </si>
  <si>
    <t>HIGH (H)</t>
  </si>
  <si>
    <t>VERY HIGH (VH)</t>
  </si>
  <si>
    <t xml:space="preserve">Directly Financial Consequences </t>
  </si>
  <si>
    <t>Indirectly ad Long-term Financial Consequences</t>
  </si>
  <si>
    <t xml:space="preserve">Admin Workstations </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</si>
  <si>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</si>
  <si>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</si>
  <si>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</si>
  <si>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</si>
  <si>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</si>
  <si>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</si>
  <si>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</si>
  <si>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</si>
  <si>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</si>
  <si>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</si>
  <si>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</si>
  <si>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</si>
  <si>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</si>
  <si>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</si>
  <si>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</si>
  <si>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</si>
  <si>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</si>
  <si>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</si>
  <si>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</si>
  <si>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</si>
  <si>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</si>
  <si>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</si>
  <si>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</si>
  <si>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</si>
  <si>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</si>
  <si>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</si>
  <si>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</si>
  <si>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</si>
  <si>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</si>
  <si>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</si>
  <si>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</si>
  <si>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</si>
  <si>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</si>
  <si>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</si>
  <si>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</si>
  <si>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</si>
  <si>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</si>
  <si>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</si>
  <si>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</si>
  <si>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</si>
  <si>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</si>
  <si>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</si>
  <si>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</si>
  <si>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</si>
  <si>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</si>
  <si>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</si>
  <si>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</si>
  <si>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</si>
  <si>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</si>
  <si>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</si>
  <si>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</si>
  <si>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</si>
  <si>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</si>
  <si>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</si>
  <si>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</si>
  <si>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</si>
  <si>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</si>
  <si>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</si>
  <si>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</si>
  <si>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</si>
  <si>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</si>
  <si>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</si>
  <si>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</si>
  <si>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</si>
  <si>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</si>
  <si>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</si>
  <si>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</si>
  <si>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</si>
  <si>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</si>
  <si>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</si>
  <si>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</si>
  <si>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</si>
  <si>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</si>
  <si>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</si>
  <si>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</si>
  <si>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</si>
  <si>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</si>
  <si>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</si>
  <si>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</si>
  <si>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</si>
  <si>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</si>
  <si>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</si>
  <si>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</si>
  <si>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</si>
  <si>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</si>
  <si>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</si>
  <si>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</si>
  <si>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</si>
  <si>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</si>
  <si>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</si>
  <si>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</si>
  <si>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</si>
  <si>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</si>
  <si>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</si>
  <si>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</si>
  <si>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</si>
  <si>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</si>
  <si>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</si>
  <si>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</si>
  <si>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</si>
  <si>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</si>
  <si>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</si>
  <si>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</si>
  <si>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</si>
  <si>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</si>
  <si>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</si>
  <si>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</si>
  <si>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</si>
  <si>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</si>
  <si>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</si>
  <si>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</si>
  <si>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</si>
  <si>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</si>
  <si>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</si>
  <si>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</si>
  <si>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</si>
  <si>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</si>
  <si>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</si>
  <si>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</si>
  <si>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</si>
  <si>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</si>
  <si>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</si>
  <si>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</si>
  <si>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</si>
  <si>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</si>
  <si>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</si>
  <si>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</si>
  <si>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</si>
  <si>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</si>
  <si>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</si>
  <si>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</si>
  <si>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</si>
  <si>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</si>
  <si>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</si>
  <si>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</si>
  <si>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</si>
  <si>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</si>
  <si>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</si>
  <si>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</si>
  <si>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</si>
  <si>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</si>
  <si>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</si>
  <si>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</si>
  <si>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</si>
  <si>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</si>
  <si>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Threat Assessment (Information/Data)</t>
  </si>
  <si>
    <t>Malicious destruction of data</t>
  </si>
  <si>
    <t>Κλίμακα Αποτίμησης Απειλών</t>
  </si>
  <si>
    <t>Theft or loss of  documents</t>
  </si>
  <si>
    <t>Unauthorised access to documents (e.g. hacking)</t>
  </si>
  <si>
    <t>Video &amp; images</t>
  </si>
  <si>
    <t>Threat &amp; Vulnerability Assessment</t>
  </si>
  <si>
    <t>Threat</t>
  </si>
  <si>
    <t>Theft or loss of documents</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</si>
  <si>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</si>
  <si>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</si>
  <si>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</si>
  <si>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</si>
  <si>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</si>
  <si>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</si>
  <si>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</si>
  <si>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</si>
  <si>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</si>
  <si>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</si>
  <si>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</si>
  <si>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</si>
  <si>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</si>
  <si>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</si>
  <si>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</si>
  <si>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</si>
  <si>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</si>
  <si>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</si>
  <si>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</si>
  <si>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</si>
  <si>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</si>
  <si>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</si>
  <si>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</si>
  <si>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</si>
  <si>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</si>
  <si>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</si>
  <si>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</si>
  <si>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</si>
  <si>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</si>
  <si>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</si>
  <si>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</si>
  <si>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</si>
  <si>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</si>
  <si>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</si>
  <si>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</si>
  <si>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</si>
  <si>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</si>
  <si>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</si>
  <si>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</si>
  <si>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</si>
  <si>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</si>
  <si>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</si>
  <si>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</si>
  <si>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</si>
  <si>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</si>
  <si>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</si>
  <si>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</si>
  <si>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</si>
  <si>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</si>
  <si>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</si>
  <si>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</si>
  <si>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</si>
  <si>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</si>
  <si>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</si>
  <si>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</si>
  <si>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</si>
  <si>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</si>
  <si>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</si>
  <si>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</si>
  <si>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</si>
  <si>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</si>
  <si>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</si>
  <si>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</si>
  <si>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</si>
  <si>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</si>
  <si>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</si>
  <si>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</si>
  <si>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</si>
  <si>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</si>
  <si>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</si>
  <si>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</si>
  <si>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</si>
  <si>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</si>
  <si>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</si>
  <si>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</si>
  <si>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</si>
  <si>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</si>
  <si>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</si>
  <si>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</si>
  <si>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</si>
  <si>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</si>
  <si>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</si>
  <si>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</si>
  <si>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</si>
  <si>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</si>
  <si>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</si>
  <si>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</si>
  <si>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</si>
  <si>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</si>
  <si>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</si>
  <si>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</si>
  <si>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</si>
  <si>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</si>
  <si>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</si>
  <si>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</si>
  <si>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</si>
  <si>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</si>
  <si>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 Physical security controls include, physical intrusion alarms,  locked cabinet, monitoring/surveillance equipment (CCTV (with recording capabilities))
. Ensures that individuals requiring access to organizational information and information systems sign appropriate access agreements (nondisclosure agreement) prior to being granted access
. Segregation of duties</t>
  </si>
  <si>
    <t>Unauthorised access to documents</t>
  </si>
  <si>
    <t>Chief Information Security Officer</t>
  </si>
  <si>
    <t>Mitigation</t>
  </si>
  <si>
    <t>Acceptance</t>
  </si>
  <si>
    <t>A7</t>
  </si>
  <si>
    <t>A8</t>
  </si>
  <si>
    <t>A9</t>
  </si>
  <si>
    <t>A10</t>
  </si>
  <si>
    <t>A11</t>
  </si>
  <si>
    <t>A12</t>
  </si>
  <si>
    <t>A13</t>
  </si>
  <si>
    <t>A14</t>
  </si>
  <si>
    <t>A15</t>
  </si>
  <si>
    <t>A16</t>
  </si>
  <si>
    <t>A17</t>
  </si>
  <si>
    <t>A18</t>
  </si>
  <si>
    <t>A19</t>
  </si>
  <si>
    <t>A20</t>
  </si>
  <si>
    <t>A21</t>
  </si>
  <si>
    <t>A22</t>
  </si>
  <si>
    <t>A23</t>
  </si>
  <si>
    <t>A24</t>
  </si>
  <si>
    <t>A25</t>
  </si>
  <si>
    <t>A26</t>
  </si>
  <si>
    <t xml:space="preserve">Organization of security awareness programs to train the employees on their roles and responsibilities </t>
  </si>
  <si>
    <t>Control Implentation</t>
  </si>
  <si>
    <t>MEDIUM</t>
  </si>
  <si>
    <t xml:space="preserve">Residual Risk </t>
  </si>
  <si>
    <t>Application Development Service</t>
  </si>
  <si>
    <t>HQ</t>
  </si>
  <si>
    <t>ADS</t>
  </si>
  <si>
    <t>VM Host Server #1</t>
  </si>
  <si>
    <t>VM Host Server #2</t>
  </si>
  <si>
    <t>VM Host Server #1(hypervisor)</t>
  </si>
  <si>
    <t>CCTV</t>
  </si>
  <si>
    <t>Access Point Controller</t>
  </si>
  <si>
    <t>Testing Data</t>
  </si>
  <si>
    <t>Apache</t>
  </si>
  <si>
    <t>Documentation</t>
  </si>
  <si>
    <t>documentation</t>
  </si>
  <si>
    <t xml:space="preserve"> testing Data</t>
  </si>
  <si>
    <t>Document control, Information Security Policy, Internal Audit Procedure, Notebook Computer Σecurity Policy</t>
  </si>
  <si>
    <t>Document control, Information Security Policy, Internal Audit Procedure, Notebook Computer security Policy</t>
  </si>
  <si>
    <t xml:space="preserve">.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
</t>
  </si>
  <si>
    <t>.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t>
  </si>
  <si>
    <t xml:space="preserve"> HQ</t>
  </si>
  <si>
    <t>File Servers 1</t>
  </si>
  <si>
    <t>File Servers 2</t>
  </si>
</sst>
</file>

<file path=xl/styles.xml><?xml version="1.0" encoding="utf-8"?>
<styleSheet xmlns="http://schemas.openxmlformats.org/spreadsheetml/2006/main">
  <numFmts count="1">
    <numFmt numFmtId="164" formatCode="_-* #,##0.00\ &quot;€&quot;_-;\-* #,##0.00\ &quot;€&quot;_-;_-* &quot;-&quot;??\ &quot;€&quot;_-;_-@_-"/>
  </numFmts>
  <fonts count="6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b/>
      <sz val="10"/>
      <color rgb="FFFF0000"/>
      <name val="Tahoma"/>
      <family val="2"/>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8"/>
      <color rgb="FF000000"/>
      <name val="Tahoma"/>
      <family val="2"/>
    </font>
    <font>
      <sz val="8"/>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bgColor indexed="64"/>
      </patternFill>
    </fill>
  </fills>
  <borders count="210">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n">
        <color auto="1"/>
      </bottom>
      <diagonal/>
    </border>
    <border>
      <left/>
      <right style="thick">
        <color auto="1"/>
      </right>
      <top style="medium">
        <color auto="1"/>
      </top>
      <bottom/>
      <diagonal/>
    </border>
    <border>
      <left style="thin">
        <color auto="1"/>
      </left>
      <right style="medium">
        <color auto="1"/>
      </right>
      <top style="thin">
        <color auto="1"/>
      </top>
      <bottom style="thick">
        <color auto="1"/>
      </bottom>
      <diagonal/>
    </border>
    <border>
      <left style="medium">
        <color auto="1"/>
      </left>
      <right style="thick">
        <color auto="1"/>
      </right>
      <top style="medium">
        <color auto="1"/>
      </top>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right style="thick">
        <color rgb="FFFF0000"/>
      </right>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right style="thick">
        <color rgb="FFFF0000"/>
      </right>
      <top style="medium">
        <color rgb="FF4F81BD"/>
      </top>
      <bottom/>
      <diagonal/>
    </border>
    <border>
      <left style="thick">
        <color rgb="FFFF0000"/>
      </left>
      <right style="medium">
        <color rgb="FF4F81BD"/>
      </right>
      <top/>
      <bottom style="thick">
        <color rgb="FFFF0000"/>
      </bottom>
      <diagonal/>
    </border>
    <border>
      <left style="thin">
        <color auto="1"/>
      </left>
      <right style="thin">
        <color auto="1"/>
      </right>
      <top/>
      <bottom/>
      <diagonal/>
    </border>
    <border>
      <left style="medium">
        <color rgb="FF4F81BD"/>
      </left>
      <right style="thin">
        <color rgb="FF4F81BD"/>
      </right>
      <top style="medium">
        <color rgb="FF4F81BD"/>
      </top>
      <bottom style="dotted">
        <color rgb="FF4F81BD"/>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style="thick">
        <color rgb="FFFF0000"/>
      </top>
      <bottom style="dotted">
        <color rgb="FF4F81BD"/>
      </bottom>
      <diagonal/>
    </border>
    <border>
      <left style="thin">
        <color rgb="FF4F81BD"/>
      </left>
      <right style="thin">
        <color rgb="FF4F81BD"/>
      </right>
      <top style="thick">
        <color rgb="FFFF0000"/>
      </top>
      <bottom style="dotted">
        <color rgb="FF4F81BD"/>
      </bottom>
      <diagonal/>
    </border>
    <border>
      <left style="thin">
        <color rgb="FF4F81BD"/>
      </left>
      <right style="thick">
        <color rgb="FFFF0000"/>
      </right>
      <top style="thick">
        <color rgb="FFFF0000"/>
      </top>
      <bottom style="dotted">
        <color rgb="FF4F81BD"/>
      </bottom>
      <diagonal/>
    </border>
    <border>
      <left style="thin">
        <color rgb="FF4F81BD"/>
      </left>
      <right style="thick">
        <color rgb="FFFF0000"/>
      </right>
      <top style="dotted">
        <color rgb="FF4F81BD"/>
      </top>
      <bottom style="dotted">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thin">
        <color rgb="FF4F81BD"/>
      </left>
      <right style="thick">
        <color rgb="FFFF0000"/>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ck">
        <color rgb="FFFF0000"/>
      </right>
      <top style="dotted">
        <color rgb="FF4F81BD"/>
      </top>
      <bottom style="medium">
        <color rgb="FF4F81BD"/>
      </bottom>
      <diagonal/>
    </border>
    <border>
      <left style="thin">
        <color rgb="FF4F81BD"/>
      </left>
      <right style="thick">
        <color rgb="FFFF0000"/>
      </right>
      <top style="medium">
        <color rgb="FF4F81BD"/>
      </top>
      <bottom/>
      <diagonal/>
    </border>
    <border>
      <left style="thin">
        <color rgb="FF4F81BD"/>
      </left>
      <right style="thin">
        <color rgb="FF4F81BD"/>
      </right>
      <top/>
      <bottom style="dotted">
        <color rgb="FF4F81BD"/>
      </bottom>
      <diagonal/>
    </border>
    <border>
      <left style="medium">
        <color rgb="FF4F81BD"/>
      </left>
      <right/>
      <top style="thick">
        <color rgb="FFFF0000"/>
      </top>
      <bottom/>
      <diagonal/>
    </border>
    <border>
      <left style="medium">
        <color rgb="FF4F81BD"/>
      </left>
      <right/>
      <top/>
      <bottom style="thick">
        <color rgb="FFFF0000"/>
      </bottom>
      <diagonal/>
    </border>
    <border>
      <left style="medium">
        <color rgb="FF4F81BD"/>
      </left>
      <right style="thin">
        <color rgb="FF4F81BD"/>
      </right>
      <top/>
      <bottom style="dotted">
        <color rgb="FF4F81BD"/>
      </bottom>
      <diagonal/>
    </border>
    <border>
      <left style="thin">
        <color rgb="FF4F81BD"/>
      </left>
      <right style="thick">
        <color rgb="FFFF0000"/>
      </right>
      <top/>
      <bottom style="dotted">
        <color rgb="FF4F81BD"/>
      </bottom>
      <diagonal/>
    </border>
    <border>
      <left/>
      <right style="thin">
        <color rgb="FF4F81BD"/>
      </right>
      <top style="medium">
        <color rgb="FF4F81BD"/>
      </top>
      <bottom/>
      <diagonal/>
    </border>
    <border>
      <left/>
      <right style="thin">
        <color rgb="FF4F81BD"/>
      </right>
      <top/>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ck">
        <color theme="1"/>
      </left>
      <right/>
      <top/>
      <bottom/>
      <diagonal/>
    </border>
    <border>
      <left style="thin">
        <color auto="1"/>
      </left>
      <right/>
      <top/>
      <bottom/>
      <diagonal/>
    </border>
    <border>
      <left style="medium">
        <color rgb="FF4F81BD"/>
      </left>
      <right style="thin">
        <color rgb="FF4F81BD"/>
      </right>
      <top style="medium">
        <color rgb="FF4F81BD"/>
      </top>
      <bottom style="hair">
        <color rgb="FF4F81BD"/>
      </bottom>
      <diagonal/>
    </border>
    <border>
      <left style="thin">
        <color rgb="FF4F81BD"/>
      </left>
      <right style="thin">
        <color rgb="FF4F81BD"/>
      </right>
      <top style="medium">
        <color rgb="FF4F81BD"/>
      </top>
      <bottom style="hair">
        <color rgb="FF4F81BD"/>
      </bottom>
      <diagonal/>
    </border>
    <border>
      <left style="medium">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hair">
        <color rgb="FF4F81BD"/>
      </bottom>
      <diagonal/>
    </border>
    <border>
      <left style="medium">
        <color rgb="FF4F81BD"/>
      </left>
      <right style="thin">
        <color rgb="FF4F81BD"/>
      </right>
      <top style="hair">
        <color rgb="FF4F81BD"/>
      </top>
      <bottom style="medium">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thin">
        <color rgb="FF4F81BD"/>
      </right>
      <top style="medium">
        <color rgb="FF4F81BD"/>
      </top>
      <bottom style="medium">
        <color rgb="FF4F81BD"/>
      </bottom>
      <diagonal/>
    </border>
    <border>
      <left style="thin">
        <color rgb="FF4F81BD"/>
      </left>
      <right style="thin">
        <color rgb="FF4F81BD"/>
      </right>
      <top style="medium">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style="medium">
        <color rgb="FF4F81BD"/>
      </left>
      <right style="medium">
        <color rgb="FF4F81BD"/>
      </right>
      <top style="medium">
        <color rgb="FF4F81BD"/>
      </top>
      <bottom style="dotted">
        <color rgb="FF4F81BD"/>
      </bottom>
      <diagonal/>
    </border>
    <border>
      <left/>
      <right style="medium">
        <color rgb="FF4F81BD"/>
      </right>
      <top style="medium">
        <color rgb="FF4F81BD"/>
      </top>
      <bottom style="dotted">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top style="medium">
        <color rgb="FF4F81BD"/>
      </top>
      <bottom style="thick">
        <color rgb="FFFF0000"/>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thin">
        <color auto="1"/>
      </right>
      <top style="thin">
        <color auto="1"/>
      </top>
      <bottom/>
      <diagonal/>
    </border>
    <border>
      <left style="medium">
        <color auto="1"/>
      </left>
      <right style="thick">
        <color auto="1"/>
      </right>
      <top style="thin">
        <color auto="1"/>
      </top>
      <bottom style="thick">
        <color auto="1"/>
      </bottom>
      <diagonal/>
    </border>
    <border>
      <left/>
      <right style="thick">
        <color auto="1"/>
      </right>
      <top style="thin">
        <color auto="1"/>
      </top>
      <bottom style="thick">
        <color auto="1"/>
      </bottom>
      <diagonal/>
    </border>
    <border>
      <left style="thin">
        <color rgb="FF4F81BD"/>
      </left>
      <right style="thin">
        <color rgb="FF4F81BD"/>
      </right>
      <top/>
      <bottom style="thick">
        <color rgb="FFFF0000"/>
      </bottom>
      <diagonal/>
    </border>
    <border>
      <left style="thin">
        <color rgb="FF4F81BD"/>
      </left>
      <right style="thick">
        <color rgb="FFFF0000"/>
      </right>
      <top style="medium">
        <color rgb="FF4F81BD"/>
      </top>
      <bottom style="medium">
        <color rgb="FF4F81BD"/>
      </bottom>
      <diagonal/>
    </border>
    <border>
      <left style="medium">
        <color rgb="FF4F81BD"/>
      </left>
      <right style="thin">
        <color rgb="FF4F81BD"/>
      </right>
      <top style="thick">
        <color rgb="FFFF0000"/>
      </top>
      <bottom style="medium">
        <color rgb="FF4F81BD"/>
      </bottom>
      <diagonal/>
    </border>
    <border>
      <left style="thin">
        <color rgb="FF4F81BD"/>
      </left>
      <right style="thin">
        <color rgb="FF4F81BD"/>
      </right>
      <top style="thick">
        <color rgb="FFFF0000"/>
      </top>
      <bottom style="medium">
        <color rgb="FF4F81BD"/>
      </bottom>
      <diagonal/>
    </border>
    <border>
      <left style="thin">
        <color rgb="FF4F81BD"/>
      </left>
      <right style="thick">
        <color rgb="FFFF0000"/>
      </right>
      <top style="thick">
        <color rgb="FFFF0000"/>
      </top>
      <bottom style="medium">
        <color rgb="FF4F81BD"/>
      </bottom>
      <diagonal/>
    </border>
    <border>
      <left/>
      <right style="thin">
        <color rgb="FF4F81BD"/>
      </right>
      <top style="medium">
        <color rgb="FF4F81BD"/>
      </top>
      <bottom style="thick">
        <color rgb="FFFF0000"/>
      </bottom>
      <diagonal/>
    </border>
    <border>
      <left/>
      <right style="thick">
        <color rgb="FFFF0000"/>
      </right>
      <top style="medium">
        <color rgb="FF4F81BD"/>
      </top>
      <bottom style="thick">
        <color rgb="FFFF0000"/>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top style="medium">
        <color rgb="FF4F81BD"/>
      </top>
      <bottom style="dotted">
        <color rgb="FF4F81BD"/>
      </bottom>
      <diagonal/>
    </border>
    <border>
      <left style="medium">
        <color rgb="FF000080"/>
      </left>
      <right/>
      <top style="medium">
        <color rgb="FFFF0000"/>
      </top>
      <bottom/>
      <diagonal/>
    </border>
    <border>
      <left style="medium">
        <color rgb="FF000080"/>
      </left>
      <right/>
      <top/>
      <bottom style="thick">
        <color rgb="FFFF0000"/>
      </bottom>
      <diagonal/>
    </border>
  </borders>
  <cellStyleXfs count="18">
    <xf numFmtId="0" fontId="0" fillId="0" borderId="0"/>
    <xf numFmtId="0" fontId="16" fillId="6" borderId="0" applyNumberFormat="0" applyBorder="0" applyAlignment="0" applyProtection="0"/>
    <xf numFmtId="0" fontId="22" fillId="0" borderId="0"/>
    <xf numFmtId="0" fontId="32" fillId="14" borderId="0" applyNumberFormat="0" applyBorder="0" applyAlignment="0" applyProtection="0"/>
    <xf numFmtId="0" fontId="33" fillId="12" borderId="0" applyNumberFormat="0" applyBorder="0" applyAlignment="0" applyProtection="0"/>
    <xf numFmtId="164" fontId="22" fillId="0" borderId="0" applyFont="0" applyFill="0" applyBorder="0" applyAlignment="0" applyProtection="0"/>
    <xf numFmtId="0" fontId="34" fillId="5" borderId="0" applyNumberFormat="0" applyBorder="0" applyAlignment="0" applyProtection="0"/>
    <xf numFmtId="0" fontId="35" fillId="13" borderId="48" applyNumberFormat="0" applyAlignment="0" applyProtection="0"/>
    <xf numFmtId="0" fontId="36" fillId="6" borderId="0" applyNumberFormat="0" applyBorder="0" applyAlignment="0" applyProtection="0"/>
    <xf numFmtId="0" fontId="53" fillId="0" borderId="0"/>
    <xf numFmtId="0" fontId="7" fillId="0" borderId="0"/>
    <xf numFmtId="0" fontId="6" fillId="0" borderId="0"/>
    <xf numFmtId="0" fontId="56" fillId="12" borderId="0" applyNumberFormat="0" applyBorder="0" applyAlignment="0" applyProtection="0"/>
    <xf numFmtId="0" fontId="6" fillId="0" borderId="0"/>
    <xf numFmtId="0" fontId="6" fillId="0" borderId="0"/>
    <xf numFmtId="0" fontId="5" fillId="0" borderId="0"/>
    <xf numFmtId="0" fontId="5" fillId="0" borderId="0"/>
    <xf numFmtId="0" fontId="5" fillId="0" borderId="0"/>
  </cellStyleXfs>
  <cellXfs count="615">
    <xf numFmtId="0" fontId="0" fillId="0" borderId="0" xfId="0"/>
    <xf numFmtId="0" fontId="8" fillId="0" borderId="0" xfId="0" applyFont="1" applyBorder="1" applyAlignment="1">
      <alignment vertical="center" wrapText="1"/>
    </xf>
    <xf numFmtId="0" fontId="15" fillId="0" borderId="0" xfId="0" applyFont="1"/>
    <xf numFmtId="0" fontId="10" fillId="2" borderId="5" xfId="0" applyFont="1" applyFill="1" applyBorder="1"/>
    <xf numFmtId="0" fontId="10" fillId="2" borderId="6" xfId="0" applyFont="1" applyFill="1" applyBorder="1"/>
    <xf numFmtId="0" fontId="10" fillId="2" borderId="7" xfId="0" applyFont="1" applyFill="1" applyBorder="1"/>
    <xf numFmtId="0" fontId="10" fillId="2" borderId="13" xfId="0" applyFont="1" applyFill="1" applyBorder="1"/>
    <xf numFmtId="0" fontId="10" fillId="2" borderId="14" xfId="0" applyFont="1" applyFill="1" applyBorder="1"/>
    <xf numFmtId="0" fontId="8" fillId="0" borderId="16" xfId="0" applyFont="1" applyBorder="1" applyAlignment="1">
      <alignment vertical="center" wrapText="1"/>
    </xf>
    <xf numFmtId="0" fontId="11" fillId="0" borderId="16" xfId="0" applyFont="1" applyBorder="1" applyAlignment="1">
      <alignment vertical="center" wrapText="1"/>
    </xf>
    <xf numFmtId="0" fontId="8" fillId="0" borderId="16" xfId="0" applyFont="1" applyBorder="1"/>
    <xf numFmtId="0" fontId="8" fillId="0" borderId="16" xfId="0" applyFont="1" applyBorder="1" applyAlignment="1">
      <alignment horizontal="justify" vertical="center" wrapText="1"/>
    </xf>
    <xf numFmtId="0" fontId="15" fillId="0" borderId="16" xfId="0" applyFont="1" applyBorder="1"/>
    <xf numFmtId="0" fontId="0" fillId="0" borderId="16" xfId="0" applyBorder="1"/>
    <xf numFmtId="0" fontId="0" fillId="0" borderId="16" xfId="0" applyBorder="1" applyAlignment="1">
      <alignment wrapText="1"/>
    </xf>
    <xf numFmtId="0" fontId="10" fillId="2" borderId="15" xfId="0" applyFont="1" applyFill="1" applyBorder="1"/>
    <xf numFmtId="0" fontId="14" fillId="3" borderId="7" xfId="0" applyFont="1" applyFill="1" applyBorder="1" applyAlignment="1">
      <alignment horizontal="center" vertical="center"/>
    </xf>
    <xf numFmtId="0" fontId="0" fillId="3" borderId="4" xfId="0" applyFill="1" applyBorder="1"/>
    <xf numFmtId="0" fontId="18" fillId="0" borderId="16" xfId="0" applyFont="1" applyBorder="1" applyAlignment="1">
      <alignment vertical="center" wrapText="1"/>
    </xf>
    <xf numFmtId="0" fontId="18" fillId="0" borderId="16" xfId="0" applyFont="1" applyBorder="1"/>
    <xf numFmtId="0" fontId="15" fillId="3" borderId="18" xfId="0" applyFont="1" applyFill="1" applyBorder="1"/>
    <xf numFmtId="0" fontId="15" fillId="3" borderId="16" xfId="0" applyFont="1" applyFill="1" applyBorder="1"/>
    <xf numFmtId="0" fontId="22" fillId="0" borderId="0" xfId="2"/>
    <xf numFmtId="0" fontId="0" fillId="0" borderId="16" xfId="0" applyBorder="1" applyAlignment="1">
      <alignment wrapText="1" shrinkToFit="1"/>
    </xf>
    <xf numFmtId="0" fontId="23" fillId="0" borderId="16" xfId="0" applyFont="1" applyBorder="1" applyAlignment="1">
      <alignment horizontal="justify" vertical="center" wrapText="1"/>
    </xf>
    <xf numFmtId="0" fontId="9" fillId="10" borderId="33" xfId="2" applyFont="1" applyFill="1" applyBorder="1" applyAlignment="1">
      <alignment horizontal="center" vertical="center" wrapText="1"/>
    </xf>
    <xf numFmtId="0" fontId="8" fillId="0" borderId="34" xfId="2" applyFont="1" applyBorder="1" applyAlignment="1">
      <alignment horizontal="center" vertical="center" wrapText="1"/>
    </xf>
    <xf numFmtId="0" fontId="12" fillId="10" borderId="37" xfId="2" applyFont="1" applyFill="1" applyBorder="1" applyAlignment="1">
      <alignment horizontal="center" vertical="center" wrapText="1"/>
    </xf>
    <xf numFmtId="0" fontId="12" fillId="10" borderId="38" xfId="2" applyFont="1" applyFill="1" applyBorder="1" applyAlignment="1">
      <alignment horizontal="center" vertical="center" wrapText="1"/>
    </xf>
    <xf numFmtId="0" fontId="12" fillId="0" borderId="38" xfId="2" applyFont="1" applyBorder="1" applyAlignment="1">
      <alignment horizontal="center" vertical="center" wrapText="1"/>
    </xf>
    <xf numFmtId="0" fontId="27" fillId="0" borderId="0" xfId="0" applyFont="1"/>
    <xf numFmtId="0" fontId="28" fillId="0" borderId="0" xfId="0" applyFont="1"/>
    <xf numFmtId="0" fontId="14" fillId="3" borderId="13" xfId="0" applyFont="1" applyFill="1" applyBorder="1" applyAlignment="1">
      <alignment horizontal="center" vertical="center"/>
    </xf>
    <xf numFmtId="0" fontId="29" fillId="0" borderId="45" xfId="0" applyFont="1" applyBorder="1" applyAlignment="1">
      <alignment horizontal="justify" vertical="center" wrapText="1"/>
    </xf>
    <xf numFmtId="0" fontId="30" fillId="0" borderId="49" xfId="0" applyFont="1" applyBorder="1" applyAlignment="1">
      <alignment horizontal="justify" vertical="center" wrapText="1"/>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31" fillId="3" borderId="4" xfId="0" applyFont="1" applyFill="1" applyBorder="1"/>
    <xf numFmtId="0" fontId="0" fillId="0" borderId="0" xfId="0" applyFill="1"/>
    <xf numFmtId="0" fontId="15" fillId="3" borderId="16" xfId="0" applyFont="1" applyFill="1" applyBorder="1" applyAlignment="1">
      <alignment horizontal="center"/>
    </xf>
    <xf numFmtId="0" fontId="15" fillId="15" borderId="16" xfId="0" applyFont="1" applyFill="1" applyBorder="1" applyAlignment="1">
      <alignment horizontal="center" wrapText="1"/>
    </xf>
    <xf numFmtId="0" fontId="15" fillId="15" borderId="16" xfId="0" applyFont="1" applyFill="1" applyBorder="1"/>
    <xf numFmtId="0" fontId="37" fillId="0" borderId="16" xfId="0" applyFont="1" applyBorder="1" applyAlignment="1">
      <alignment horizontal="center" vertical="center" wrapText="1"/>
    </xf>
    <xf numFmtId="0" fontId="9" fillId="10" borderId="58" xfId="2" applyFont="1" applyFill="1" applyBorder="1" applyAlignment="1">
      <alignment vertical="center" wrapText="1"/>
    </xf>
    <xf numFmtId="0" fontId="9" fillId="10" borderId="59" xfId="2" applyFont="1" applyFill="1" applyBorder="1" applyAlignment="1">
      <alignment vertical="center" wrapText="1"/>
    </xf>
    <xf numFmtId="0" fontId="9" fillId="10" borderId="60" xfId="2" applyFont="1" applyFill="1" applyBorder="1" applyAlignment="1">
      <alignment vertical="center" wrapText="1"/>
    </xf>
    <xf numFmtId="0" fontId="0" fillId="16" borderId="61" xfId="0" applyFill="1" applyBorder="1" applyAlignment="1">
      <alignment horizontal="center" wrapText="1" shrinkToFit="1"/>
    </xf>
    <xf numFmtId="0" fontId="0" fillId="16" borderId="62" xfId="0" applyFill="1" applyBorder="1" applyAlignment="1">
      <alignment horizontal="center" wrapText="1" shrinkToFit="1"/>
    </xf>
    <xf numFmtId="0" fontId="0" fillId="16" borderId="63" xfId="0" applyFill="1" applyBorder="1" applyAlignment="1">
      <alignment horizontal="center" wrapText="1" shrinkToFit="1"/>
    </xf>
    <xf numFmtId="0" fontId="0" fillId="16" borderId="16" xfId="0" applyFill="1" applyBorder="1" applyAlignment="1">
      <alignment horizontal="center" wrapText="1" shrinkToFit="1"/>
    </xf>
    <xf numFmtId="0" fontId="0" fillId="16" borderId="65" xfId="0" applyFill="1" applyBorder="1" applyAlignment="1">
      <alignment horizontal="center" wrapText="1" shrinkToFit="1"/>
    </xf>
    <xf numFmtId="0" fontId="0" fillId="16" borderId="67" xfId="0" applyFill="1" applyBorder="1" applyAlignment="1">
      <alignment horizontal="center" wrapText="1" shrinkToFit="1"/>
    </xf>
    <xf numFmtId="0" fontId="0" fillId="16" borderId="68" xfId="0" applyFill="1" applyBorder="1" applyAlignment="1">
      <alignment horizontal="center" wrapText="1" shrinkToFit="1"/>
    </xf>
    <xf numFmtId="0" fontId="9" fillId="10" borderId="69" xfId="2" applyFont="1" applyFill="1" applyBorder="1" applyAlignment="1">
      <alignment vertical="center" wrapText="1"/>
    </xf>
    <xf numFmtId="0" fontId="0" fillId="10" borderId="0" xfId="0" applyFill="1"/>
    <xf numFmtId="0" fontId="9" fillId="10" borderId="20" xfId="0" applyFont="1" applyFill="1" applyBorder="1" applyAlignment="1">
      <alignment horizontal="justify" vertical="center" wrapText="1"/>
    </xf>
    <xf numFmtId="0" fontId="9" fillId="10" borderId="21" xfId="0" applyFont="1" applyFill="1" applyBorder="1" applyAlignment="1">
      <alignment horizontal="justify" vertical="center" wrapText="1"/>
    </xf>
    <xf numFmtId="0" fontId="10" fillId="10" borderId="1" xfId="0" applyFont="1" applyFill="1" applyBorder="1"/>
    <xf numFmtId="0" fontId="0" fillId="0" borderId="2" xfId="0" applyBorder="1"/>
    <xf numFmtId="0" fontId="0" fillId="0" borderId="3" xfId="0" applyBorder="1"/>
    <xf numFmtId="0" fontId="0" fillId="0" borderId="4" xfId="0" applyBorder="1"/>
    <xf numFmtId="0" fontId="14"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3" fillId="0" borderId="70" xfId="0" applyFont="1" applyBorder="1" applyAlignment="1">
      <alignment horizontal="justify" vertical="center" wrapText="1"/>
    </xf>
    <xf numFmtId="0" fontId="13" fillId="0" borderId="71" xfId="0" applyFont="1" applyBorder="1" applyAlignment="1">
      <alignment horizontal="justify" vertical="center" wrapText="1"/>
    </xf>
    <xf numFmtId="0" fontId="13" fillId="0" borderId="72" xfId="0" applyFont="1" applyBorder="1" applyAlignment="1">
      <alignment horizontal="justify" vertical="center" wrapText="1"/>
    </xf>
    <xf numFmtId="0" fontId="0" fillId="0" borderId="73" xfId="0" applyBorder="1"/>
    <xf numFmtId="0" fontId="14" fillId="3" borderId="74" xfId="0" applyFont="1" applyFill="1" applyBorder="1" applyAlignment="1">
      <alignment horizontal="center" vertical="center"/>
    </xf>
    <xf numFmtId="0" fontId="0" fillId="0" borderId="64" xfId="0" applyBorder="1"/>
    <xf numFmtId="0" fontId="0" fillId="0" borderId="66" xfId="0" applyBorder="1"/>
    <xf numFmtId="0" fontId="0" fillId="0" borderId="67" xfId="0" applyBorder="1"/>
    <xf numFmtId="0" fontId="0" fillId="0" borderId="75" xfId="0" applyBorder="1"/>
    <xf numFmtId="0" fontId="14" fillId="3" borderId="76" xfId="0" applyFont="1" applyFill="1" applyBorder="1" applyAlignment="1">
      <alignment horizontal="center" vertical="center"/>
    </xf>
    <xf numFmtId="0" fontId="10" fillId="10" borderId="0" xfId="0" applyFont="1" applyFill="1"/>
    <xf numFmtId="0" fontId="10" fillId="10" borderId="53" xfId="0" applyFont="1" applyFill="1" applyBorder="1" applyAlignment="1">
      <alignment horizontal="center" vertical="center" wrapText="1" shrinkToFit="1"/>
    </xf>
    <xf numFmtId="0" fontId="10" fillId="10" borderId="54" xfId="0" applyFont="1" applyFill="1" applyBorder="1" applyAlignment="1">
      <alignment horizontal="center" vertical="center" wrapText="1" shrinkToFit="1"/>
    </xf>
    <xf numFmtId="0" fontId="10" fillId="10" borderId="55" xfId="0" applyFont="1" applyFill="1" applyBorder="1" applyAlignment="1">
      <alignment horizontal="center" vertical="center" wrapText="1" shrinkToFit="1"/>
    </xf>
    <xf numFmtId="0" fontId="10" fillId="10" borderId="51" xfId="0" applyFont="1" applyFill="1" applyBorder="1"/>
    <xf numFmtId="0" fontId="10" fillId="10" borderId="52" xfId="0" applyFont="1" applyFill="1" applyBorder="1"/>
    <xf numFmtId="0" fontId="10" fillId="10" borderId="0" xfId="0" applyFont="1" applyFill="1" applyAlignment="1">
      <alignment horizontal="center" vertical="center" wrapText="1" shrinkToFit="1"/>
    </xf>
    <xf numFmtId="0" fontId="14" fillId="10" borderId="15" xfId="0" applyFont="1" applyFill="1" applyBorder="1" applyAlignment="1">
      <alignment horizontal="center" vertical="center"/>
    </xf>
    <xf numFmtId="0" fontId="27" fillId="11" borderId="0" xfId="0" applyFont="1" applyFill="1"/>
    <xf numFmtId="0" fontId="39" fillId="11" borderId="50" xfId="0" applyFont="1" applyFill="1" applyBorder="1" applyAlignment="1">
      <alignment horizontal="center" vertical="center" wrapText="1"/>
    </xf>
    <xf numFmtId="0" fontId="39" fillId="11" borderId="50" xfId="0" applyFont="1" applyFill="1" applyBorder="1" applyAlignment="1">
      <alignment horizontal="center" vertical="center"/>
    </xf>
    <xf numFmtId="0" fontId="41" fillId="19" borderId="81" xfId="2" applyFont="1" applyFill="1" applyBorder="1" applyAlignment="1">
      <alignment horizontal="center" vertical="center" wrapText="1" readingOrder="1"/>
    </xf>
    <xf numFmtId="0" fontId="17" fillId="7" borderId="82" xfId="2" applyFont="1" applyFill="1" applyBorder="1" applyAlignment="1">
      <alignment horizontal="center" vertical="center" wrapText="1"/>
    </xf>
    <xf numFmtId="0" fontId="43" fillId="20" borderId="83" xfId="2" applyFont="1" applyFill="1" applyBorder="1" applyAlignment="1">
      <alignment horizontal="left" vertical="top" wrapText="1" readingOrder="1"/>
    </xf>
    <xf numFmtId="0" fontId="45" fillId="20" borderId="87" xfId="2" applyFont="1" applyFill="1" applyBorder="1" applyAlignment="1">
      <alignment horizontal="center" wrapText="1" readingOrder="1"/>
    </xf>
    <xf numFmtId="0" fontId="46" fillId="21" borderId="88" xfId="2" applyFont="1" applyFill="1" applyBorder="1" applyAlignment="1">
      <alignment horizontal="center" wrapText="1"/>
    </xf>
    <xf numFmtId="0" fontId="44" fillId="22" borderId="89" xfId="2" applyFont="1" applyFill="1" applyBorder="1" applyAlignment="1">
      <alignment vertical="top" wrapText="1"/>
    </xf>
    <xf numFmtId="0" fontId="44" fillId="22" borderId="89" xfId="2" applyFont="1" applyFill="1" applyBorder="1" applyAlignment="1">
      <alignment horizontal="left" vertical="top" wrapText="1" readingOrder="1"/>
    </xf>
    <xf numFmtId="0" fontId="45" fillId="22" borderId="30" xfId="2" applyFont="1" applyFill="1" applyBorder="1" applyAlignment="1">
      <alignment horizontal="center" wrapText="1" readingOrder="1"/>
    </xf>
    <xf numFmtId="0" fontId="46" fillId="23" borderId="88" xfId="2" applyFont="1" applyFill="1" applyBorder="1" applyAlignment="1">
      <alignment horizontal="center" wrapText="1"/>
    </xf>
    <xf numFmtId="0" fontId="44" fillId="20" borderId="90" xfId="2" applyFont="1" applyFill="1" applyBorder="1" applyAlignment="1">
      <alignment horizontal="left" vertical="top" wrapText="1" readingOrder="1"/>
    </xf>
    <xf numFmtId="0" fontId="45" fillId="20" borderId="30" xfId="2" applyFont="1" applyFill="1" applyBorder="1" applyAlignment="1">
      <alignment horizontal="center" wrapText="1" readingOrder="1"/>
    </xf>
    <xf numFmtId="0" fontId="42" fillId="20" borderId="91" xfId="2" applyFont="1" applyFill="1" applyBorder="1" applyAlignment="1">
      <alignment horizontal="left" vertical="top" wrapText="1" readingOrder="1"/>
    </xf>
    <xf numFmtId="0" fontId="42" fillId="20" borderId="91" xfId="2" applyFont="1" applyFill="1" applyBorder="1" applyAlignment="1">
      <alignment vertical="top" wrapText="1" readingOrder="1"/>
    </xf>
    <xf numFmtId="0" fontId="45" fillId="20" borderId="30" xfId="2" applyFont="1" applyFill="1" applyBorder="1" applyAlignment="1">
      <alignment horizontal="center" vertical="center" wrapText="1" readingOrder="1"/>
    </xf>
    <xf numFmtId="0" fontId="17" fillId="7" borderId="21" xfId="2" applyFont="1" applyFill="1" applyBorder="1" applyAlignment="1">
      <alignment horizontal="center" vertical="center" wrapText="1"/>
    </xf>
    <xf numFmtId="0" fontId="46" fillId="23" borderId="16" xfId="2" applyFont="1" applyFill="1" applyBorder="1" applyAlignment="1">
      <alignment horizontal="center" wrapText="1"/>
    </xf>
    <xf numFmtId="0" fontId="46" fillId="0" borderId="16" xfId="2" applyFont="1" applyFill="1" applyBorder="1" applyAlignment="1">
      <alignment horizontal="center" wrapText="1"/>
    </xf>
    <xf numFmtId="0" fontId="45" fillId="22" borderId="92" xfId="2" applyFont="1" applyFill="1" applyBorder="1" applyAlignment="1">
      <alignment horizontal="left" vertical="top" wrapText="1" readingOrder="1"/>
    </xf>
    <xf numFmtId="0" fontId="46" fillId="21" borderId="16" xfId="2" applyFont="1" applyFill="1" applyBorder="1" applyAlignment="1">
      <alignment horizontal="center" wrapText="1"/>
    </xf>
    <xf numFmtId="0" fontId="46" fillId="8" borderId="16" xfId="2" applyFont="1" applyFill="1" applyBorder="1" applyAlignment="1">
      <alignment horizontal="center" wrapText="1"/>
    </xf>
    <xf numFmtId="0" fontId="47" fillId="22" borderId="92" xfId="2" applyFont="1" applyFill="1" applyBorder="1" applyAlignment="1">
      <alignment horizontal="left" vertical="top" wrapText="1" readingOrder="1"/>
    </xf>
    <xf numFmtId="0" fontId="48" fillId="20" borderId="93" xfId="2" applyFont="1" applyFill="1" applyBorder="1" applyAlignment="1">
      <alignment horizontal="left" vertical="top" wrapText="1" readingOrder="1"/>
    </xf>
    <xf numFmtId="0" fontId="48" fillId="20" borderId="94" xfId="2" applyFont="1" applyFill="1" applyBorder="1" applyAlignment="1">
      <alignment horizontal="left" vertical="top" wrapText="1" readingOrder="1"/>
    </xf>
    <xf numFmtId="0" fontId="48" fillId="20" borderId="95" xfId="2" applyFont="1" applyFill="1" applyBorder="1" applyAlignment="1">
      <alignment horizontal="left" vertical="top" wrapText="1" readingOrder="1"/>
    </xf>
    <xf numFmtId="0" fontId="50" fillId="22" borderId="99" xfId="2" applyFont="1" applyFill="1" applyBorder="1" applyAlignment="1">
      <alignment horizontal="left" vertical="top" wrapText="1" readingOrder="1"/>
    </xf>
    <xf numFmtId="0" fontId="50" fillId="22" borderId="90" xfId="2" applyFont="1" applyFill="1" applyBorder="1" applyAlignment="1">
      <alignment horizontal="left" vertical="top" wrapText="1" readingOrder="1"/>
    </xf>
    <xf numFmtId="0" fontId="50" fillId="22" borderId="100" xfId="2" applyFont="1" applyFill="1" applyBorder="1" applyAlignment="1">
      <alignment horizontal="left" vertical="top" wrapText="1" readingOrder="1"/>
    </xf>
    <xf numFmtId="0" fontId="51" fillId="20" borderId="104" xfId="2" applyFont="1" applyFill="1" applyBorder="1" applyAlignment="1">
      <alignment horizontal="left" vertical="top" wrapText="1" readingOrder="1"/>
    </xf>
    <xf numFmtId="0" fontId="51" fillId="20" borderId="30" xfId="2" applyFont="1" applyFill="1" applyBorder="1" applyAlignment="1">
      <alignment horizontal="left" vertical="top" wrapText="1" readingOrder="1"/>
    </xf>
    <xf numFmtId="0" fontId="51" fillId="20" borderId="105" xfId="2" applyFont="1" applyFill="1" applyBorder="1" applyAlignment="1">
      <alignment horizontal="left" vertical="top" wrapText="1" readingOrder="1"/>
    </xf>
    <xf numFmtId="0" fontId="47" fillId="17" borderId="109" xfId="2" applyFont="1" applyFill="1" applyBorder="1" applyAlignment="1">
      <alignment horizontal="left" vertical="top" wrapText="1" readingOrder="1"/>
    </xf>
    <xf numFmtId="0" fontId="47" fillId="17" borderId="110" xfId="2" applyFont="1" applyFill="1" applyBorder="1" applyAlignment="1">
      <alignment vertical="top" wrapText="1" readingOrder="1"/>
    </xf>
    <xf numFmtId="0" fontId="47" fillId="17" borderId="111" xfId="2" applyFont="1" applyFill="1" applyBorder="1" applyAlignment="1">
      <alignment vertical="top" wrapText="1" readingOrder="1"/>
    </xf>
    <xf numFmtId="0" fontId="45" fillId="20" borderId="87" xfId="2" applyFont="1" applyFill="1" applyBorder="1" applyAlignment="1">
      <alignment horizontal="center" vertical="center" wrapText="1" readingOrder="1"/>
    </xf>
    <xf numFmtId="0" fontId="45" fillId="22" borderId="30" xfId="2" applyFont="1" applyFill="1" applyBorder="1" applyAlignment="1">
      <alignment horizontal="center" vertical="center" wrapText="1" readingOrder="1"/>
    </xf>
    <xf numFmtId="0" fontId="17" fillId="7" borderId="30" xfId="2" applyFont="1" applyFill="1" applyBorder="1" applyAlignment="1">
      <alignment horizontal="center" vertical="center" wrapText="1"/>
    </xf>
    <xf numFmtId="0" fontId="52" fillId="20" borderId="112" xfId="2" applyFont="1" applyFill="1" applyBorder="1" applyAlignment="1">
      <alignment horizontal="center" vertical="top" wrapText="1" readingOrder="1"/>
    </xf>
    <xf numFmtId="0" fontId="50" fillId="20" borderId="113" xfId="2" applyFont="1" applyFill="1" applyBorder="1" applyAlignment="1">
      <alignment horizontal="left" vertical="top" wrapText="1" readingOrder="1"/>
    </xf>
    <xf numFmtId="0" fontId="50" fillId="20" borderId="114" xfId="2" applyFont="1" applyFill="1" applyBorder="1" applyAlignment="1">
      <alignment horizontal="left" vertical="top" wrapText="1" readingOrder="1"/>
    </xf>
    <xf numFmtId="0" fontId="43" fillId="20" borderId="115" xfId="2" applyFont="1" applyFill="1" applyBorder="1" applyAlignment="1">
      <alignment horizontal="left" vertical="top" wrapText="1" readingOrder="1"/>
    </xf>
    <xf numFmtId="0" fontId="45" fillId="20" borderId="115" xfId="2" applyFont="1" applyFill="1" applyBorder="1" applyAlignment="1">
      <alignment horizontal="center" vertical="top" wrapText="1" readingOrder="1"/>
    </xf>
    <xf numFmtId="0" fontId="43" fillId="9" borderId="115" xfId="2" applyFont="1" applyFill="1" applyBorder="1" applyAlignment="1">
      <alignment horizontal="center" vertical="top" wrapText="1" readingOrder="1"/>
    </xf>
    <xf numFmtId="0" fontId="43" fillId="17" borderId="115" xfId="2" applyFont="1" applyFill="1" applyBorder="1" applyAlignment="1">
      <alignment horizontal="center" vertical="top" wrapText="1" readingOrder="1"/>
    </xf>
    <xf numFmtId="0" fontId="46" fillId="23" borderId="22" xfId="2" applyFont="1" applyFill="1" applyBorder="1" applyAlignment="1">
      <alignment horizontal="center" wrapText="1"/>
    </xf>
    <xf numFmtId="0" fontId="46" fillId="21" borderId="23" xfId="2" applyFont="1" applyFill="1" applyBorder="1" applyAlignment="1">
      <alignment horizontal="center" wrapText="1"/>
    </xf>
    <xf numFmtId="0" fontId="46" fillId="21" borderId="24" xfId="2" applyFont="1" applyFill="1" applyBorder="1" applyAlignment="1">
      <alignment horizontal="center" wrapText="1"/>
    </xf>
    <xf numFmtId="0" fontId="52" fillId="22" borderId="112" xfId="2" applyFont="1" applyFill="1" applyBorder="1" applyAlignment="1">
      <alignment horizontal="center" vertical="top" wrapText="1" readingOrder="1"/>
    </xf>
    <xf numFmtId="0" fontId="50" fillId="0" borderId="113" xfId="2" applyFont="1" applyFill="1" applyBorder="1" applyAlignment="1">
      <alignment horizontal="left" vertical="top" wrapText="1" readingOrder="1"/>
    </xf>
    <xf numFmtId="0" fontId="50" fillId="0" borderId="114" xfId="2" applyFont="1" applyFill="1" applyBorder="1" applyAlignment="1">
      <alignment horizontal="left" vertical="top" wrapText="1" readingOrder="1"/>
    </xf>
    <xf numFmtId="0" fontId="43" fillId="22" borderId="115" xfId="2" applyFont="1" applyFill="1" applyBorder="1" applyAlignment="1">
      <alignment horizontal="left" vertical="top" wrapText="1" readingOrder="1"/>
    </xf>
    <xf numFmtId="0" fontId="45" fillId="22" borderId="115" xfId="2" applyFont="1" applyFill="1" applyBorder="1" applyAlignment="1">
      <alignment horizontal="center" vertical="top" wrapText="1" readingOrder="1"/>
    </xf>
    <xf numFmtId="0" fontId="46" fillId="21" borderId="25" xfId="2" applyFont="1" applyFill="1" applyBorder="1" applyAlignment="1">
      <alignment horizontal="center" wrapText="1"/>
    </xf>
    <xf numFmtId="0" fontId="46" fillId="23" borderId="26" xfId="2" applyFont="1" applyFill="1" applyBorder="1" applyAlignment="1">
      <alignment horizontal="center" wrapText="1"/>
    </xf>
    <xf numFmtId="0" fontId="43" fillId="18" borderId="115" xfId="2" applyFont="1" applyFill="1" applyBorder="1" applyAlignment="1">
      <alignment horizontal="center" vertical="top" wrapText="1" readingOrder="1"/>
    </xf>
    <xf numFmtId="0" fontId="46" fillId="23" borderId="27" xfId="2" applyFont="1" applyFill="1" applyBorder="1" applyAlignment="1">
      <alignment horizontal="center" wrapText="1"/>
    </xf>
    <xf numFmtId="0" fontId="46" fillId="21" borderId="28" xfId="2" applyFont="1" applyFill="1" applyBorder="1" applyAlignment="1">
      <alignment horizontal="center" wrapText="1"/>
    </xf>
    <xf numFmtId="0" fontId="46" fillId="21" borderId="29" xfId="2" applyFont="1" applyFill="1" applyBorder="1" applyAlignment="1">
      <alignment horizontal="center" wrapText="1"/>
    </xf>
    <xf numFmtId="0" fontId="52" fillId="20" borderId="116" xfId="2" applyFont="1" applyFill="1" applyBorder="1" applyAlignment="1">
      <alignment horizontal="center" vertical="top" wrapText="1" readingOrder="1"/>
    </xf>
    <xf numFmtId="0" fontId="50" fillId="20" borderId="117" xfId="2" applyFont="1" applyFill="1" applyBorder="1" applyAlignment="1">
      <alignment horizontal="left" vertical="top" wrapText="1" readingOrder="1"/>
    </xf>
    <xf numFmtId="0" fontId="50" fillId="20" borderId="118" xfId="2" applyFont="1" applyFill="1" applyBorder="1" applyAlignment="1">
      <alignment horizontal="left" vertical="top" wrapText="1" readingOrder="1"/>
    </xf>
    <xf numFmtId="0" fontId="49" fillId="19" borderId="81" xfId="2" applyFont="1" applyFill="1" applyBorder="1" applyAlignment="1">
      <alignment horizontal="center" vertical="center" wrapText="1" readingOrder="1"/>
    </xf>
    <xf numFmtId="0" fontId="43" fillId="9" borderId="83" xfId="2" applyFont="1" applyFill="1" applyBorder="1" applyAlignment="1">
      <alignment horizontal="center" wrapText="1" readingOrder="1"/>
    </xf>
    <xf numFmtId="0" fontId="43" fillId="17" borderId="82" xfId="2" applyFont="1" applyFill="1" applyBorder="1" applyAlignment="1">
      <alignment horizontal="center" wrapText="1" readingOrder="1"/>
    </xf>
    <xf numFmtId="49" fontId="43" fillId="17" borderId="82" xfId="2" applyNumberFormat="1" applyFont="1" applyFill="1" applyBorder="1" applyAlignment="1">
      <alignment horizontal="center" wrapText="1" readingOrder="1"/>
    </xf>
    <xf numFmtId="0" fontId="43" fillId="18" borderId="82" xfId="2" applyFont="1" applyFill="1" applyBorder="1" applyAlignment="1">
      <alignment horizontal="center" wrapText="1" readingOrder="1"/>
    </xf>
    <xf numFmtId="49" fontId="43" fillId="18" borderId="82" xfId="2" applyNumberFormat="1" applyFont="1" applyFill="1" applyBorder="1" applyAlignment="1">
      <alignment horizontal="center" wrapText="1" readingOrder="1"/>
    </xf>
    <xf numFmtId="0" fontId="45" fillId="22" borderId="92" xfId="2" applyFont="1" applyFill="1" applyBorder="1" applyAlignment="1">
      <alignment horizontal="center" vertical="top" wrapText="1" readingOrder="1"/>
    </xf>
    <xf numFmtId="0" fontId="45" fillId="22" borderId="92" xfId="2" applyFont="1" applyFill="1" applyBorder="1" applyAlignment="1">
      <alignment horizontal="center" wrapText="1" readingOrder="1"/>
    </xf>
    <xf numFmtId="0" fontId="45" fillId="22" borderId="108" xfId="2" applyFont="1" applyFill="1" applyBorder="1" applyAlignment="1">
      <alignment horizontal="center" vertical="top" wrapText="1" readingOrder="1"/>
    </xf>
    <xf numFmtId="0" fontId="45" fillId="22" borderId="108" xfId="2" applyFont="1" applyFill="1" applyBorder="1" applyAlignment="1">
      <alignment horizontal="center" wrapText="1" readingOrder="1"/>
    </xf>
    <xf numFmtId="0" fontId="17" fillId="10" borderId="30" xfId="0" applyFont="1" applyFill="1" applyBorder="1" applyAlignment="1">
      <alignment horizontal="center" vertical="center" wrapText="1"/>
    </xf>
    <xf numFmtId="0" fontId="21" fillId="10" borderId="0" xfId="0" applyFont="1" applyFill="1" applyBorder="1"/>
    <xf numFmtId="0" fontId="6" fillId="0" borderId="0" xfId="11"/>
    <xf numFmtId="0" fontId="6" fillId="0" borderId="0" xfId="11" applyAlignment="1">
      <alignment wrapText="1"/>
    </xf>
    <xf numFmtId="0" fontId="6" fillId="0" borderId="7" xfId="11" applyBorder="1" applyAlignment="1">
      <alignment wrapText="1"/>
    </xf>
    <xf numFmtId="0" fontId="6" fillId="0" borderId="9" xfId="11" applyBorder="1" applyAlignment="1">
      <alignment wrapText="1"/>
    </xf>
    <xf numFmtId="0" fontId="6" fillId="0" borderId="15" xfId="11" applyBorder="1" applyAlignment="1">
      <alignment horizontal="left" vertical="center" wrapText="1"/>
    </xf>
    <xf numFmtId="0" fontId="6" fillId="0" borderId="12" xfId="11" applyBorder="1" applyAlignment="1">
      <alignment wrapText="1"/>
    </xf>
    <xf numFmtId="0" fontId="6" fillId="0" borderId="7" xfId="11" applyBorder="1" applyAlignment="1">
      <alignment horizontal="left" vertical="center" wrapText="1"/>
    </xf>
    <xf numFmtId="0" fontId="6" fillId="0" borderId="0" xfId="11" applyBorder="1" applyAlignment="1">
      <alignment wrapText="1"/>
    </xf>
    <xf numFmtId="0" fontId="6" fillId="0" borderId="15" xfId="11" applyBorder="1" applyAlignment="1">
      <alignment vertical="center" wrapText="1"/>
    </xf>
    <xf numFmtId="0" fontId="6" fillId="0" borderId="14" xfId="11" applyBorder="1" applyAlignment="1">
      <alignment vertical="center" wrapText="1"/>
    </xf>
    <xf numFmtId="0" fontId="6" fillId="0" borderId="14" xfId="11" applyBorder="1" applyAlignment="1">
      <alignment horizontal="left" vertical="center" wrapText="1"/>
    </xf>
    <xf numFmtId="0" fontId="6" fillId="0" borderId="13" xfId="11" applyBorder="1" applyAlignment="1">
      <alignment horizontal="left" vertical="center" wrapText="1"/>
    </xf>
    <xf numFmtId="0" fontId="6" fillId="0" borderId="0" xfId="13"/>
    <xf numFmtId="0" fontId="6" fillId="0" borderId="0" xfId="13" applyAlignment="1">
      <alignment wrapText="1"/>
    </xf>
    <xf numFmtId="0" fontId="6" fillId="0" borderId="0" xfId="13" applyAlignment="1">
      <alignment vertical="center"/>
    </xf>
    <xf numFmtId="0" fontId="6" fillId="0" borderId="0" xfId="13" applyAlignment="1">
      <alignment horizontal="center" vertical="center"/>
    </xf>
    <xf numFmtId="0" fontId="17" fillId="11" borderId="82" xfId="2" applyFont="1" applyFill="1" applyBorder="1" applyAlignment="1">
      <alignment horizontal="center" vertical="center" wrapText="1"/>
    </xf>
    <xf numFmtId="0" fontId="6" fillId="0" borderId="0" xfId="14"/>
    <xf numFmtId="0" fontId="17" fillId="10" borderId="30" xfId="14" applyFont="1" applyFill="1" applyBorder="1" applyAlignment="1">
      <alignment horizontal="center" vertical="center" wrapText="1"/>
    </xf>
    <xf numFmtId="0" fontId="17" fillId="7" borderId="21" xfId="13" applyFont="1" applyFill="1" applyBorder="1" applyAlignment="1">
      <alignment horizontal="center" vertical="center" wrapText="1"/>
    </xf>
    <xf numFmtId="0" fontId="46" fillId="23" borderId="16" xfId="13" applyFont="1" applyFill="1" applyBorder="1" applyAlignment="1">
      <alignment horizontal="center" wrapText="1"/>
    </xf>
    <xf numFmtId="0" fontId="46" fillId="0" borderId="16" xfId="13" applyFont="1" applyFill="1" applyBorder="1" applyAlignment="1">
      <alignment horizontal="center" wrapText="1"/>
    </xf>
    <xf numFmtId="0" fontId="46" fillId="21" borderId="16" xfId="13" applyFont="1" applyFill="1" applyBorder="1" applyAlignment="1">
      <alignment horizontal="center" wrapText="1"/>
    </xf>
    <xf numFmtId="0" fontId="46" fillId="8" borderId="16" xfId="13" applyFont="1" applyFill="1" applyBorder="1" applyAlignment="1">
      <alignment horizontal="center" wrapText="1"/>
    </xf>
    <xf numFmtId="0" fontId="6" fillId="0" borderId="7" xfId="11" applyBorder="1" applyAlignment="1">
      <alignment wrapText="1" shrinkToFit="1"/>
    </xf>
    <xf numFmtId="0" fontId="6" fillId="0" borderId="9" xfId="11" applyBorder="1" applyAlignment="1">
      <alignment wrapText="1" shrinkToFit="1"/>
    </xf>
    <xf numFmtId="0" fontId="29" fillId="24" borderId="45" xfId="0" applyFont="1" applyFill="1" applyBorder="1" applyAlignment="1">
      <alignment horizontal="justify" vertical="center" wrapText="1"/>
    </xf>
    <xf numFmtId="0" fontId="29" fillId="25" borderId="45" xfId="0" applyFont="1" applyFill="1" applyBorder="1" applyAlignment="1">
      <alignment horizontal="justify" vertical="center" wrapText="1"/>
    </xf>
    <xf numFmtId="0" fontId="29" fillId="26" borderId="45" xfId="0" applyFont="1" applyFill="1" applyBorder="1" applyAlignment="1">
      <alignment horizontal="justify" vertical="center" wrapText="1"/>
    </xf>
    <xf numFmtId="0" fontId="0" fillId="26" borderId="16" xfId="0" applyFill="1" applyBorder="1"/>
    <xf numFmtId="0" fontId="19" fillId="26" borderId="16" xfId="0" applyFont="1" applyFill="1" applyBorder="1" applyAlignment="1">
      <alignment vertical="center" wrapText="1"/>
    </xf>
    <xf numFmtId="0" fontId="20" fillId="26" borderId="16" xfId="0" applyFont="1" applyFill="1" applyBorder="1"/>
    <xf numFmtId="0" fontId="20" fillId="26" borderId="16" xfId="0" applyFont="1" applyFill="1" applyBorder="1" applyAlignment="1">
      <alignment wrapText="1"/>
    </xf>
    <xf numFmtId="0" fontId="12" fillId="26" borderId="16" xfId="0" applyFont="1" applyFill="1" applyBorder="1" applyAlignment="1">
      <alignment vertical="center" wrapText="1"/>
    </xf>
    <xf numFmtId="0" fontId="0" fillId="26" borderId="16" xfId="0" applyFill="1" applyBorder="1" applyAlignment="1">
      <alignment wrapText="1"/>
    </xf>
    <xf numFmtId="0" fontId="11" fillId="26" borderId="16" xfId="0" applyFont="1" applyFill="1" applyBorder="1" applyAlignment="1">
      <alignment vertical="center" wrapText="1"/>
    </xf>
    <xf numFmtId="0" fontId="19" fillId="24" borderId="16" xfId="0" applyFont="1" applyFill="1" applyBorder="1" applyAlignment="1">
      <alignment vertical="center" wrapText="1"/>
    </xf>
    <xf numFmtId="0" fontId="20" fillId="24" borderId="16" xfId="0" applyFont="1" applyFill="1" applyBorder="1" applyAlignment="1">
      <alignment wrapText="1"/>
    </xf>
    <xf numFmtId="0" fontId="0" fillId="24" borderId="16" xfId="0" applyFill="1" applyBorder="1"/>
    <xf numFmtId="0" fontId="12" fillId="24" borderId="16" xfId="0" applyFont="1" applyFill="1" applyBorder="1" applyAlignment="1">
      <alignment vertical="center" wrapText="1"/>
    </xf>
    <xf numFmtId="0" fontId="0" fillId="24" borderId="16" xfId="0" applyFill="1" applyBorder="1" applyAlignment="1">
      <alignment wrapText="1"/>
    </xf>
    <xf numFmtId="0" fontId="11" fillId="24" borderId="16" xfId="0" applyFont="1" applyFill="1" applyBorder="1" applyAlignment="1">
      <alignment vertical="center" wrapText="1"/>
    </xf>
    <xf numFmtId="0" fontId="0" fillId="24" borderId="31" xfId="0" applyFill="1" applyBorder="1"/>
    <xf numFmtId="0" fontId="0" fillId="25" borderId="16" xfId="0" applyFill="1" applyBorder="1"/>
    <xf numFmtId="0" fontId="0" fillId="24" borderId="16" xfId="0" applyFill="1" applyBorder="1" applyAlignment="1">
      <alignment horizontal="center" vertical="center"/>
    </xf>
    <xf numFmtId="0" fontId="0" fillId="25" borderId="16" xfId="0" applyFill="1" applyBorder="1" applyAlignment="1">
      <alignment horizontal="center" vertical="center"/>
    </xf>
    <xf numFmtId="0" fontId="29" fillId="28" borderId="45" xfId="0" applyFont="1" applyFill="1" applyBorder="1" applyAlignment="1">
      <alignment horizontal="justify" vertical="center" wrapText="1"/>
    </xf>
    <xf numFmtId="0" fontId="29" fillId="0" borderId="0" xfId="0" applyFont="1" applyBorder="1" applyAlignment="1">
      <alignment horizontal="justify" vertical="center" wrapText="1"/>
    </xf>
    <xf numFmtId="0" fontId="9" fillId="10" borderId="33" xfId="13" applyFont="1" applyFill="1" applyBorder="1" applyAlignment="1">
      <alignment horizontal="center" vertical="center" wrapText="1"/>
    </xf>
    <xf numFmtId="0" fontId="8" fillId="0" borderId="34" xfId="13" applyFont="1" applyBorder="1" applyAlignment="1">
      <alignment horizontal="center" vertical="center" wrapText="1"/>
    </xf>
    <xf numFmtId="0" fontId="12" fillId="10" borderId="37" xfId="13" applyFont="1" applyFill="1" applyBorder="1" applyAlignment="1">
      <alignment horizontal="center" vertical="center" wrapText="1"/>
    </xf>
    <xf numFmtId="0" fontId="12" fillId="10" borderId="38" xfId="13" applyFont="1" applyFill="1" applyBorder="1" applyAlignment="1">
      <alignment horizontal="center" vertical="center" wrapText="1"/>
    </xf>
    <xf numFmtId="0" fontId="12" fillId="0" borderId="38" xfId="13" applyFont="1" applyBorder="1" applyAlignment="1">
      <alignment horizontal="center" vertical="center" wrapText="1"/>
    </xf>
    <xf numFmtId="0" fontId="9" fillId="10" borderId="58" xfId="13" applyFont="1" applyFill="1" applyBorder="1" applyAlignment="1">
      <alignment vertical="center" wrapText="1"/>
    </xf>
    <xf numFmtId="0" fontId="0" fillId="16" borderId="61" xfId="0" applyFill="1" applyBorder="1" applyAlignment="1">
      <alignment horizontal="center" vertical="center" wrapText="1" shrinkToFit="1"/>
    </xf>
    <xf numFmtId="0" fontId="9" fillId="10" borderId="59" xfId="13" applyFont="1" applyFill="1" applyBorder="1" applyAlignment="1">
      <alignment vertical="center" wrapText="1"/>
    </xf>
    <xf numFmtId="0" fontId="9" fillId="10" borderId="69" xfId="13" applyFont="1" applyFill="1" applyBorder="1" applyAlignment="1">
      <alignment vertical="center" wrapText="1"/>
    </xf>
    <xf numFmtId="0" fontId="9" fillId="10" borderId="60" xfId="13" applyFont="1" applyFill="1" applyBorder="1" applyAlignment="1">
      <alignment vertical="center" wrapText="1"/>
    </xf>
    <xf numFmtId="0" fontId="0" fillId="16" borderId="67" xfId="0" applyFill="1" applyBorder="1" applyAlignment="1">
      <alignment horizontal="center" vertical="center" wrapText="1" shrinkToFit="1"/>
    </xf>
    <xf numFmtId="0" fontId="17" fillId="11" borderId="82" xfId="13" applyFont="1" applyFill="1" applyBorder="1" applyAlignment="1">
      <alignment horizontal="center" vertical="center" wrapText="1"/>
    </xf>
    <xf numFmtId="0" fontId="46" fillId="21" borderId="88" xfId="13" applyFont="1" applyFill="1" applyBorder="1" applyAlignment="1">
      <alignment horizontal="center" wrapText="1"/>
    </xf>
    <xf numFmtId="0" fontId="46" fillId="23" borderId="88" xfId="13" applyFont="1" applyFill="1" applyBorder="1" applyAlignment="1">
      <alignment horizontal="center" wrapText="1"/>
    </xf>
    <xf numFmtId="9" fontId="46" fillId="21" borderId="29" xfId="2" applyNumberFormat="1" applyFont="1" applyFill="1" applyBorder="1" applyAlignment="1">
      <alignment horizontal="center" wrapText="1"/>
    </xf>
    <xf numFmtId="0" fontId="6" fillId="0" borderId="9" xfId="11" applyBorder="1" applyAlignment="1">
      <alignment horizontal="left" vertical="center" wrapText="1"/>
    </xf>
    <xf numFmtId="0" fontId="29" fillId="0" borderId="146" xfId="0" applyFont="1" applyBorder="1" applyAlignment="1">
      <alignment horizontal="justify" vertical="center" wrapText="1"/>
    </xf>
    <xf numFmtId="0" fontId="15" fillId="0" borderId="37" xfId="0" applyFont="1" applyBorder="1" applyAlignment="1">
      <alignment horizontal="center" vertical="center"/>
    </xf>
    <xf numFmtId="0" fontId="0" fillId="26" borderId="126" xfId="0" applyFill="1" applyBorder="1"/>
    <xf numFmtId="0" fontId="60" fillId="26" borderId="126" xfId="0" applyFont="1" applyFill="1" applyBorder="1" applyAlignment="1">
      <alignment horizontal="left" vertical="center" shrinkToFit="1"/>
    </xf>
    <xf numFmtId="0" fontId="0" fillId="26" borderId="129" xfId="0" applyFill="1" applyBorder="1"/>
    <xf numFmtId="0" fontId="60" fillId="26" borderId="129" xfId="0" applyFont="1" applyFill="1" applyBorder="1" applyAlignment="1">
      <alignment horizontal="left" vertical="center" shrinkToFit="1"/>
    </xf>
    <xf numFmtId="0" fontId="0" fillId="26" borderId="132" xfId="0" applyFill="1" applyBorder="1"/>
    <xf numFmtId="0" fontId="60" fillId="26" borderId="132" xfId="0" applyFont="1" applyFill="1" applyBorder="1" applyAlignment="1">
      <alignment horizontal="left" vertical="center" shrinkToFit="1"/>
    </xf>
    <xf numFmtId="0" fontId="19" fillId="26" borderId="126" xfId="0" applyFont="1" applyFill="1" applyBorder="1" applyAlignment="1">
      <alignment vertical="center" wrapText="1"/>
    </xf>
    <xf numFmtId="0" fontId="19" fillId="26" borderId="129" xfId="0" applyFont="1" applyFill="1" applyBorder="1" applyAlignment="1">
      <alignment vertical="center" wrapText="1"/>
    </xf>
    <xf numFmtId="0" fontId="19" fillId="26" borderId="132" xfId="0" applyFont="1" applyFill="1" applyBorder="1" applyAlignment="1">
      <alignment vertical="center" wrapText="1"/>
    </xf>
    <xf numFmtId="0" fontId="19" fillId="26" borderId="159" xfId="0" applyFont="1" applyFill="1" applyBorder="1" applyAlignment="1">
      <alignment vertical="center" wrapText="1"/>
    </xf>
    <xf numFmtId="0" fontId="60" fillId="26" borderId="159" xfId="0" applyFont="1" applyFill="1" applyBorder="1" applyAlignment="1">
      <alignment horizontal="left" vertical="center" shrinkToFit="1"/>
    </xf>
    <xf numFmtId="0" fontId="19" fillId="26" borderId="161" xfId="0" applyFont="1" applyFill="1" applyBorder="1" applyAlignment="1">
      <alignment vertical="center" wrapText="1"/>
    </xf>
    <xf numFmtId="0" fontId="60" fillId="26" borderId="161" xfId="0" applyFont="1" applyFill="1" applyBorder="1" applyAlignment="1">
      <alignment horizontal="left" vertical="center" shrinkToFit="1"/>
    </xf>
    <xf numFmtId="0" fontId="19" fillId="26" borderId="163" xfId="0" applyFont="1" applyFill="1" applyBorder="1" applyAlignment="1">
      <alignment vertical="center" wrapText="1"/>
    </xf>
    <xf numFmtId="0" fontId="60" fillId="26" borderId="163" xfId="0" applyFont="1" applyFill="1" applyBorder="1" applyAlignment="1">
      <alignment horizontal="left" vertical="center" shrinkToFit="1"/>
    </xf>
    <xf numFmtId="0" fontId="12" fillId="26" borderId="126" xfId="0" applyFont="1" applyFill="1" applyBorder="1" applyAlignment="1">
      <alignment vertical="center" wrapText="1"/>
    </xf>
    <xf numFmtId="0" fontId="12" fillId="26" borderId="129" xfId="0" applyFont="1" applyFill="1" applyBorder="1" applyAlignment="1">
      <alignment vertical="center" wrapText="1"/>
    </xf>
    <xf numFmtId="0" fontId="12" fillId="26" borderId="132" xfId="0" applyFont="1" applyFill="1" applyBorder="1" applyAlignment="1">
      <alignment vertical="center" wrapText="1"/>
    </xf>
    <xf numFmtId="0" fontId="40" fillId="26" borderId="168" xfId="13" applyFont="1" applyFill="1" applyBorder="1" applyAlignment="1">
      <alignment horizontal="center" vertical="center" wrapText="1"/>
    </xf>
    <xf numFmtId="0" fontId="58" fillId="18" borderId="178" xfId="12" applyFont="1" applyFill="1" applyBorder="1" applyAlignment="1">
      <alignment horizontal="center" wrapText="1"/>
    </xf>
    <xf numFmtId="0" fontId="59" fillId="18" borderId="179" xfId="12" applyFont="1" applyFill="1" applyBorder="1" applyAlignment="1">
      <alignment horizontal="center" wrapText="1"/>
    </xf>
    <xf numFmtId="0" fontId="0" fillId="26" borderId="126" xfId="0" applyFill="1" applyBorder="1" applyAlignment="1">
      <alignment horizontal="center" vertical="center"/>
    </xf>
    <xf numFmtId="0" fontId="0" fillId="26" borderId="129" xfId="0" applyFill="1" applyBorder="1" applyAlignment="1">
      <alignment horizontal="center" vertical="center"/>
    </xf>
    <xf numFmtId="0" fontId="0" fillId="26" borderId="132" xfId="0" applyFill="1" applyBorder="1" applyAlignment="1">
      <alignment horizontal="center" vertical="center"/>
    </xf>
    <xf numFmtId="0" fontId="37" fillId="28" borderId="16" xfId="0" applyFont="1" applyFill="1" applyBorder="1" applyAlignment="1">
      <alignment horizontal="center" vertical="center" wrapText="1"/>
    </xf>
    <xf numFmtId="0" fontId="0" fillId="0" borderId="188" xfId="0" applyBorder="1"/>
    <xf numFmtId="0" fontId="0" fillId="0" borderId="21" xfId="0" applyBorder="1"/>
    <xf numFmtId="0" fontId="0" fillId="0" borderId="189" xfId="0" applyBorder="1"/>
    <xf numFmtId="0" fontId="14" fillId="3" borderId="187" xfId="0" applyFont="1" applyFill="1" applyBorder="1" applyAlignment="1">
      <alignment horizontal="center" vertical="center"/>
    </xf>
    <xf numFmtId="0" fontId="0" fillId="0" borderId="190" xfId="0" applyBorder="1"/>
    <xf numFmtId="0" fontId="14" fillId="3" borderId="191" xfId="0" applyFont="1" applyFill="1" applyBorder="1" applyAlignment="1">
      <alignment horizontal="center" vertical="center"/>
    </xf>
    <xf numFmtId="0" fontId="14" fillId="3" borderId="192" xfId="0" applyFont="1" applyFill="1" applyBorder="1" applyAlignment="1">
      <alignment horizontal="center" vertical="center"/>
    </xf>
    <xf numFmtId="0" fontId="5" fillId="0" borderId="13" xfId="11" applyFont="1" applyBorder="1" applyAlignment="1">
      <alignment horizontal="left" vertical="center" wrapText="1"/>
    </xf>
    <xf numFmtId="0" fontId="5" fillId="0" borderId="12" xfId="11" applyFont="1" applyBorder="1" applyAlignment="1">
      <alignment wrapText="1"/>
    </xf>
    <xf numFmtId="0" fontId="5" fillId="0" borderId="9" xfId="11" applyFont="1" applyBorder="1" applyAlignment="1">
      <alignment wrapText="1" shrinkToFit="1"/>
    </xf>
    <xf numFmtId="0" fontId="5" fillId="0" borderId="15" xfId="11" applyFont="1" applyBorder="1" applyAlignment="1">
      <alignment horizontal="left" vertical="center" wrapText="1"/>
    </xf>
    <xf numFmtId="0" fontId="5" fillId="0" borderId="15" xfId="11" applyFont="1" applyBorder="1" applyAlignment="1">
      <alignment vertical="center" wrapText="1"/>
    </xf>
    <xf numFmtId="0" fontId="5" fillId="0" borderId="7" xfId="11" applyFont="1" applyBorder="1" applyAlignment="1">
      <alignment wrapText="1" shrinkToFit="1"/>
    </xf>
    <xf numFmtId="0" fontId="5" fillId="0" borderId="14" xfId="11" applyFont="1" applyBorder="1" applyAlignment="1">
      <alignment vertical="center" wrapText="1"/>
    </xf>
    <xf numFmtId="0" fontId="15" fillId="10" borderId="5" xfId="0" applyFont="1" applyFill="1" applyBorder="1" applyAlignment="1">
      <alignment horizontal="center"/>
    </xf>
    <xf numFmtId="0" fontId="12" fillId="0" borderId="16" xfId="0" applyFont="1" applyBorder="1" applyAlignment="1">
      <alignment vertical="center" wrapText="1"/>
    </xf>
    <xf numFmtId="0" fontId="0" fillId="0" borderId="2" xfId="0" applyBorder="1" applyAlignment="1">
      <alignment horizontal="center" wrapText="1"/>
    </xf>
    <xf numFmtId="0" fontId="9" fillId="10" borderId="16" xfId="0" applyFont="1" applyFill="1" applyBorder="1" applyAlignment="1">
      <alignment horizontal="justify" vertic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9" fillId="10" borderId="34" xfId="13" applyFont="1" applyFill="1" applyBorder="1" applyAlignment="1">
      <alignment horizontal="center" vertical="center" wrapText="1"/>
    </xf>
    <xf numFmtId="0" fontId="9" fillId="10" borderId="34" xfId="2" applyFont="1" applyFill="1" applyBorder="1" applyAlignment="1">
      <alignment horizontal="center" vertical="center" wrapText="1"/>
    </xf>
    <xf numFmtId="0" fontId="6" fillId="0" borderId="15" xfId="11" applyBorder="1" applyAlignment="1">
      <alignment vertical="center" wrapText="1" shrinkToFit="1"/>
    </xf>
    <xf numFmtId="0" fontId="0" fillId="0" borderId="15" xfId="0" applyBorder="1" applyAlignment="1">
      <alignment vertical="center" wrapText="1" shrinkToFit="1"/>
    </xf>
    <xf numFmtId="0" fontId="0" fillId="26" borderId="127" xfId="0" applyFill="1" applyBorder="1" applyAlignment="1">
      <alignment horizontal="center" vertical="center"/>
    </xf>
    <xf numFmtId="0" fontId="0" fillId="26" borderId="130" xfId="0" applyFill="1" applyBorder="1" applyAlignment="1">
      <alignment horizontal="center" vertical="center"/>
    </xf>
    <xf numFmtId="0" fontId="0" fillId="26" borderId="133" xfId="0" applyFill="1" applyBorder="1" applyAlignment="1">
      <alignment horizontal="center" vertical="center"/>
    </xf>
    <xf numFmtId="0" fontId="5" fillId="0" borderId="39" xfId="14" applyFont="1" applyBorder="1" applyAlignment="1">
      <alignment horizontal="center" vertical="center" wrapText="1" shrinkToFit="1"/>
    </xf>
    <xf numFmtId="0" fontId="6" fillId="0" borderId="151" xfId="14" applyBorder="1" applyAlignment="1">
      <alignment horizontal="center" vertical="center" wrapText="1" shrinkToFit="1"/>
    </xf>
    <xf numFmtId="0" fontId="29" fillId="0" borderId="146" xfId="0" applyFont="1" applyBorder="1" applyAlignment="1">
      <alignment horizontal="center" vertical="center" wrapText="1"/>
    </xf>
    <xf numFmtId="0" fontId="29" fillId="0" borderId="150" xfId="0" applyFont="1" applyBorder="1" applyAlignment="1">
      <alignment horizontal="center" vertical="center" wrapText="1"/>
    </xf>
    <xf numFmtId="0" fontId="29" fillId="0" borderId="145" xfId="0" applyFont="1" applyBorder="1" applyAlignment="1">
      <alignment horizontal="justify" vertical="center" wrapText="1"/>
    </xf>
    <xf numFmtId="0" fontId="29" fillId="0" borderId="140" xfId="0" applyFont="1" applyBorder="1" applyAlignment="1">
      <alignment horizontal="justify" vertical="center" wrapText="1"/>
    </xf>
    <xf numFmtId="0" fontId="6" fillId="0" borderId="122" xfId="14" applyBorder="1" applyAlignment="1">
      <alignment horizontal="center" vertical="center" wrapText="1" shrinkToFit="1"/>
    </xf>
    <xf numFmtId="0" fontId="29" fillId="0" borderId="142" xfId="0" applyFont="1" applyBorder="1" applyAlignment="1">
      <alignment horizontal="justify" vertical="center" wrapText="1"/>
    </xf>
    <xf numFmtId="0" fontId="29" fillId="0" borderId="139" xfId="0" applyFont="1" applyBorder="1" applyAlignment="1">
      <alignment horizontal="justify" vertical="center" wrapText="1"/>
    </xf>
    <xf numFmtId="0" fontId="29" fillId="0" borderId="149" xfId="0" applyFont="1" applyBorder="1" applyAlignment="1">
      <alignment horizontal="center" vertical="center" wrapText="1" shrinkToFit="1"/>
    </xf>
    <xf numFmtId="0" fontId="29" fillId="0" borderId="141" xfId="0" applyFont="1" applyBorder="1" applyAlignment="1">
      <alignment horizontal="center" vertical="center" wrapText="1" shrinkToFit="1"/>
    </xf>
    <xf numFmtId="0" fontId="29" fillId="0" borderId="195" xfId="0" applyFont="1" applyBorder="1" applyAlignment="1">
      <alignment horizontal="center" vertical="center" wrapText="1" shrinkToFit="1"/>
    </xf>
    <xf numFmtId="0" fontId="29" fillId="0" borderId="196" xfId="0" applyFont="1" applyBorder="1" applyAlignment="1">
      <alignment horizontal="center" vertical="center" wrapText="1"/>
    </xf>
    <xf numFmtId="0" fontId="29" fillId="0" borderId="196" xfId="0" applyFont="1" applyBorder="1" applyAlignment="1">
      <alignment horizontal="justify" vertical="center" wrapText="1"/>
    </xf>
    <xf numFmtId="0" fontId="29" fillId="0" borderId="197" xfId="0" applyFont="1" applyBorder="1" applyAlignment="1">
      <alignment horizontal="center" vertical="center" wrapText="1"/>
    </xf>
    <xf numFmtId="0" fontId="29" fillId="0" borderId="138" xfId="0" applyFont="1" applyBorder="1" applyAlignment="1">
      <alignment horizontal="center" vertical="center" wrapText="1" shrinkToFit="1"/>
    </xf>
    <xf numFmtId="0" fontId="29" fillId="0" borderId="164" xfId="0" applyFont="1" applyBorder="1" applyAlignment="1">
      <alignment horizontal="center" vertical="center" wrapText="1" shrinkToFit="1"/>
    </xf>
    <xf numFmtId="0" fontId="29" fillId="0" borderId="165" xfId="0" applyFont="1" applyBorder="1" applyAlignment="1">
      <alignment horizontal="center" vertical="center" wrapText="1"/>
    </xf>
    <xf numFmtId="0" fontId="29" fillId="0" borderId="165" xfId="0" applyFont="1" applyBorder="1" applyAlignment="1">
      <alignment horizontal="justify" vertical="center" wrapText="1"/>
    </xf>
    <xf numFmtId="0" fontId="29" fillId="0" borderId="194" xfId="0" applyFont="1" applyBorder="1" applyAlignment="1">
      <alignment horizontal="center" vertical="center" wrapText="1"/>
    </xf>
    <xf numFmtId="0" fontId="29" fillId="0" borderId="194" xfId="0" applyFont="1" applyBorder="1" applyAlignment="1">
      <alignment horizontal="justify" vertical="center" wrapText="1"/>
    </xf>
    <xf numFmtId="0" fontId="29" fillId="0" borderId="142" xfId="0" applyFont="1" applyBorder="1" applyAlignment="1">
      <alignment horizontal="left" vertical="center" wrapText="1"/>
    </xf>
    <xf numFmtId="0" fontId="6" fillId="0" borderId="152" xfId="14" applyBorder="1" applyAlignment="1">
      <alignment horizontal="center" vertical="center" wrapText="1" shrinkToFit="1"/>
    </xf>
    <xf numFmtId="0" fontId="6" fillId="0" borderId="119" xfId="14" applyBorder="1" applyAlignment="1">
      <alignment horizontal="center" vertical="center" wrapText="1" shrinkToFit="1"/>
    </xf>
    <xf numFmtId="0" fontId="5" fillId="0" borderId="186" xfId="14" applyFont="1" applyBorder="1" applyAlignment="1">
      <alignment horizontal="center" vertical="center" wrapText="1" shrinkToFit="1"/>
    </xf>
    <xf numFmtId="0" fontId="6" fillId="0" borderId="198" xfId="14" applyBorder="1" applyAlignment="1">
      <alignment horizontal="center" vertical="center" wrapText="1" shrinkToFit="1"/>
    </xf>
    <xf numFmtId="0" fontId="29" fillId="0" borderId="193" xfId="0" applyFont="1" applyBorder="1" applyAlignment="1">
      <alignment horizontal="justify" vertical="center" wrapText="1"/>
    </xf>
    <xf numFmtId="0" fontId="6" fillId="0" borderId="199" xfId="14" applyBorder="1" applyAlignment="1">
      <alignment horizontal="center" vertical="center" wrapText="1" shrinkToFit="1"/>
    </xf>
    <xf numFmtId="0" fontId="4" fillId="0" borderId="39" xfId="14" applyFont="1" applyBorder="1" applyAlignment="1">
      <alignment horizontal="center" vertical="center" wrapText="1" shrinkToFi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 fillId="26" borderId="200" xfId="13" applyFont="1" applyFill="1" applyBorder="1" applyAlignment="1">
      <alignment horizontal="center" vertical="center" wrapText="1"/>
    </xf>
    <xf numFmtId="0" fontId="4" fillId="26" borderId="166" xfId="13" applyFont="1" applyFill="1" applyBorder="1" applyAlignment="1">
      <alignment horizontal="center" vertical="center" wrapText="1"/>
    </xf>
    <xf numFmtId="0" fontId="4" fillId="26" borderId="167" xfId="13" applyFont="1" applyFill="1" applyBorder="1" applyAlignment="1">
      <alignment horizontal="center" vertical="center" wrapText="1"/>
    </xf>
    <xf numFmtId="0" fontId="4" fillId="26" borderId="168" xfId="13" applyFont="1" applyFill="1" applyBorder="1" applyAlignment="1">
      <alignment horizontal="center" vertical="center" wrapText="1"/>
    </xf>
    <xf numFmtId="0" fontId="19" fillId="26" borderId="201" xfId="0" applyFont="1" applyFill="1" applyBorder="1" applyAlignment="1">
      <alignment horizontal="left" vertical="center" wrapText="1" shrinkToFit="1"/>
    </xf>
    <xf numFmtId="0" fontId="19" fillId="26" borderId="205" xfId="0" applyFont="1" applyFill="1" applyBorder="1" applyAlignment="1">
      <alignment horizontal="left" vertical="center" wrapText="1" shrinkToFit="1"/>
    </xf>
    <xf numFmtId="0" fontId="19" fillId="26" borderId="206" xfId="0" applyFont="1" applyFill="1" applyBorder="1" applyAlignment="1">
      <alignment horizontal="left" vertical="center" wrapText="1" shrinkToFit="1"/>
    </xf>
    <xf numFmtId="0" fontId="19" fillId="26" borderId="207" xfId="0" applyFont="1" applyFill="1" applyBorder="1" applyAlignment="1">
      <alignment horizontal="left" vertical="center" wrapText="1" shrinkToFit="1"/>
    </xf>
    <xf numFmtId="0" fontId="19" fillId="26" borderId="168" xfId="0" applyFont="1" applyFill="1" applyBorder="1" applyAlignment="1">
      <alignment horizontal="left" vertical="center" wrapText="1" shrinkToFit="1"/>
    </xf>
    <xf numFmtId="0" fontId="19" fillId="26" borderId="166" xfId="0" applyFont="1" applyFill="1" applyBorder="1" applyAlignment="1">
      <alignment horizontal="left" vertical="center" wrapText="1" shrinkToFit="1"/>
    </xf>
    <xf numFmtId="0" fontId="19" fillId="26" borderId="167" xfId="0" applyFont="1" applyFill="1" applyBorder="1" applyAlignment="1">
      <alignment horizontal="left" vertical="center" wrapText="1" shrinkToFit="1"/>
    </xf>
    <xf numFmtId="0" fontId="0" fillId="26" borderId="202" xfId="0" applyFill="1" applyBorder="1" applyAlignment="1">
      <alignment horizontal="center" vertical="center"/>
    </xf>
    <xf numFmtId="0" fontId="0" fillId="26" borderId="203" xfId="0" applyFill="1" applyBorder="1" applyAlignment="1">
      <alignment horizontal="center" vertical="center"/>
    </xf>
    <xf numFmtId="0" fontId="0" fillId="26" borderId="204" xfId="0" applyFill="1" applyBorder="1" applyAlignment="1">
      <alignment horizontal="center" vertical="center"/>
    </xf>
    <xf numFmtId="0" fontId="0" fillId="26" borderId="128" xfId="0" applyFill="1" applyBorder="1" applyAlignment="1">
      <alignment horizontal="center" vertical="center"/>
    </xf>
    <xf numFmtId="0" fontId="0" fillId="26" borderId="131" xfId="0" applyFill="1" applyBorder="1" applyAlignment="1">
      <alignment horizontal="center" vertical="center"/>
    </xf>
    <xf numFmtId="0" fontId="0" fillId="26" borderId="125" xfId="0" applyFill="1" applyBorder="1" applyAlignment="1">
      <alignment horizontal="center" vertical="center"/>
    </xf>
    <xf numFmtId="0" fontId="0" fillId="26" borderId="149" xfId="0" applyFill="1" applyBorder="1" applyAlignment="1">
      <alignment horizontal="center" vertical="center"/>
    </xf>
    <xf numFmtId="0" fontId="0" fillId="26" borderId="146" xfId="0" applyFill="1" applyBorder="1" applyAlignment="1">
      <alignment horizontal="center" vertical="center"/>
    </xf>
    <xf numFmtId="0" fontId="0" fillId="26" borderId="172" xfId="0" applyFill="1" applyBorder="1" applyAlignment="1">
      <alignment horizontal="center" vertical="center"/>
    </xf>
    <xf numFmtId="0" fontId="40" fillId="26" borderId="149" xfId="13" applyFont="1" applyFill="1" applyBorder="1" applyAlignment="1">
      <alignment horizontal="center" wrapText="1"/>
    </xf>
    <xf numFmtId="0" fontId="40" fillId="26" borderId="146" xfId="13" applyFont="1" applyFill="1" applyBorder="1" applyAlignment="1">
      <alignment horizontal="center" wrapText="1"/>
    </xf>
    <xf numFmtId="0" fontId="40" fillId="26" borderId="172" xfId="13" applyFont="1" applyFill="1" applyBorder="1" applyAlignment="1">
      <alignment horizontal="center" wrapText="1"/>
    </xf>
    <xf numFmtId="0" fontId="40" fillId="26" borderId="128" xfId="13" applyFont="1" applyFill="1" applyBorder="1" applyAlignment="1">
      <alignment horizontal="center" wrapText="1"/>
    </xf>
    <xf numFmtId="0" fontId="40" fillId="26" borderId="129" xfId="13" applyFont="1" applyFill="1" applyBorder="1" applyAlignment="1">
      <alignment horizontal="center" wrapText="1"/>
    </xf>
    <xf numFmtId="0" fontId="40" fillId="26" borderId="130" xfId="13" applyFont="1" applyFill="1" applyBorder="1" applyAlignment="1">
      <alignment horizontal="center" wrapText="1"/>
    </xf>
    <xf numFmtId="0" fontId="40" fillId="26" borderId="131" xfId="13" applyFont="1" applyFill="1" applyBorder="1" applyAlignment="1">
      <alignment horizontal="center" wrapText="1"/>
    </xf>
    <xf numFmtId="0" fontId="40" fillId="26" borderId="132" xfId="13" applyFont="1" applyFill="1" applyBorder="1" applyAlignment="1">
      <alignment horizontal="center" wrapText="1"/>
    </xf>
    <xf numFmtId="0" fontId="40" fillId="26" borderId="133" xfId="13" applyFont="1" applyFill="1" applyBorder="1" applyAlignment="1">
      <alignment horizontal="center" wrapText="1"/>
    </xf>
    <xf numFmtId="0" fontId="40" fillId="26" borderId="125" xfId="13" applyFont="1" applyFill="1" applyBorder="1" applyAlignment="1">
      <alignment horizontal="center" wrapText="1"/>
    </xf>
    <xf numFmtId="0" fontId="40" fillId="26" borderId="126" xfId="13" applyFont="1" applyFill="1" applyBorder="1" applyAlignment="1">
      <alignment horizontal="center" wrapText="1"/>
    </xf>
    <xf numFmtId="0" fontId="40" fillId="26" borderId="127" xfId="13" applyFont="1" applyFill="1" applyBorder="1" applyAlignment="1">
      <alignment horizontal="center" wrapText="1"/>
    </xf>
    <xf numFmtId="0" fontId="6" fillId="26" borderId="149" xfId="13" applyFill="1" applyBorder="1" applyAlignment="1">
      <alignment horizontal="center" vertical="center" wrapText="1"/>
    </xf>
    <xf numFmtId="0" fontId="6" fillId="26" borderId="146" xfId="13" applyFill="1" applyBorder="1" applyAlignment="1">
      <alignment horizontal="center" vertical="center" wrapText="1"/>
    </xf>
    <xf numFmtId="0" fontId="6" fillId="26" borderId="172" xfId="13" applyFill="1" applyBorder="1" applyAlignment="1">
      <alignment horizontal="center" vertical="center" wrapText="1"/>
    </xf>
    <xf numFmtId="0" fontId="6" fillId="26" borderId="173" xfId="13" applyFill="1" applyBorder="1" applyAlignment="1">
      <alignment horizontal="center" vertical="center" wrapText="1"/>
    </xf>
    <xf numFmtId="0" fontId="6" fillId="26" borderId="128" xfId="13" applyFill="1" applyBorder="1" applyAlignment="1">
      <alignment horizontal="center" vertical="center" wrapText="1"/>
    </xf>
    <xf numFmtId="0" fontId="6" fillId="26" borderId="129" xfId="13" applyFill="1" applyBorder="1" applyAlignment="1">
      <alignment horizontal="center" vertical="center" wrapText="1"/>
    </xf>
    <xf numFmtId="0" fontId="6" fillId="26" borderId="130" xfId="13" applyFill="1" applyBorder="1" applyAlignment="1">
      <alignment horizontal="center" vertical="center" wrapText="1"/>
    </xf>
    <xf numFmtId="0" fontId="6" fillId="26" borderId="170" xfId="13" applyFill="1" applyBorder="1" applyAlignment="1">
      <alignment horizontal="center" vertical="center" wrapText="1"/>
    </xf>
    <xf numFmtId="0" fontId="6" fillId="26" borderId="131" xfId="13" applyFill="1" applyBorder="1" applyAlignment="1">
      <alignment horizontal="center" vertical="center" wrapText="1"/>
    </xf>
    <xf numFmtId="0" fontId="6" fillId="26" borderId="132" xfId="13" applyFill="1" applyBorder="1" applyAlignment="1">
      <alignment horizontal="center" vertical="center" wrapText="1"/>
    </xf>
    <xf numFmtId="0" fontId="6" fillId="26" borderId="133" xfId="13" applyFill="1" applyBorder="1" applyAlignment="1">
      <alignment horizontal="center" vertical="center" wrapText="1"/>
    </xf>
    <xf numFmtId="0" fontId="6" fillId="26" borderId="171" xfId="13" applyFill="1" applyBorder="1" applyAlignment="1">
      <alignment horizontal="center" vertical="center" wrapText="1"/>
    </xf>
    <xf numFmtId="0" fontId="6" fillId="26" borderId="125" xfId="13" applyFill="1" applyBorder="1" applyAlignment="1">
      <alignment horizontal="center" vertical="center" wrapText="1"/>
    </xf>
    <xf numFmtId="0" fontId="6" fillId="26" borderId="126" xfId="13" applyFill="1" applyBorder="1" applyAlignment="1">
      <alignment horizontal="center" vertical="center" wrapText="1"/>
    </xf>
    <xf numFmtId="0" fontId="6" fillId="26" borderId="127" xfId="13" applyFill="1" applyBorder="1" applyAlignment="1">
      <alignment horizontal="center" vertical="center" wrapText="1"/>
    </xf>
    <xf numFmtId="0" fontId="6" fillId="26" borderId="169" xfId="13" applyFill="1" applyBorder="1" applyAlignment="1">
      <alignment horizontal="center" vertical="center" wrapText="1"/>
    </xf>
    <xf numFmtId="0" fontId="3"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3" fillId="26" borderId="168" xfId="13" applyFont="1" applyFill="1" applyBorder="1" applyAlignment="1">
      <alignment horizontal="center" vertical="center"/>
    </xf>
    <xf numFmtId="0" fontId="3" fillId="26" borderId="166" xfId="13" applyFont="1" applyFill="1" applyBorder="1" applyAlignment="1">
      <alignment horizontal="center" vertical="center"/>
    </xf>
    <xf numFmtId="0" fontId="3" fillId="26" borderId="167" xfId="13" applyFont="1" applyFill="1" applyBorder="1" applyAlignment="1">
      <alignment horizontal="center" vertical="center"/>
    </xf>
    <xf numFmtId="0" fontId="37" fillId="0" borderId="33" xfId="0" applyFont="1" applyBorder="1" applyAlignment="1">
      <alignment horizontal="center" vertical="center" wrapText="1"/>
    </xf>
    <xf numFmtId="0" fontId="37" fillId="28" borderId="33" xfId="0" applyFont="1" applyFill="1" applyBorder="1" applyAlignment="1">
      <alignment horizontal="center" vertical="center" wrapText="1"/>
    </xf>
    <xf numFmtId="0" fontId="2" fillId="0" borderId="0" xfId="13" applyFont="1"/>
    <xf numFmtId="0" fontId="54" fillId="11" borderId="77" xfId="1" applyFont="1" applyFill="1" applyBorder="1" applyAlignment="1">
      <alignment horizontal="center" wrapText="1" shrinkToFit="1"/>
    </xf>
    <xf numFmtId="0" fontId="0" fillId="0" borderId="77" xfId="0" applyBorder="1" applyAlignment="1">
      <alignment wrapText="1" shrinkToFit="1"/>
    </xf>
    <xf numFmtId="0" fontId="0" fillId="27" borderId="21" xfId="0" applyFill="1" applyBorder="1" applyAlignment="1">
      <alignment horizontal="center" vertical="center" wrapText="1" shrinkToFit="1"/>
    </xf>
    <xf numFmtId="0" fontId="0" fillId="27" borderId="124" xfId="0" applyFill="1" applyBorder="1" applyAlignment="1">
      <alignment horizontal="center" vertical="center" wrapText="1" shrinkToFit="1"/>
    </xf>
    <xf numFmtId="0" fontId="0" fillId="27" borderId="31" xfId="0" applyFill="1" applyBorder="1" applyAlignment="1">
      <alignment horizontal="center" vertical="center" wrapText="1" shrinkToFit="1"/>
    </xf>
    <xf numFmtId="0" fontId="39" fillId="11" borderId="50" xfId="0" applyFont="1" applyFill="1" applyBorder="1" applyAlignment="1">
      <alignment horizontal="center" vertical="center" wrapText="1" shrinkToFit="1"/>
    </xf>
    <xf numFmtId="0" fontId="38" fillId="11" borderId="50" xfId="0" applyFont="1" applyFill="1" applyBorder="1" applyAlignment="1">
      <alignment horizontal="center" vertical="center" wrapText="1" shrinkToFit="1"/>
    </xf>
    <xf numFmtId="0" fontId="40" fillId="10" borderId="77" xfId="13" applyFont="1" applyFill="1" applyBorder="1" applyAlignment="1">
      <alignment horizontal="center" wrapText="1"/>
    </xf>
    <xf numFmtId="0" fontId="40" fillId="10" borderId="77" xfId="13" applyFont="1" applyFill="1" applyBorder="1" applyAlignment="1">
      <alignment horizontal="center"/>
    </xf>
    <xf numFmtId="0" fontId="21" fillId="11" borderId="0" xfId="0" applyFont="1" applyFill="1" applyBorder="1" applyAlignment="1">
      <alignment horizontal="center" vertical="center" wrapText="1" shrinkToFit="1"/>
    </xf>
    <xf numFmtId="0" fontId="38" fillId="11" borderId="0" xfId="0" applyFont="1" applyFill="1" applyBorder="1" applyAlignment="1">
      <alignment horizontal="center" vertical="center" wrapText="1" shrinkToFit="1"/>
    </xf>
    <xf numFmtId="0" fontId="38" fillId="11" borderId="0" xfId="0" applyFont="1" applyFill="1" applyAlignment="1">
      <alignment wrapText="1"/>
    </xf>
    <xf numFmtId="0" fontId="15" fillId="10" borderId="5" xfId="0" applyFont="1" applyFill="1" applyBorder="1" applyAlignment="1">
      <alignment horizontal="center"/>
    </xf>
    <xf numFmtId="0" fontId="15" fillId="10" borderId="6" xfId="0" applyFont="1" applyFill="1" applyBorder="1" applyAlignment="1">
      <alignment horizontal="center"/>
    </xf>
    <xf numFmtId="0" fontId="25" fillId="0" borderId="39" xfId="13" applyFont="1" applyBorder="1" applyAlignment="1">
      <alignment horizontal="justify" vertical="center" wrapText="1"/>
    </xf>
    <xf numFmtId="0" fontId="25" fillId="0" borderId="47" xfId="13" applyFont="1" applyBorder="1" applyAlignment="1">
      <alignment horizontal="justify" vertical="center" wrapText="1"/>
    </xf>
    <xf numFmtId="0" fontId="25" fillId="0" borderId="40" xfId="13" applyFont="1" applyBorder="1" applyAlignment="1">
      <alignment horizontal="justify" vertical="center" wrapText="1"/>
    </xf>
    <xf numFmtId="0" fontId="25" fillId="0" borderId="45" xfId="13" applyFont="1" applyBorder="1" applyAlignment="1">
      <alignment horizontal="justify" vertical="center" wrapText="1"/>
    </xf>
    <xf numFmtId="0" fontId="25" fillId="0" borderId="46" xfId="13" applyFont="1" applyBorder="1" applyAlignment="1">
      <alignment horizontal="justify" vertical="center" wrapText="1"/>
    </xf>
    <xf numFmtId="0" fontId="25" fillId="0" borderId="38" xfId="13" applyFont="1" applyBorder="1" applyAlignment="1">
      <alignment horizontal="justify" vertical="center" wrapText="1"/>
    </xf>
    <xf numFmtId="0" fontId="26" fillId="8" borderId="39" xfId="13" applyFont="1" applyFill="1" applyBorder="1" applyAlignment="1">
      <alignment horizontal="center" vertical="center" wrapText="1"/>
    </xf>
    <xf numFmtId="0" fontId="26" fillId="8" borderId="47" xfId="13" applyFont="1" applyFill="1" applyBorder="1" applyAlignment="1">
      <alignment horizontal="center" vertical="center" wrapText="1"/>
    </xf>
    <xf numFmtId="0" fontId="26" fillId="8" borderId="40" xfId="13" applyFont="1" applyFill="1" applyBorder="1" applyAlignment="1">
      <alignment horizontal="center" vertical="center" wrapText="1"/>
    </xf>
    <xf numFmtId="0" fontId="26" fillId="8" borderId="42" xfId="13" applyFont="1" applyFill="1" applyBorder="1" applyAlignment="1">
      <alignment horizontal="center" vertical="center" wrapText="1"/>
    </xf>
    <xf numFmtId="0" fontId="26" fillId="8" borderId="0" xfId="13" applyFont="1" applyFill="1" applyBorder="1" applyAlignment="1">
      <alignment horizontal="center" vertical="center" wrapText="1"/>
    </xf>
    <xf numFmtId="0" fontId="26" fillId="8" borderId="43" xfId="13" applyFont="1" applyFill="1" applyBorder="1" applyAlignment="1">
      <alignment horizontal="center" vertical="center" wrapText="1"/>
    </xf>
    <xf numFmtId="0" fontId="24" fillId="11" borderId="45" xfId="13" applyFont="1" applyFill="1" applyBorder="1" applyAlignment="1">
      <alignment horizontal="center" vertical="center" wrapText="1"/>
    </xf>
    <xf numFmtId="0" fontId="24" fillId="11" borderId="46" xfId="13" applyFont="1" applyFill="1" applyBorder="1" applyAlignment="1">
      <alignment horizontal="center" vertical="center" wrapText="1"/>
    </xf>
    <xf numFmtId="0" fontId="24" fillId="11" borderId="38" xfId="13" applyFont="1" applyFill="1" applyBorder="1" applyAlignment="1">
      <alignment horizontal="center" vertical="center" wrapText="1"/>
    </xf>
    <xf numFmtId="0" fontId="9"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9" fillId="10" borderId="39" xfId="13" applyFont="1" applyFill="1" applyBorder="1" applyAlignment="1">
      <alignment horizontal="center" vertical="center" wrapText="1"/>
    </xf>
    <xf numFmtId="0" fontId="9" fillId="10" borderId="40" xfId="13" applyFont="1" applyFill="1" applyBorder="1" applyAlignment="1">
      <alignment horizontal="center" vertical="center" wrapText="1"/>
    </xf>
    <xf numFmtId="0" fontId="9" fillId="10" borderId="45" xfId="13" applyFont="1" applyFill="1" applyBorder="1" applyAlignment="1">
      <alignment horizontal="center" vertical="center" wrapText="1"/>
    </xf>
    <xf numFmtId="0" fontId="9" fillId="10" borderId="38" xfId="13" applyFont="1" applyFill="1" applyBorder="1" applyAlignment="1">
      <alignment horizontal="center" vertical="center" wrapText="1"/>
    </xf>
    <xf numFmtId="0" fontId="0" fillId="0" borderId="7" xfId="0" applyBorder="1" applyAlignment="1">
      <alignment horizontal="center"/>
    </xf>
    <xf numFmtId="0" fontId="0" fillId="0" borderId="12" xfId="0" applyBorder="1" applyAlignment="1">
      <alignment horizontal="center"/>
    </xf>
    <xf numFmtId="0" fontId="12" fillId="0" borderId="16" xfId="0" applyFont="1" applyBorder="1" applyAlignment="1">
      <alignment vertical="center" wrapText="1"/>
    </xf>
    <xf numFmtId="0" fontId="0" fillId="0" borderId="2" xfId="0" applyBorder="1" applyAlignment="1">
      <alignment horizontal="center" wrapText="1"/>
    </xf>
    <xf numFmtId="0" fontId="0" fillId="0" borderId="3" xfId="0" applyBorder="1" applyAlignment="1">
      <alignment horizontal="center" wrapText="1"/>
    </xf>
    <xf numFmtId="0" fontId="9" fillId="10" borderId="16" xfId="0" applyFont="1" applyFill="1" applyBorder="1" applyAlignment="1">
      <alignment horizontal="justify" vertical="center" wrapText="1"/>
    </xf>
    <xf numFmtId="0" fontId="0" fillId="0" borderId="10" xfId="0" applyBorder="1" applyAlignment="1">
      <alignment horizontal="center" wrapText="1"/>
    </xf>
    <xf numFmtId="0" fontId="0" fillId="0" borderId="11" xfId="0" applyBorder="1" applyAlignment="1">
      <alignment horizontal="center" wrapText="1"/>
    </xf>
    <xf numFmtId="0" fontId="21" fillId="11" borderId="19" xfId="0" applyFont="1" applyFill="1" applyBorder="1" applyAlignment="1">
      <alignment horizontal="center" vertical="center" wrapText="1" shrinkToFit="1"/>
    </xf>
    <xf numFmtId="0" fontId="38" fillId="11" borderId="19" xfId="0" applyFont="1" applyFill="1" applyBorder="1" applyAlignment="1">
      <alignment horizontal="center" vertical="center" wrapText="1" shrinkToFit="1"/>
    </xf>
    <xf numFmtId="0" fontId="8"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8" fillId="0" borderId="35" xfId="13" applyFont="1" applyBorder="1" applyAlignment="1">
      <alignment horizontal="center" vertical="center" wrapText="1"/>
    </xf>
    <xf numFmtId="0" fontId="0" fillId="0" borderId="34" xfId="0" applyBorder="1" applyAlignment="1">
      <alignment horizontal="center" vertical="center" wrapText="1"/>
    </xf>
    <xf numFmtId="0" fontId="9" fillId="10" borderId="42" xfId="13" applyFont="1" applyFill="1" applyBorder="1" applyAlignment="1">
      <alignment horizontal="center" vertical="center" wrapText="1"/>
    </xf>
    <xf numFmtId="0" fontId="9" fillId="10" borderId="43" xfId="13" applyFont="1" applyFill="1" applyBorder="1" applyAlignment="1">
      <alignment horizontal="center" vertical="center" wrapText="1"/>
    </xf>
    <xf numFmtId="0" fontId="24" fillId="11" borderId="35" xfId="13" applyFont="1" applyFill="1" applyBorder="1" applyAlignment="1">
      <alignment horizontal="center" vertical="center" wrapText="1"/>
    </xf>
    <xf numFmtId="0" fontId="24" fillId="11" borderId="36" xfId="13" applyFont="1" applyFill="1" applyBorder="1" applyAlignment="1">
      <alignment horizontal="center" vertical="center" wrapText="1"/>
    </xf>
    <xf numFmtId="0" fontId="24" fillId="11" borderId="34" xfId="13" applyFont="1" applyFill="1" applyBorder="1" applyAlignment="1">
      <alignment horizontal="center" vertical="center" wrapText="1"/>
    </xf>
    <xf numFmtId="0" fontId="11" fillId="0" borderId="35" xfId="13" applyFont="1" applyBorder="1" applyAlignment="1">
      <alignment horizontal="justify" vertical="center" wrapText="1"/>
    </xf>
    <xf numFmtId="0" fontId="11" fillId="0" borderId="36" xfId="13" applyFont="1" applyBorder="1" applyAlignment="1">
      <alignment horizontal="justify" vertical="center" wrapText="1"/>
    </xf>
    <xf numFmtId="0" fontId="11" fillId="0" borderId="34" xfId="13" applyFont="1" applyBorder="1" applyAlignment="1">
      <alignment horizontal="justify" vertical="center" wrapText="1"/>
    </xf>
    <xf numFmtId="0" fontId="8" fillId="8" borderId="41" xfId="13" applyFont="1" applyFill="1" applyBorder="1" applyAlignment="1">
      <alignment horizontal="center" vertical="center" wrapText="1"/>
    </xf>
    <xf numFmtId="0" fontId="8" fillId="8" borderId="44" xfId="13" applyFont="1" applyFill="1" applyBorder="1" applyAlignment="1">
      <alignment horizontal="center" vertical="center" wrapText="1"/>
    </xf>
    <xf numFmtId="0" fontId="9" fillId="10" borderId="35" xfId="13" applyFont="1" applyFill="1" applyBorder="1" applyAlignment="1">
      <alignment horizontal="center" vertical="center" wrapText="1"/>
    </xf>
    <xf numFmtId="0" fontId="9" fillId="10" borderId="34" xfId="13" applyFont="1" applyFill="1" applyBorder="1" applyAlignment="1">
      <alignment horizontal="center" vertical="center" wrapText="1"/>
    </xf>
    <xf numFmtId="0" fontId="26" fillId="8" borderId="39" xfId="2" applyFont="1" applyFill="1" applyBorder="1" applyAlignment="1">
      <alignment horizontal="center" vertical="center" wrapText="1"/>
    </xf>
    <xf numFmtId="0" fontId="26" fillId="8" borderId="47" xfId="2" applyFont="1" applyFill="1" applyBorder="1" applyAlignment="1">
      <alignment horizontal="center" vertical="center" wrapText="1"/>
    </xf>
    <xf numFmtId="0" fontId="26" fillId="8" borderId="40" xfId="2" applyFont="1" applyFill="1" applyBorder="1" applyAlignment="1">
      <alignment horizontal="center" vertical="center" wrapText="1"/>
    </xf>
    <xf numFmtId="0" fontId="26" fillId="8" borderId="42" xfId="2" applyFont="1" applyFill="1" applyBorder="1" applyAlignment="1">
      <alignment horizontal="center" vertical="center" wrapText="1"/>
    </xf>
    <xf numFmtId="0" fontId="26" fillId="8" borderId="0" xfId="2" applyFont="1" applyFill="1" applyBorder="1" applyAlignment="1">
      <alignment horizontal="center" vertical="center" wrapText="1"/>
    </xf>
    <xf numFmtId="0" fontId="26" fillId="8" borderId="43" xfId="2" applyFont="1" applyFill="1" applyBorder="1" applyAlignment="1">
      <alignment horizontal="center" vertical="center" wrapText="1"/>
    </xf>
    <xf numFmtId="0" fontId="9" fillId="10" borderId="56" xfId="2" applyFont="1" applyFill="1" applyBorder="1" applyAlignment="1">
      <alignment horizontal="center" vertical="center" wrapText="1" shrinkToFit="1"/>
    </xf>
    <xf numFmtId="0" fontId="24" fillId="11" borderId="45" xfId="2" applyFont="1" applyFill="1" applyBorder="1" applyAlignment="1">
      <alignment horizontal="center" vertical="center" wrapText="1"/>
    </xf>
    <xf numFmtId="0" fontId="24" fillId="11" borderId="46" xfId="2" applyFont="1" applyFill="1" applyBorder="1" applyAlignment="1">
      <alignment horizontal="center" vertical="center" wrapText="1"/>
    </xf>
    <xf numFmtId="0" fontId="24" fillId="11" borderId="38" xfId="2" applyFont="1" applyFill="1" applyBorder="1" applyAlignment="1">
      <alignment horizontal="center" vertical="center" wrapText="1"/>
    </xf>
    <xf numFmtId="0" fontId="9" fillId="10" borderId="39" xfId="2" applyFont="1" applyFill="1" applyBorder="1" applyAlignment="1">
      <alignment horizontal="center" vertical="center" wrapText="1"/>
    </xf>
    <xf numFmtId="0" fontId="9" fillId="10" borderId="40" xfId="2" applyFont="1" applyFill="1" applyBorder="1" applyAlignment="1">
      <alignment horizontal="center" vertical="center" wrapText="1"/>
    </xf>
    <xf numFmtId="0" fontId="9" fillId="10" borderId="45" xfId="2" applyFont="1" applyFill="1" applyBorder="1" applyAlignment="1">
      <alignment horizontal="center" vertical="center" wrapText="1"/>
    </xf>
    <xf numFmtId="0" fontId="9" fillId="10" borderId="38" xfId="2" applyFont="1" applyFill="1" applyBorder="1" applyAlignment="1">
      <alignment horizontal="center" vertical="center" wrapText="1"/>
    </xf>
    <xf numFmtId="0" fontId="25" fillId="0" borderId="39" xfId="2" applyFont="1" applyBorder="1" applyAlignment="1">
      <alignment horizontal="justify" vertical="center" wrapText="1"/>
    </xf>
    <xf numFmtId="0" fontId="25" fillId="0" borderId="47" xfId="2" applyFont="1" applyBorder="1" applyAlignment="1">
      <alignment horizontal="justify" vertical="center" wrapText="1"/>
    </xf>
    <xf numFmtId="0" fontId="25" fillId="0" borderId="40" xfId="2" applyFont="1" applyBorder="1" applyAlignment="1">
      <alignment horizontal="justify" vertical="center" wrapText="1"/>
    </xf>
    <xf numFmtId="0" fontId="25" fillId="0" borderId="45" xfId="2" applyFont="1" applyBorder="1" applyAlignment="1">
      <alignment horizontal="justify" vertical="center" wrapText="1"/>
    </xf>
    <xf numFmtId="0" fontId="25" fillId="0" borderId="46" xfId="2" applyFont="1" applyBorder="1" applyAlignment="1">
      <alignment horizontal="justify" vertical="center" wrapText="1"/>
    </xf>
    <xf numFmtId="0" fontId="25" fillId="0" borderId="38" xfId="2" applyFont="1" applyBorder="1" applyAlignment="1">
      <alignment horizontal="justify" vertical="center" wrapText="1"/>
    </xf>
    <xf numFmtId="0" fontId="9" fillId="10" borderId="42" xfId="2" applyFont="1" applyFill="1" applyBorder="1" applyAlignment="1">
      <alignment horizontal="center" vertical="center" wrapText="1"/>
    </xf>
    <xf numFmtId="0" fontId="9" fillId="10" borderId="43" xfId="2" applyFont="1" applyFill="1" applyBorder="1" applyAlignment="1">
      <alignment horizontal="center" vertical="center" wrapText="1"/>
    </xf>
    <xf numFmtId="0" fontId="40" fillId="10" borderId="77" xfId="2" applyFont="1" applyFill="1" applyBorder="1" applyAlignment="1">
      <alignment horizontal="center" wrapText="1"/>
    </xf>
    <xf numFmtId="0" fontId="40" fillId="10" borderId="77" xfId="2" applyFont="1" applyFill="1" applyBorder="1" applyAlignment="1">
      <alignment horizontal="center"/>
    </xf>
    <xf numFmtId="0" fontId="8" fillId="0" borderId="35" xfId="2" applyFont="1" applyBorder="1" applyAlignment="1">
      <alignment horizontal="center" vertical="center" wrapText="1"/>
    </xf>
    <xf numFmtId="0" fontId="24" fillId="11" borderId="35" xfId="2" applyFont="1" applyFill="1" applyBorder="1" applyAlignment="1">
      <alignment horizontal="center" vertical="center" wrapText="1"/>
    </xf>
    <xf numFmtId="0" fontId="24" fillId="11" borderId="36" xfId="2" applyFont="1" applyFill="1" applyBorder="1" applyAlignment="1">
      <alignment horizontal="center" vertical="center" wrapText="1"/>
    </xf>
    <xf numFmtId="0" fontId="24" fillId="11" borderId="34" xfId="2" applyFont="1" applyFill="1" applyBorder="1" applyAlignment="1">
      <alignment horizontal="center" vertical="center" wrapText="1"/>
    </xf>
    <xf numFmtId="0" fontId="9" fillId="10" borderId="35" xfId="2" applyFont="1" applyFill="1" applyBorder="1" applyAlignment="1">
      <alignment horizontal="center" vertical="center" wrapText="1"/>
    </xf>
    <xf numFmtId="0" fontId="9" fillId="10" borderId="34" xfId="2" applyFont="1" applyFill="1" applyBorder="1" applyAlignment="1">
      <alignment horizontal="center" vertical="center" wrapText="1"/>
    </xf>
    <xf numFmtId="0" fontId="11" fillId="0" borderId="35" xfId="2" applyFont="1" applyBorder="1" applyAlignment="1">
      <alignment horizontal="justify" vertical="center" wrapText="1"/>
    </xf>
    <xf numFmtId="0" fontId="11" fillId="0" borderId="36" xfId="2" applyFont="1" applyBorder="1" applyAlignment="1">
      <alignment horizontal="justify" vertical="center" wrapText="1"/>
    </xf>
    <xf numFmtId="0" fontId="11" fillId="0" borderId="34" xfId="2" applyFont="1" applyBorder="1" applyAlignment="1">
      <alignment horizontal="justify" vertical="center" wrapText="1"/>
    </xf>
    <xf numFmtId="0" fontId="8" fillId="8" borderId="41" xfId="2" applyFont="1" applyFill="1" applyBorder="1" applyAlignment="1">
      <alignment horizontal="center" vertical="center" wrapText="1"/>
    </xf>
    <xf numFmtId="0" fontId="8" fillId="8" borderId="44" xfId="2" applyFont="1" applyFill="1" applyBorder="1" applyAlignment="1">
      <alignment horizontal="center" vertical="center" wrapText="1"/>
    </xf>
    <xf numFmtId="0" fontId="54" fillId="11" borderId="19" xfId="1" applyFont="1" applyFill="1" applyBorder="1" applyAlignment="1">
      <alignment horizontal="center"/>
    </xf>
    <xf numFmtId="0" fontId="16" fillId="10" borderId="17" xfId="1" applyFill="1" applyBorder="1" applyAlignment="1">
      <alignment horizontal="left" wrapText="1"/>
    </xf>
    <xf numFmtId="0" fontId="16" fillId="10" borderId="32" xfId="1" applyFill="1" applyBorder="1" applyAlignment="1">
      <alignment horizontal="left" wrapText="1"/>
    </xf>
    <xf numFmtId="0" fontId="16" fillId="10" borderId="18" xfId="1" applyFill="1" applyBorder="1" applyAlignment="1">
      <alignment horizontal="left" wrapText="1"/>
    </xf>
    <xf numFmtId="0" fontId="40" fillId="16" borderId="0" xfId="13" applyFont="1" applyFill="1" applyBorder="1" applyAlignment="1">
      <alignment horizontal="center"/>
    </xf>
    <xf numFmtId="0" fontId="40" fillId="16" borderId="77" xfId="2" applyFont="1" applyFill="1" applyBorder="1" applyAlignment="1">
      <alignment horizontal="center"/>
    </xf>
    <xf numFmtId="0" fontId="29" fillId="0" borderId="136" xfId="0" applyFont="1" applyBorder="1" applyAlignment="1">
      <alignment horizontal="center" vertical="center" wrapText="1"/>
    </xf>
    <xf numFmtId="0" fontId="29" fillId="0" borderId="137" xfId="0" applyFont="1" applyBorder="1" applyAlignment="1">
      <alignment horizontal="center" vertical="center" wrapText="1"/>
    </xf>
    <xf numFmtId="0" fontId="29" fillId="0" borderId="144" xfId="0" applyFont="1" applyBorder="1" applyAlignment="1">
      <alignment horizontal="center" vertical="center" wrapText="1"/>
    </xf>
    <xf numFmtId="0" fontId="29" fillId="0" borderId="134" xfId="0" applyFont="1" applyBorder="1" applyAlignment="1">
      <alignment horizontal="center" vertical="center" wrapText="1" shrinkToFit="1"/>
    </xf>
    <xf numFmtId="0" fontId="0" fillId="0" borderId="128" xfId="0" applyBorder="1" applyAlignment="1">
      <alignment horizontal="center" vertical="center" shrinkToFit="1"/>
    </xf>
    <xf numFmtId="0" fontId="0" fillId="0" borderId="131" xfId="0" applyBorder="1" applyAlignment="1">
      <alignment horizontal="center" vertical="center" shrinkToFit="1"/>
    </xf>
    <xf numFmtId="0" fontId="29" fillId="0" borderId="135" xfId="0" applyFont="1" applyBorder="1" applyAlignment="1">
      <alignment horizontal="center" vertical="center" wrapText="1"/>
    </xf>
    <xf numFmtId="0" fontId="29" fillId="0" borderId="129" xfId="0" applyFont="1" applyBorder="1" applyAlignment="1">
      <alignment horizontal="center" vertical="center" wrapText="1"/>
    </xf>
    <xf numFmtId="0" fontId="29" fillId="0" borderId="132" xfId="0" applyFont="1" applyBorder="1" applyAlignment="1">
      <alignment horizontal="center" vertical="center" wrapText="1"/>
    </xf>
    <xf numFmtId="0" fontId="29" fillId="0" borderId="155" xfId="0" applyFont="1" applyBorder="1" applyAlignment="1">
      <alignment horizontal="left" vertical="center" wrapText="1" shrinkToFit="1"/>
    </xf>
    <xf numFmtId="0" fontId="0" fillId="0" borderId="139" xfId="0" applyBorder="1" applyAlignment="1">
      <alignment horizontal="left" vertical="center" wrapText="1" shrinkToFit="1"/>
    </xf>
    <xf numFmtId="0" fontId="0" fillId="0" borderId="143" xfId="0" applyBorder="1" applyAlignment="1">
      <alignment horizontal="left" vertical="center" wrapText="1" shrinkToFit="1"/>
    </xf>
    <xf numFmtId="0" fontId="37" fillId="0" borderId="120" xfId="0" applyFont="1" applyBorder="1" applyAlignment="1">
      <alignment horizontal="center" vertical="center" wrapText="1" shrinkToFit="1"/>
    </xf>
    <xf numFmtId="0" fontId="15" fillId="0" borderId="121" xfId="0" applyFont="1" applyBorder="1" applyAlignment="1">
      <alignment horizontal="center" vertical="center" wrapText="1" shrinkToFit="1"/>
    </xf>
    <xf numFmtId="0" fontId="0" fillId="0" borderId="121" xfId="0" applyBorder="1" applyAlignment="1">
      <alignment horizontal="center" vertical="center" wrapText="1" shrinkToFit="1"/>
    </xf>
    <xf numFmtId="0" fontId="37" fillId="0" borderId="147" xfId="0" applyFont="1" applyBorder="1" applyAlignment="1">
      <alignment horizontal="center" vertical="center" wrapText="1" shrinkToFit="1"/>
    </xf>
    <xf numFmtId="0" fontId="15" fillId="0" borderId="42" xfId="0" applyFont="1" applyBorder="1" applyAlignment="1">
      <alignment horizontal="center" vertical="center" wrapText="1" shrinkToFit="1"/>
    </xf>
    <xf numFmtId="0" fontId="0" fillId="0" borderId="42" xfId="0" applyBorder="1" applyAlignment="1">
      <alignment horizontal="center" vertical="center" wrapText="1" shrinkToFit="1"/>
    </xf>
    <xf numFmtId="0" fontId="39" fillId="11" borderId="156" xfId="0" applyFont="1" applyFill="1" applyBorder="1" applyAlignment="1">
      <alignment horizontal="center" vertical="center" wrapText="1" shrinkToFit="1"/>
    </xf>
    <xf numFmtId="0" fontId="0" fillId="0" borderId="0" xfId="0" applyAlignment="1">
      <alignment horizontal="center" vertical="center" wrapText="1" shrinkToFit="1"/>
    </xf>
    <xf numFmtId="0" fontId="37" fillId="0" borderId="42" xfId="0" applyFont="1" applyBorder="1" applyAlignment="1">
      <alignment horizontal="center" vertical="center" wrapText="1" shrinkToFit="1"/>
    </xf>
    <xf numFmtId="0" fontId="37" fillId="0" borderId="121" xfId="0" applyFont="1" applyBorder="1" applyAlignment="1">
      <alignment horizontal="center" vertical="center" wrapText="1" shrinkToFit="1"/>
    </xf>
    <xf numFmtId="0" fontId="29" fillId="0" borderId="155" xfId="0" applyFont="1" applyBorder="1" applyAlignment="1">
      <alignment horizontal="center" vertical="center" wrapText="1"/>
    </xf>
    <xf numFmtId="0" fontId="0" fillId="0" borderId="139" xfId="0" applyBorder="1" applyAlignment="1">
      <alignment horizontal="center" vertical="center" wrapText="1"/>
    </xf>
    <xf numFmtId="0" fontId="0" fillId="0" borderId="143" xfId="0" applyBorder="1" applyAlignment="1">
      <alignment horizontal="center" vertical="center" wrapText="1"/>
    </xf>
    <xf numFmtId="0" fontId="0" fillId="0" borderId="123" xfId="0" applyBorder="1" applyAlignment="1">
      <alignment horizontal="center" vertical="center" wrapText="1" shrinkToFit="1"/>
    </xf>
    <xf numFmtId="0" fontId="37" fillId="28" borderId="147" xfId="0" applyFont="1" applyFill="1" applyBorder="1" applyAlignment="1">
      <alignment horizontal="center" vertical="center" wrapText="1" shrinkToFit="1"/>
    </xf>
    <xf numFmtId="0" fontId="15" fillId="28" borderId="42" xfId="0" applyFont="1" applyFill="1" applyBorder="1" applyAlignment="1">
      <alignment horizontal="center" vertical="center" wrapText="1" shrinkToFit="1"/>
    </xf>
    <xf numFmtId="0" fontId="0" fillId="28" borderId="42" xfId="0" applyFill="1" applyBorder="1" applyAlignment="1">
      <alignment horizontal="center" vertical="center" wrapText="1" shrinkToFit="1"/>
    </xf>
    <xf numFmtId="0" fontId="0" fillId="28" borderId="148" xfId="0" applyFill="1" applyBorder="1" applyAlignment="1">
      <alignment horizontal="center" vertical="center" wrapText="1" shrinkToFit="1"/>
    </xf>
    <xf numFmtId="0" fontId="29" fillId="26" borderId="125" xfId="0" applyFont="1" applyFill="1" applyBorder="1" applyAlignment="1">
      <alignment horizontal="left" vertical="center" wrapText="1"/>
    </xf>
    <xf numFmtId="0" fontId="29" fillId="26" borderId="128" xfId="0" applyFont="1" applyFill="1" applyBorder="1" applyAlignment="1">
      <alignment horizontal="left" vertical="center" wrapText="1"/>
    </xf>
    <xf numFmtId="0" fontId="29" fillId="26" borderId="131" xfId="0" applyFont="1" applyFill="1" applyBorder="1" applyAlignment="1">
      <alignment horizontal="left" vertical="center" wrapText="1"/>
    </xf>
    <xf numFmtId="0" fontId="16" fillId="10" borderId="157" xfId="1" applyFill="1" applyBorder="1" applyAlignment="1">
      <alignment horizontal="left" wrapText="1"/>
    </xf>
    <xf numFmtId="0" fontId="16" fillId="10" borderId="0" xfId="1" applyFill="1" applyBorder="1" applyAlignment="1">
      <alignment horizontal="left" wrapText="1"/>
    </xf>
    <xf numFmtId="0" fontId="0" fillId="0" borderId="0" xfId="0" applyAlignment="1">
      <alignment horizontal="left" wrapText="1"/>
    </xf>
    <xf numFmtId="0" fontId="54" fillId="11" borderId="0" xfId="1" applyFont="1" applyFill="1" applyBorder="1" applyAlignment="1">
      <alignment horizontal="center" wrapText="1"/>
    </xf>
    <xf numFmtId="0" fontId="0" fillId="0" borderId="0" xfId="0" applyAlignment="1">
      <alignment horizontal="center" wrapText="1"/>
    </xf>
    <xf numFmtId="0" fontId="29" fillId="26" borderId="158" xfId="0" applyFont="1" applyFill="1" applyBorder="1" applyAlignment="1">
      <alignment horizontal="left" vertical="center" wrapText="1"/>
    </xf>
    <xf numFmtId="0" fontId="29" fillId="26" borderId="160" xfId="0" applyFont="1" applyFill="1" applyBorder="1" applyAlignment="1">
      <alignment horizontal="left" vertical="center" wrapText="1"/>
    </xf>
    <xf numFmtId="0" fontId="29" fillId="26" borderId="162" xfId="0" applyFont="1" applyFill="1" applyBorder="1" applyAlignment="1">
      <alignment horizontal="left" vertical="center" wrapText="1"/>
    </xf>
    <xf numFmtId="0" fontId="0" fillId="0" borderId="128" xfId="0" applyBorder="1" applyAlignment="1">
      <alignment horizontal="left" vertical="center" wrapText="1"/>
    </xf>
    <xf numFmtId="0" fontId="0" fillId="0" borderId="131" xfId="0" applyBorder="1" applyAlignment="1">
      <alignment horizontal="left" vertical="center" wrapText="1"/>
    </xf>
    <xf numFmtId="0" fontId="3"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40" fillId="10" borderId="174" xfId="13" applyFont="1" applyFill="1" applyBorder="1" applyAlignment="1">
      <alignment horizontal="center" vertical="center" wrapText="1"/>
    </xf>
    <xf numFmtId="0" fontId="40" fillId="10" borderId="176" xfId="13" applyFont="1" applyFill="1" applyBorder="1" applyAlignment="1">
      <alignment horizontal="center" vertical="center" wrapText="1"/>
    </xf>
    <xf numFmtId="0" fontId="0" fillId="10" borderId="174" xfId="0" applyFill="1" applyBorder="1" applyAlignment="1">
      <alignment horizontal="center"/>
    </xf>
    <xf numFmtId="0" fontId="0" fillId="10" borderId="176" xfId="0" applyFill="1" applyBorder="1" applyAlignment="1">
      <alignment horizontal="center"/>
    </xf>
    <xf numFmtId="0" fontId="40" fillId="10" borderId="182" xfId="13" applyFont="1" applyFill="1" applyBorder="1" applyAlignment="1">
      <alignment horizontal="center" vertical="center" wrapText="1"/>
    </xf>
    <xf numFmtId="0" fontId="40" fillId="10" borderId="185" xfId="13" applyFont="1" applyFill="1" applyBorder="1" applyAlignment="1">
      <alignment horizontal="center" vertical="center" wrapText="1"/>
    </xf>
    <xf numFmtId="0" fontId="40" fillId="10" borderId="175" xfId="13" applyFont="1" applyFill="1" applyBorder="1" applyAlignment="1">
      <alignment horizontal="center" vertical="center" wrapText="1"/>
    </xf>
    <xf numFmtId="0" fontId="40" fillId="10" borderId="177" xfId="13" applyFont="1" applyFill="1" applyBorder="1" applyAlignment="1">
      <alignment horizontal="center" vertical="center" wrapText="1"/>
    </xf>
    <xf numFmtId="0" fontId="40" fillId="18" borderId="153" xfId="13" applyFont="1" applyFill="1" applyBorder="1" applyAlignment="1">
      <alignment horizontal="center" vertical="center" wrapText="1"/>
    </xf>
    <xf numFmtId="0" fontId="40" fillId="18" borderId="154" xfId="13" applyFont="1" applyFill="1" applyBorder="1" applyAlignment="1">
      <alignment horizontal="center" vertical="center" wrapText="1"/>
    </xf>
    <xf numFmtId="0" fontId="40" fillId="10" borderId="181" xfId="13" applyFont="1" applyFill="1" applyBorder="1" applyAlignment="1">
      <alignment horizontal="center" vertical="center" wrapText="1"/>
    </xf>
    <xf numFmtId="0" fontId="40" fillId="10" borderId="184"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40" fillId="10" borderId="180" xfId="13" applyFont="1" applyFill="1" applyBorder="1" applyAlignment="1">
      <alignment horizontal="center" vertical="center" wrapText="1"/>
    </xf>
    <xf numFmtId="0" fontId="40" fillId="10" borderId="183" xfId="13" applyFont="1" applyFill="1" applyBorder="1" applyAlignment="1">
      <alignment horizontal="center" vertical="center" wrapText="1"/>
    </xf>
    <xf numFmtId="0" fontId="1" fillId="26" borderId="200" xfId="13" applyFont="1" applyFill="1" applyBorder="1" applyAlignment="1">
      <alignment horizontal="center" vertical="center" wrapText="1"/>
    </xf>
    <xf numFmtId="0" fontId="1" fillId="26" borderId="166" xfId="13" applyFont="1" applyFill="1" applyBorder="1" applyAlignment="1">
      <alignment horizontal="center" vertical="center" wrapText="1"/>
    </xf>
    <xf numFmtId="0" fontId="57" fillId="11" borderId="8" xfId="12" applyFont="1" applyFill="1" applyBorder="1" applyAlignment="1">
      <alignment horizontal="center" vertical="center" wrapText="1" shrinkToFit="1"/>
    </xf>
    <xf numFmtId="0" fontId="57" fillId="11" borderId="0" xfId="12" applyFont="1" applyFill="1" applyBorder="1" applyAlignment="1">
      <alignment horizontal="center" vertical="center" wrapText="1" shrinkToFit="1"/>
    </xf>
    <xf numFmtId="0" fontId="0" fillId="0" borderId="0" xfId="0" applyAlignment="1"/>
    <xf numFmtId="0" fontId="56" fillId="8" borderId="8" xfId="12" applyFill="1" applyBorder="1" applyAlignment="1">
      <alignment horizontal="left" vertical="top" wrapText="1" shrinkToFit="1"/>
    </xf>
    <xf numFmtId="0" fontId="56" fillId="8" borderId="0" xfId="12" applyFill="1" applyBorder="1" applyAlignment="1">
      <alignment horizontal="left" vertical="top" wrapText="1" shrinkToFit="1"/>
    </xf>
    <xf numFmtId="0" fontId="59" fillId="18" borderId="208" xfId="12" applyFont="1" applyFill="1" applyBorder="1" applyAlignment="1">
      <alignment horizontal="center" vertical="center" wrapText="1"/>
    </xf>
    <xf numFmtId="0" fontId="0" fillId="0" borderId="209" xfId="0"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0" fillId="26" borderId="44" xfId="13" applyFont="1" applyFill="1" applyBorder="1" applyAlignment="1">
      <alignment horizontal="center" vertical="center" wrapText="1"/>
    </xf>
    <xf numFmtId="0" fontId="40" fillId="26" borderId="37" xfId="13" applyFont="1" applyFill="1" applyBorder="1" applyAlignment="1">
      <alignment horizontal="center" vertical="center" wrapTex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40" fillId="26" borderId="47" xfId="13" applyFont="1" applyFill="1" applyBorder="1" applyAlignment="1">
      <alignment horizontal="center" vertical="center" wrapText="1"/>
    </xf>
    <xf numFmtId="0" fontId="40" fillId="26" borderId="0" xfId="13" applyFont="1" applyFill="1" applyBorder="1" applyAlignment="1">
      <alignment horizontal="center" vertical="center" wrapText="1"/>
    </xf>
    <xf numFmtId="0" fontId="40" fillId="26" borderId="46" xfId="13" applyFont="1" applyFill="1" applyBorder="1" applyAlignment="1">
      <alignment horizontal="center" vertical="center" wrapText="1"/>
    </xf>
    <xf numFmtId="0" fontId="52" fillId="0" borderId="5" xfId="2" applyFont="1" applyBorder="1" applyAlignment="1">
      <alignment horizontal="center" textRotation="90" readingOrder="1"/>
    </xf>
    <xf numFmtId="0" fontId="52" fillId="0" borderId="8" xfId="2" applyFont="1" applyBorder="1" applyAlignment="1">
      <alignment horizontal="center" textRotation="90" readingOrder="1"/>
    </xf>
    <xf numFmtId="0" fontId="52" fillId="0" borderId="10" xfId="2" applyFont="1" applyBorder="1" applyAlignment="1">
      <alignment horizontal="center" textRotation="90" readingOrder="1"/>
    </xf>
    <xf numFmtId="0" fontId="45" fillId="22" borderId="101" xfId="2" applyFont="1" applyFill="1" applyBorder="1" applyAlignment="1">
      <alignment horizontal="center" vertical="top" wrapText="1" readingOrder="1"/>
    </xf>
    <xf numFmtId="0" fontId="45" fillId="22" borderId="102" xfId="2" applyFont="1" applyFill="1" applyBorder="1" applyAlignment="1">
      <alignment horizontal="center" vertical="top" wrapText="1" readingOrder="1"/>
    </xf>
    <xf numFmtId="0" fontId="45" fillId="22" borderId="106" xfId="2" applyFont="1" applyFill="1" applyBorder="1" applyAlignment="1">
      <alignment horizontal="center" vertical="top" wrapText="1" readingOrder="1"/>
    </xf>
    <xf numFmtId="0" fontId="45" fillId="22" borderId="107" xfId="2" applyFont="1" applyFill="1" applyBorder="1" applyAlignment="1">
      <alignment horizontal="center" vertical="top" wrapText="1" readingOrder="1"/>
    </xf>
    <xf numFmtId="0" fontId="49" fillId="19" borderId="96" xfId="2" applyFont="1" applyFill="1" applyBorder="1" applyAlignment="1">
      <alignment horizontal="center" vertical="top" wrapText="1" readingOrder="1"/>
    </xf>
    <xf numFmtId="0" fontId="49" fillId="19" borderId="97" xfId="2" applyFont="1" applyFill="1" applyBorder="1" applyAlignment="1">
      <alignment horizontal="center" vertical="top" wrapText="1" readingOrder="1"/>
    </xf>
    <xf numFmtId="0" fontId="49" fillId="19" borderId="98" xfId="2" applyFont="1" applyFill="1" applyBorder="1" applyAlignment="1">
      <alignment horizontal="center" vertical="top" wrapText="1" readingOrder="1"/>
    </xf>
    <xf numFmtId="0" fontId="45" fillId="20" borderId="101" xfId="2" applyFont="1" applyFill="1" applyBorder="1" applyAlignment="1">
      <alignment horizontal="center" vertical="top" wrapText="1" readingOrder="1"/>
    </xf>
    <xf numFmtId="0" fontId="45" fillId="20" borderId="102" xfId="2" applyFont="1" applyFill="1" applyBorder="1" applyAlignment="1">
      <alignment horizontal="center" vertical="top" wrapText="1" readingOrder="1"/>
    </xf>
    <xf numFmtId="0" fontId="45" fillId="20" borderId="92" xfId="2" applyFont="1" applyFill="1" applyBorder="1" applyAlignment="1">
      <alignment horizontal="center" vertical="top" wrapText="1" readingOrder="1"/>
    </xf>
    <xf numFmtId="0" fontId="45" fillId="20" borderId="108" xfId="2" applyFont="1" applyFill="1" applyBorder="1" applyAlignment="1">
      <alignment horizontal="center" vertical="top" wrapText="1" readingOrder="1"/>
    </xf>
    <xf numFmtId="0" fontId="45" fillId="20" borderId="106" xfId="2" applyFont="1" applyFill="1" applyBorder="1" applyAlignment="1">
      <alignment horizontal="center" vertical="top" wrapText="1" readingOrder="1"/>
    </xf>
    <xf numFmtId="0" fontId="45" fillId="20" borderId="107" xfId="2" applyFont="1" applyFill="1" applyBorder="1" applyAlignment="1">
      <alignment horizontal="center" vertical="top" wrapText="1" readingOrder="1"/>
    </xf>
    <xf numFmtId="0" fontId="45" fillId="22" borderId="96" xfId="2" applyFont="1" applyFill="1" applyBorder="1" applyAlignment="1">
      <alignment horizontal="center" vertical="center" wrapText="1" readingOrder="1"/>
    </xf>
    <xf numFmtId="0" fontId="45" fillId="22" borderId="98" xfId="2" applyFont="1" applyFill="1" applyBorder="1" applyAlignment="1">
      <alignment horizontal="center" vertical="center" wrapText="1" readingOrder="1"/>
    </xf>
    <xf numFmtId="0" fontId="45" fillId="4" borderId="92" xfId="2" applyFont="1" applyFill="1" applyBorder="1" applyAlignment="1">
      <alignment horizontal="left" vertical="center" wrapText="1" indent="1" readingOrder="1"/>
    </xf>
    <xf numFmtId="0" fontId="45" fillId="4" borderId="103" xfId="2" applyFont="1" applyFill="1" applyBorder="1" applyAlignment="1">
      <alignment horizontal="left" vertical="center" wrapText="1" indent="1" readingOrder="1"/>
    </xf>
    <xf numFmtId="0" fontId="41" fillId="19" borderId="78" xfId="2" applyFont="1" applyFill="1" applyBorder="1" applyAlignment="1">
      <alignment horizontal="center" vertical="top" wrapText="1" readingOrder="1"/>
    </xf>
    <xf numFmtId="0" fontId="41" fillId="19" borderId="79" xfId="2" applyFont="1" applyFill="1" applyBorder="1" applyAlignment="1">
      <alignment horizontal="center" vertical="top" wrapText="1" readingOrder="1"/>
    </xf>
    <xf numFmtId="0" fontId="41" fillId="19" borderId="80" xfId="2" applyFont="1" applyFill="1" applyBorder="1" applyAlignment="1">
      <alignment horizontal="center" vertical="top" wrapText="1" readingOrder="1"/>
    </xf>
    <xf numFmtId="0" fontId="45" fillId="20" borderId="84" xfId="2" applyFont="1" applyFill="1" applyBorder="1" applyAlignment="1">
      <alignment horizontal="center" vertical="top" wrapText="1" readingOrder="1"/>
    </xf>
    <xf numFmtId="0" fontId="45" fillId="20" borderId="85" xfId="2" applyFont="1" applyFill="1" applyBorder="1" applyAlignment="1">
      <alignment horizontal="center" vertical="top" wrapText="1" readingOrder="1"/>
    </xf>
    <xf numFmtId="0" fontId="45" fillId="20" borderId="86" xfId="2" applyFont="1" applyFill="1" applyBorder="1" applyAlignment="1">
      <alignment horizontal="center" vertical="top" wrapText="1" readingOrder="1"/>
    </xf>
    <xf numFmtId="0" fontId="40" fillId="16" borderId="0" xfId="2" applyFont="1" applyFill="1" applyBorder="1" applyAlignment="1">
      <alignment horizontal="center"/>
    </xf>
    <xf numFmtId="0" fontId="40" fillId="16" borderId="77" xfId="2" applyFont="1" applyFill="1" applyBorder="1" applyAlignment="1">
      <alignment horizontal="center" wrapText="1"/>
    </xf>
    <xf numFmtId="0" fontId="44" fillId="20" borderId="84" xfId="2" applyFont="1" applyFill="1" applyBorder="1" applyAlignment="1">
      <alignment horizontal="center" vertical="top" wrapText="1" readingOrder="1"/>
    </xf>
    <xf numFmtId="0" fontId="44" fillId="20" borderId="85" xfId="2" applyFont="1" applyFill="1" applyBorder="1" applyAlignment="1">
      <alignment horizontal="center" vertical="top" wrapText="1" readingOrder="1"/>
    </xf>
    <xf numFmtId="0" fontId="44" fillId="20" borderId="86" xfId="2" applyFont="1" applyFill="1" applyBorder="1" applyAlignment="1">
      <alignment horizontal="center" vertical="top" wrapText="1" readingOrder="1"/>
    </xf>
    <xf numFmtId="0" fontId="55" fillId="0" borderId="13" xfId="11" applyFont="1" applyBorder="1" applyAlignment="1">
      <alignment horizontal="left" vertical="center" wrapText="1" shrinkToFit="1"/>
    </xf>
    <xf numFmtId="0" fontId="0" fillId="0" borderId="15" xfId="0" applyBorder="1" applyAlignment="1">
      <alignment horizontal="left" vertical="center" wrapText="1" shrinkToFit="1"/>
    </xf>
    <xf numFmtId="0" fontId="0" fillId="0" borderId="14" xfId="0" applyBorder="1" applyAlignment="1">
      <alignment horizontal="left" vertical="center" wrapText="1" shrinkToFit="1"/>
    </xf>
    <xf numFmtId="0" fontId="40" fillId="0" borderId="13" xfId="11" applyFont="1" applyBorder="1" applyAlignment="1">
      <alignment horizontal="center" vertical="center" wrapText="1" shrinkToFit="1"/>
    </xf>
    <xf numFmtId="0" fontId="0" fillId="0" borderId="15" xfId="0" applyBorder="1" applyAlignment="1">
      <alignment horizontal="center" vertical="center" wrapText="1" shrinkToFit="1"/>
    </xf>
    <xf numFmtId="0" fontId="40" fillId="0" borderId="15" xfId="11" applyFont="1" applyBorder="1" applyAlignment="1">
      <alignment horizontal="center" vertical="center" wrapText="1" shrinkToFit="1"/>
    </xf>
    <xf numFmtId="0" fontId="6" fillId="0" borderId="15" xfId="11" applyBorder="1" applyAlignment="1">
      <alignment vertical="center" wrapText="1" shrinkToFit="1"/>
    </xf>
    <xf numFmtId="0" fontId="0" fillId="0" borderId="15" xfId="0" applyBorder="1" applyAlignment="1"/>
    <xf numFmtId="0" fontId="0" fillId="0" borderId="14" xfId="0" applyBorder="1" applyAlignment="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55" fillId="0" borderId="15" xfId="11" applyFont="1" applyBorder="1" applyAlignment="1">
      <alignment horizontal="left" vertical="center" wrapText="1" shrinkToFit="1"/>
    </xf>
    <xf numFmtId="0" fontId="40" fillId="10" borderId="13" xfId="11" applyFont="1" applyFill="1" applyBorder="1" applyAlignment="1">
      <alignment horizontal="center" vertical="center" wrapText="1"/>
    </xf>
    <xf numFmtId="0" fontId="40" fillId="10" borderId="14" xfId="11" applyFont="1" applyFill="1" applyBorder="1" applyAlignment="1">
      <alignment horizontal="center" vertical="center" wrapText="1"/>
    </xf>
    <xf numFmtId="0" fontId="6" fillId="0" borderId="15" xfId="11" applyFill="1" applyBorder="1" applyAlignment="1">
      <alignment horizontal="left" vertical="center" wrapText="1" shrinkToFit="1"/>
    </xf>
    <xf numFmtId="0" fontId="6" fillId="0" borderId="15" xfId="11" applyBorder="1" applyAlignment="1">
      <alignment horizontal="left" vertical="center" wrapText="1" shrinkToFit="1"/>
    </xf>
    <xf numFmtId="0" fontId="6" fillId="0" borderId="15" xfId="11" applyBorder="1" applyAlignment="1">
      <alignment horizontal="center" vertical="center" wrapText="1" shrinkToFit="1"/>
    </xf>
    <xf numFmtId="0" fontId="6" fillId="0" borderId="13" xfId="11" applyBorder="1" applyAlignment="1">
      <alignment horizontal="center" vertical="center" wrapText="1" shrinkToFit="1"/>
    </xf>
    <xf numFmtId="0" fontId="55" fillId="0" borderId="14" xfId="11" applyFont="1" applyBorder="1" applyAlignment="1">
      <alignment horizontal="left" vertical="center" wrapText="1" shrinkToFit="1"/>
    </xf>
    <xf numFmtId="0" fontId="40" fillId="0" borderId="14" xfId="11" applyFont="1" applyBorder="1" applyAlignment="1">
      <alignment horizontal="center" vertical="center" wrapText="1" shrinkToFit="1"/>
    </xf>
    <xf numFmtId="0" fontId="40" fillId="0" borderId="13" xfId="0" applyFont="1" applyBorder="1" applyAlignment="1">
      <alignment horizontal="center" vertical="center" wrapText="1" shrinkToFit="1"/>
    </xf>
    <xf numFmtId="0" fontId="40" fillId="0" borderId="15" xfId="0" applyFont="1" applyBorder="1" applyAlignment="1">
      <alignment horizontal="center" vertical="center" wrapText="1" shrinkToFit="1"/>
    </xf>
    <xf numFmtId="0" fontId="40" fillId="0" borderId="14" xfId="0" applyFont="1" applyBorder="1" applyAlignment="1">
      <alignment horizontal="center" vertical="center" wrapText="1" shrinkToFit="1"/>
    </xf>
    <xf numFmtId="0" fontId="5" fillId="0" borderId="13" xfId="0" applyFont="1" applyBorder="1" applyAlignment="1">
      <alignment horizontal="center" vertical="center" wrapText="1" shrinkToFit="1"/>
    </xf>
    <xf numFmtId="0" fontId="5" fillId="0" borderId="15" xfId="0" applyFont="1" applyBorder="1" applyAlignment="1">
      <alignment horizontal="center" vertical="center" wrapText="1" shrinkToFit="1"/>
    </xf>
    <xf numFmtId="0" fontId="5" fillId="0" borderId="14" xfId="0" applyFont="1" applyBorder="1" applyAlignment="1">
      <alignment horizontal="center" vertical="center" wrapText="1" shrinkToFit="1"/>
    </xf>
  </cellXfs>
  <cellStyles count="18">
    <cellStyle name="Accent6 2" xfId="3"/>
    <cellStyle name="Bad 2" xfId="4"/>
    <cellStyle name="Bad 3" xfId="12"/>
    <cellStyle name="Currency 2" xfId="5"/>
    <cellStyle name="Good 2" xfId="6"/>
    <cellStyle name="Input 2" xfId="7"/>
    <cellStyle name="Neutral 2" xfId="8"/>
    <cellStyle name="Normal 2" xfId="2"/>
    <cellStyle name="Normal 2 2" xfId="13"/>
    <cellStyle name="Normal 2 2 2" xfId="17"/>
    <cellStyle name="Normal 3" xfId="9"/>
    <cellStyle name="Normal 4" xfId="10"/>
    <cellStyle name="Normal 4 2" xfId="14"/>
    <cellStyle name="Normal 4 2 2" xfId="15"/>
    <cellStyle name="Normal 5" xfId="11"/>
    <cellStyle name="Normal 5 2" xfId="16"/>
    <cellStyle name="Κανονικό" xfId="0" builtinId="0"/>
    <cellStyle name="Ουδέτερο" xfId="1" builtinId="28"/>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C2:F3"/>
  <sheetViews>
    <sheetView tabSelected="1" workbookViewId="0">
      <selection activeCell="B38" sqref="B38"/>
    </sheetView>
  </sheetViews>
  <sheetFormatPr defaultColWidth="8.88671875" defaultRowHeight="14.4"/>
  <cols>
    <col min="2" max="2" width="25.33203125" customWidth="1"/>
    <col min="4" max="4" width="51.44140625" customWidth="1"/>
    <col min="5" max="5" width="17.5546875" customWidth="1"/>
    <col min="6" max="6" width="29.109375" customWidth="1"/>
  </cols>
  <sheetData>
    <row r="2" spans="3:6">
      <c r="C2" s="39" t="s">
        <v>0</v>
      </c>
      <c r="D2" s="39" t="s">
        <v>1</v>
      </c>
      <c r="E2" s="21" t="s">
        <v>2</v>
      </c>
      <c r="F2" s="21" t="s">
        <v>3</v>
      </c>
    </row>
    <row r="3" spans="3:6">
      <c r="C3" s="40">
        <v>1</v>
      </c>
      <c r="D3" s="40" t="s">
        <v>369</v>
      </c>
      <c r="E3" s="41" t="s">
        <v>371</v>
      </c>
      <c r="F3" s="41"/>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sheetPr codeName="Sheet9"/>
  <dimension ref="A1:L18"/>
  <sheetViews>
    <sheetView workbookViewId="0">
      <selection activeCell="B12" sqref="B12:B13"/>
    </sheetView>
  </sheetViews>
  <sheetFormatPr defaultRowHeight="14.4"/>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style="38"/>
  </cols>
  <sheetData>
    <row r="1" spans="1:12" ht="15.6" thickTop="1" thickBot="1">
      <c r="B1" s="30"/>
      <c r="C1" s="379" t="s">
        <v>28</v>
      </c>
      <c r="D1" s="380"/>
      <c r="E1" s="380"/>
      <c r="F1" s="380"/>
      <c r="G1" s="380"/>
      <c r="H1" s="89" t="s">
        <v>29</v>
      </c>
      <c r="I1" s="90" t="s">
        <v>30</v>
      </c>
      <c r="J1" s="88"/>
    </row>
    <row r="2" spans="1:12" ht="21.6" thickTop="1" thickBot="1">
      <c r="A2" s="80"/>
      <c r="B2" s="80" t="s">
        <v>5</v>
      </c>
      <c r="C2" s="81" t="s">
        <v>31</v>
      </c>
      <c r="D2" s="82" t="s">
        <v>32</v>
      </c>
      <c r="E2" s="82" t="s">
        <v>33</v>
      </c>
      <c r="F2" s="82" t="s">
        <v>34</v>
      </c>
      <c r="G2" s="83" t="s">
        <v>35</v>
      </c>
      <c r="H2" s="84"/>
      <c r="I2" s="85"/>
      <c r="J2" s="86" t="s">
        <v>36</v>
      </c>
      <c r="L2" s="31"/>
    </row>
    <row r="3" spans="1:12" ht="15.6" thickTop="1" thickBot="1">
      <c r="A3" s="372" t="s">
        <v>345</v>
      </c>
      <c r="B3" s="189" t="s">
        <v>15</v>
      </c>
      <c r="C3" s="34">
        <f>MAX('A1'!Q15,'A2'!Q15,'A4'!Q15,'A5'!Q15)</f>
        <v>0</v>
      </c>
      <c r="D3" s="34">
        <f>MAX('A1'!R15,'A2'!R15,'A4'!R15,'A5'!R15)</f>
        <v>1</v>
      </c>
      <c r="E3" s="34">
        <f>MAX('A1'!S15,'A2'!S15,'A4'!S15,'A5'!S15)</f>
        <v>2</v>
      </c>
      <c r="F3" s="34">
        <f>MAX('A1'!T15,'A2'!T15,'A4'!T15,'A5'!T15)</f>
        <v>3</v>
      </c>
      <c r="G3" s="34">
        <f>MAX('A1'!U15,'A2'!U15,'A4'!U15,'A5'!U15)</f>
        <v>4</v>
      </c>
      <c r="H3" s="34">
        <f>MAX('A1'!V15,'A2'!V15,'A4'!V15,'A5'!V15)</f>
        <v>4</v>
      </c>
      <c r="I3" s="34">
        <f>MAX('A1'!W15,'A2'!W15,'A4'!W15,'A5'!W15)</f>
        <v>4</v>
      </c>
      <c r="J3" s="87">
        <f>MAX(C3:I3)</f>
        <v>4</v>
      </c>
    </row>
    <row r="4" spans="1:12" ht="15" thickBot="1">
      <c r="A4" s="372" t="s">
        <v>346</v>
      </c>
      <c r="B4" s="189" t="s">
        <v>16</v>
      </c>
      <c r="C4" s="34">
        <f>MAX('A1'!Q16,'A2'!Q16,'A4'!Q16,'A5'!Q16)</f>
        <v>0</v>
      </c>
      <c r="D4" s="34">
        <f>MAX('A1'!R16,'A2'!R16,'A4'!R16,'A5'!R16)</f>
        <v>1</v>
      </c>
      <c r="E4" s="34">
        <f>MAX('A1'!S16,'A2'!S16,'A4'!S16,'A5'!S16)</f>
        <v>2</v>
      </c>
      <c r="F4" s="34">
        <f>MAX('A1'!T16,'A2'!T16,'A4'!T16,'A5'!T16)</f>
        <v>3</v>
      </c>
      <c r="G4" s="34">
        <f>MAX('A1'!U16,'A2'!U16,'A4'!U16,'A5'!U16)</f>
        <v>4</v>
      </c>
      <c r="H4" s="34">
        <f>MAX('A1'!V16,'A2'!V16,'A4'!V16,'A5'!V16)</f>
        <v>4</v>
      </c>
      <c r="I4" s="34">
        <f>MAX('A1'!W16,'A2'!W16,'A4'!W16,'A5'!W16)</f>
        <v>4</v>
      </c>
      <c r="J4" s="87">
        <f>MAX(C4:I4)</f>
        <v>4</v>
      </c>
    </row>
    <row r="5" spans="1:12" ht="15" thickBot="1">
      <c r="A5" s="372" t="s">
        <v>347</v>
      </c>
      <c r="B5" s="189" t="s">
        <v>17</v>
      </c>
      <c r="C5" s="34">
        <f>MAX('A1'!Q17,'A2'!Q17,'A4'!Q17,'A5'!Q17)</f>
        <v>0</v>
      </c>
      <c r="D5" s="34">
        <f>MAX('A1'!R17,'A2'!R17,'A4'!R17,'A5'!R17)</f>
        <v>1</v>
      </c>
      <c r="E5" s="34">
        <f>MAX('A1'!S17,'A2'!S17,'A4'!S17,'A5'!S17)</f>
        <v>2</v>
      </c>
      <c r="F5" s="34">
        <f>MAX('A1'!T17,'A2'!T17,'A4'!T17,'A5'!T17)</f>
        <v>3</v>
      </c>
      <c r="G5" s="34">
        <f>MAX('A1'!U17,'A2'!U17,'A4'!U17,'A5'!U17)</f>
        <v>4</v>
      </c>
      <c r="H5" s="34">
        <f>MAX('A1'!V17,'A2'!V17,'A4'!V17,'A5'!V17)</f>
        <v>4</v>
      </c>
      <c r="I5" s="34">
        <f>MAX('A1'!W17,'A2'!W17,'A4'!W17,'A5'!W17)</f>
        <v>4</v>
      </c>
      <c r="J5" s="87">
        <f>MAX(C5:I5)</f>
        <v>4</v>
      </c>
    </row>
    <row r="6" spans="1:12" ht="15" thickBot="1">
      <c r="A6" s="372" t="s">
        <v>348</v>
      </c>
      <c r="B6" s="189" t="s">
        <v>18</v>
      </c>
      <c r="C6" s="34">
        <f>MAX('A1'!Q18,'A2'!Q18,'A4'!Q18,'A5'!Q18)</f>
        <v>0</v>
      </c>
      <c r="D6" s="34">
        <f>MAX('A1'!R18,'A2'!R18,'A4'!R18,'A5'!R18)</f>
        <v>1</v>
      </c>
      <c r="E6" s="34">
        <f>MAX('A1'!S18,'A2'!S18,'A4'!S18,'A5'!S18)</f>
        <v>2</v>
      </c>
      <c r="F6" s="34">
        <f>MAX('A1'!T18,'A2'!T18,'A4'!T18,'A5'!T18)</f>
        <v>3</v>
      </c>
      <c r="G6" s="34">
        <f>MAX('A1'!U18,'A2'!U18,'A4'!U18,'A5'!U18)</f>
        <v>4</v>
      </c>
      <c r="H6" s="34">
        <f>MAX('A1'!V18,'A2'!V18,'A4'!V18,'A5'!V18)</f>
        <v>4</v>
      </c>
      <c r="I6" s="34">
        <f>MAX('A1'!W18,'A2'!W18,'A4'!W18,'A5'!W18)</f>
        <v>4</v>
      </c>
      <c r="J6" s="87">
        <f t="shared" ref="J6:J17" si="0">MAX(C6:I6)</f>
        <v>4</v>
      </c>
    </row>
    <row r="7" spans="1:12" ht="15" thickBot="1">
      <c r="A7" s="372" t="s">
        <v>350</v>
      </c>
      <c r="B7" s="189" t="s">
        <v>376</v>
      </c>
      <c r="C7" s="34">
        <f>MAX('A1'!Q19,'A2'!Q19,'A4'!Q19,'A5'!Q19)</f>
        <v>0</v>
      </c>
      <c r="D7" s="34">
        <f>MAX('A1'!R19,'A2'!R19,'A4'!R19,'A5'!R19)</f>
        <v>1</v>
      </c>
      <c r="E7" s="34">
        <f>MAX('A1'!S19,'A2'!S19,'A4'!S19,'A5'!S19)</f>
        <v>2</v>
      </c>
      <c r="F7" s="34">
        <f>MAX('A1'!T19,'A2'!T19,'A4'!T19,'A5'!T19)</f>
        <v>3</v>
      </c>
      <c r="G7" s="34">
        <f>MAX('A1'!U19,'A2'!U19,'A4'!U19,'A5'!U19)</f>
        <v>4</v>
      </c>
      <c r="H7" s="34">
        <f>MAX('A1'!V19,'A2'!V19,'A4'!V19,'A5'!V19)</f>
        <v>4</v>
      </c>
      <c r="I7" s="34">
        <f>MAX('A1'!W19,'A2'!W19,'A4'!W19,'A5'!W19)</f>
        <v>4</v>
      </c>
      <c r="J7" s="87">
        <f t="shared" si="0"/>
        <v>4</v>
      </c>
    </row>
    <row r="8" spans="1:12" ht="15" thickBot="1">
      <c r="A8" s="372" t="s">
        <v>351</v>
      </c>
      <c r="B8" s="189" t="s">
        <v>19</v>
      </c>
      <c r="C8" s="34">
        <f>MAX('A1'!Q20,'A2'!Q20,'A4'!Q20,'A5'!Q20)</f>
        <v>0</v>
      </c>
      <c r="D8" s="34">
        <f>MAX('A1'!R20,'A2'!R20,'A4'!R20,'A5'!R20)</f>
        <v>1</v>
      </c>
      <c r="E8" s="34">
        <f>MAX('A1'!S20,'A2'!S20,'A4'!S20,'A5'!S20)</f>
        <v>2</v>
      </c>
      <c r="F8" s="34">
        <f>MAX('A1'!T20,'A2'!T20,'A4'!T20,'A5'!T20)</f>
        <v>3</v>
      </c>
      <c r="G8" s="34">
        <f>MAX('A1'!U20,'A2'!U20,'A4'!U20,'A5'!U20)</f>
        <v>4</v>
      </c>
      <c r="H8" s="34">
        <f>MAX('A1'!V20,'A2'!V20,'A4'!V20,'A5'!V20)</f>
        <v>4</v>
      </c>
      <c r="I8" s="34">
        <f>MAX('A1'!W20,'A2'!W20,'A4'!W20,'A5'!W20)</f>
        <v>4</v>
      </c>
      <c r="J8" s="87">
        <f t="shared" si="0"/>
        <v>4</v>
      </c>
    </row>
    <row r="9" spans="1:12" ht="15" thickBot="1">
      <c r="A9" s="372" t="s">
        <v>352</v>
      </c>
      <c r="B9" s="189" t="s">
        <v>20</v>
      </c>
      <c r="C9" s="34">
        <f>MAX('A1'!Q21,'A2'!Q21,'A4'!Q21,'A5'!Q21)</f>
        <v>0</v>
      </c>
      <c r="D9" s="34">
        <f>MAX('A1'!R21,'A2'!R21,'A4'!R21,'A5'!R21)</f>
        <v>1</v>
      </c>
      <c r="E9" s="34">
        <f>MAX('A1'!S21,'A2'!S21,'A4'!S21,'A5'!S21)</f>
        <v>2</v>
      </c>
      <c r="F9" s="34">
        <f>MAX('A1'!T21,'A2'!T21,'A4'!T21,'A5'!T21)</f>
        <v>3</v>
      </c>
      <c r="G9" s="34">
        <f>MAX('A1'!U21,'A2'!U21,'A4'!U21,'A5'!U21)</f>
        <v>4</v>
      </c>
      <c r="H9" s="34">
        <f>MAX('A1'!V21,'A2'!V21,'A4'!V21,'A5'!V21)</f>
        <v>4</v>
      </c>
      <c r="I9" s="34">
        <f>MAX('A1'!W21,'A2'!W21,'A4'!W21,'A5'!W21)</f>
        <v>4</v>
      </c>
      <c r="J9" s="87">
        <f t="shared" si="0"/>
        <v>4</v>
      </c>
    </row>
    <row r="10" spans="1:12" ht="15" thickBot="1">
      <c r="A10" s="372" t="s">
        <v>353</v>
      </c>
      <c r="B10" s="189" t="s">
        <v>372</v>
      </c>
      <c r="C10" s="34">
        <f>MAX('A1'!Q22,'A4'!Q22)</f>
        <v>0</v>
      </c>
      <c r="D10" s="34">
        <f>MAX('A1'!R22,'A4'!R22)</f>
        <v>1</v>
      </c>
      <c r="E10" s="34">
        <f>MAX('A1'!S22,'A4'!S22)</f>
        <v>2</v>
      </c>
      <c r="F10" s="34">
        <f>MAX('A1'!T22,'A4'!T22)</f>
        <v>3</v>
      </c>
      <c r="G10" s="34">
        <f>MAX('A1'!U22,'A4'!U22)</f>
        <v>4</v>
      </c>
      <c r="H10" s="34">
        <f>MAX('A1'!V22,'A4'!V22)</f>
        <v>4</v>
      </c>
      <c r="I10" s="34">
        <f>MAX('A1'!W22,'A4'!W22)</f>
        <v>4</v>
      </c>
      <c r="J10" s="87">
        <f t="shared" si="0"/>
        <v>4</v>
      </c>
    </row>
    <row r="11" spans="1:12" ht="15" thickBot="1">
      <c r="A11" s="372" t="s">
        <v>354</v>
      </c>
      <c r="B11" s="189" t="s">
        <v>373</v>
      </c>
      <c r="C11" s="34">
        <f>MAX('A1'!Q23,'A4'!Q23)</f>
        <v>0</v>
      </c>
      <c r="D11" s="34">
        <f>MAX('A1'!R23,'A4'!R23)</f>
        <v>1</v>
      </c>
      <c r="E11" s="34">
        <f>MAX('A1'!S23,'A4'!S23)</f>
        <v>2</v>
      </c>
      <c r="F11" s="34">
        <f>MAX('A1'!T23,'A4'!T23)</f>
        <v>3</v>
      </c>
      <c r="G11" s="34">
        <f>MAX('A1'!U23,'A4'!U23)</f>
        <v>4</v>
      </c>
      <c r="H11" s="34">
        <f>MAX('A1'!V23,'A4'!V23)</f>
        <v>4</v>
      </c>
      <c r="I11" s="34">
        <f>MAX('A1'!W23,'A4'!W23)</f>
        <v>4</v>
      </c>
      <c r="J11" s="87">
        <f t="shared" si="0"/>
        <v>4</v>
      </c>
    </row>
    <row r="12" spans="1:12" ht="15" thickBot="1">
      <c r="A12" s="372" t="s">
        <v>355</v>
      </c>
      <c r="B12" s="189" t="s">
        <v>387</v>
      </c>
      <c r="C12" s="34">
        <f>MAX('A5'!Q22)</f>
        <v>0</v>
      </c>
      <c r="D12" s="34">
        <f>MAX('A5'!R22)</f>
        <v>1</v>
      </c>
      <c r="E12" s="34">
        <f>MAX('A5'!S22)</f>
        <v>2</v>
      </c>
      <c r="F12" s="34">
        <f>MAX('A5'!T22)</f>
        <v>3</v>
      </c>
      <c r="G12" s="34">
        <f>MAX('A5'!U22)</f>
        <v>4</v>
      </c>
      <c r="H12" s="34">
        <f>MAX('A5'!V22)</f>
        <v>4</v>
      </c>
      <c r="I12" s="34">
        <f>MAX('A5'!W22)</f>
        <v>4</v>
      </c>
      <c r="J12" s="87">
        <f t="shared" si="0"/>
        <v>4</v>
      </c>
    </row>
    <row r="13" spans="1:12" ht="15" thickBot="1">
      <c r="A13" s="372" t="s">
        <v>356</v>
      </c>
      <c r="B13" s="189" t="s">
        <v>388</v>
      </c>
      <c r="C13" s="34">
        <f>MAX('A1'!Q24,'A2'!Q22,'A5'!Q23)</f>
        <v>0</v>
      </c>
      <c r="D13" s="34">
        <f>MAX('A1'!R24,'A2'!R22,'A5'!R23)</f>
        <v>1</v>
      </c>
      <c r="E13" s="34">
        <f>MAX('A1'!S24,'A2'!S22,'A5'!S23)</f>
        <v>2</v>
      </c>
      <c r="F13" s="34">
        <f>MAX('A1'!T24,'A2'!T22,'A5'!T23)</f>
        <v>3</v>
      </c>
      <c r="G13" s="34">
        <f>MAX('A1'!U24,'A2'!U22,'A5'!U23)</f>
        <v>4</v>
      </c>
      <c r="H13" s="34">
        <f>MAX('A1'!V24,'A2'!V22,'A5'!V23)</f>
        <v>4</v>
      </c>
      <c r="I13" s="34">
        <f>MAX('A1'!W24,'A2'!W22,'A5'!W23)</f>
        <v>4</v>
      </c>
      <c r="J13" s="87">
        <f t="shared" si="0"/>
        <v>4</v>
      </c>
    </row>
    <row r="14" spans="1:12" ht="15" thickBot="1">
      <c r="A14" s="372" t="s">
        <v>357</v>
      </c>
      <c r="B14" s="189" t="s">
        <v>21</v>
      </c>
      <c r="C14" s="34">
        <f>MAX('A1'!Q25,'A2'!Q23,'A4'!Q24,'A5'!Q24)</f>
        <v>0</v>
      </c>
      <c r="D14" s="34">
        <f>MAX('A1'!R25,'A2'!R23,'A4'!R24,'A5'!R24)</f>
        <v>1</v>
      </c>
      <c r="E14" s="34">
        <f>MAX('A1'!S25,'A2'!S23,'A4'!S24,'A5'!S24)</f>
        <v>2</v>
      </c>
      <c r="F14" s="34">
        <f>MAX('A1'!T25,'A2'!T23,'A4'!T24,'A5'!T24)</f>
        <v>3</v>
      </c>
      <c r="G14" s="34">
        <f>MAX('A1'!U25,'A2'!U23,'A4'!U24,'A5'!U24)</f>
        <v>4</v>
      </c>
      <c r="H14" s="34">
        <f>MAX('A1'!V25,'A2'!V23,'A4'!V24,'A5'!V24)</f>
        <v>4</v>
      </c>
      <c r="I14" s="34">
        <f>MAX('A1'!W25,'A2'!W23,'A4'!W24,'A5'!W24)</f>
        <v>4</v>
      </c>
      <c r="J14" s="87">
        <f t="shared" si="0"/>
        <v>4</v>
      </c>
    </row>
    <row r="15" spans="1:12" ht="15" thickBot="1">
      <c r="A15" s="372" t="s">
        <v>358</v>
      </c>
      <c r="B15" s="189" t="s">
        <v>23</v>
      </c>
      <c r="C15" s="34">
        <f>MAX('A4'!Q25)</f>
        <v>0</v>
      </c>
      <c r="D15" s="34">
        <f>MAX('A4'!R25)</f>
        <v>1</v>
      </c>
      <c r="E15" s="34">
        <f>MAX('A4'!S25)</f>
        <v>2</v>
      </c>
      <c r="F15" s="34">
        <f>MAX('A4'!T25)</f>
        <v>3</v>
      </c>
      <c r="G15" s="34">
        <f>MAX('A4'!U25)</f>
        <v>4</v>
      </c>
      <c r="H15" s="34">
        <f>MAX('A4'!V25)</f>
        <v>4</v>
      </c>
      <c r="I15" s="34">
        <f>MAX('A4'!W25)</f>
        <v>4</v>
      </c>
      <c r="J15" s="87">
        <f t="shared" si="0"/>
        <v>4</v>
      </c>
    </row>
    <row r="16" spans="1:12" ht="15" thickBot="1">
      <c r="A16" s="372" t="s">
        <v>359</v>
      </c>
      <c r="B16" s="189" t="s">
        <v>24</v>
      </c>
      <c r="C16" s="34">
        <f>MAX('A4'!Q26)</f>
        <v>0</v>
      </c>
      <c r="D16" s="34">
        <f>MAX('A4'!R26)</f>
        <v>1</v>
      </c>
      <c r="E16" s="34">
        <f>MAX('A4'!S26)</f>
        <v>2</v>
      </c>
      <c r="F16" s="34">
        <f>MAX('A4'!T26)</f>
        <v>3</v>
      </c>
      <c r="G16" s="34">
        <f>MAX('A4'!U26)</f>
        <v>4</v>
      </c>
      <c r="H16" s="34">
        <f>MAX('A4'!V26)</f>
        <v>4</v>
      </c>
      <c r="I16" s="34">
        <f>MAX('A4'!W26)</f>
        <v>4</v>
      </c>
      <c r="J16" s="87">
        <f t="shared" si="0"/>
        <v>4</v>
      </c>
    </row>
    <row r="17" spans="1:10" ht="15" thickBot="1">
      <c r="A17" s="372" t="s">
        <v>349</v>
      </c>
      <c r="B17" s="189" t="s">
        <v>25</v>
      </c>
      <c r="C17" s="34">
        <f>MAX('A1'!Q26,'A2'!Q24,'A4'!Q27,'A5'!Q25)</f>
        <v>0</v>
      </c>
      <c r="D17" s="34">
        <f>MAX('A1'!R26,'A2'!R24,'A4'!R27,'A5'!R25)</f>
        <v>1</v>
      </c>
      <c r="E17" s="34">
        <f>MAX('A1'!S26,'A2'!S24,'A4'!S27,'A5'!S25)</f>
        <v>2</v>
      </c>
      <c r="F17" s="34">
        <f>MAX('A1'!T26,'A2'!T24,'A4'!T27,'A5'!T25)</f>
        <v>3</v>
      </c>
      <c r="G17" s="34">
        <f>MAX('A1'!U26,'A2'!U24,'A4'!U27,'A5'!U25)</f>
        <v>4</v>
      </c>
      <c r="H17" s="34">
        <f>MAX('A1'!V26,'A2'!V24,'A4'!V27,'A5'!V25)</f>
        <v>4</v>
      </c>
      <c r="I17" s="34">
        <f>MAX('A1'!W26,'A2'!W24,'A4'!W27,'A5'!W25)</f>
        <v>4</v>
      </c>
      <c r="J17" s="87">
        <f t="shared" si="0"/>
        <v>4</v>
      </c>
    </row>
    <row r="18" spans="1:10" ht="15" thickBot="1">
      <c r="B18" s="30"/>
      <c r="C18" s="35">
        <f t="shared" ref="C18:I18" si="1">MAX(C3:C17)</f>
        <v>0</v>
      </c>
      <c r="D18" s="36">
        <f t="shared" si="1"/>
        <v>1</v>
      </c>
      <c r="E18" s="36">
        <f t="shared" si="1"/>
        <v>2</v>
      </c>
      <c r="F18" s="36">
        <f t="shared" si="1"/>
        <v>3</v>
      </c>
      <c r="G18" s="36">
        <f t="shared" si="1"/>
        <v>4</v>
      </c>
      <c r="H18" s="36">
        <f t="shared" si="1"/>
        <v>4</v>
      </c>
      <c r="I18" s="36">
        <f t="shared" si="1"/>
        <v>4</v>
      </c>
      <c r="J18" s="37"/>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sheetPr codeName="Sheet10"/>
  <dimension ref="A1:L8"/>
  <sheetViews>
    <sheetView zoomScale="80" zoomScaleNormal="80" workbookViewId="0">
      <selection activeCell="A8" sqref="A8:XFD21"/>
    </sheetView>
  </sheetViews>
  <sheetFormatPr defaultRowHeight="14.4"/>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style="38"/>
  </cols>
  <sheetData>
    <row r="1" spans="1:12" ht="15.6" thickTop="1" thickBot="1">
      <c r="B1" s="30"/>
      <c r="C1" s="379" t="s">
        <v>28</v>
      </c>
      <c r="D1" s="380"/>
      <c r="E1" s="380"/>
      <c r="F1" s="380"/>
      <c r="G1" s="380"/>
      <c r="H1" s="89" t="s">
        <v>29</v>
      </c>
      <c r="I1" s="90" t="s">
        <v>30</v>
      </c>
      <c r="J1" s="88"/>
    </row>
    <row r="2" spans="1:12" ht="21.6" thickTop="1" thickBot="1">
      <c r="A2" s="80"/>
      <c r="B2" s="80" t="s">
        <v>5</v>
      </c>
      <c r="C2" s="81" t="s">
        <v>31</v>
      </c>
      <c r="D2" s="82" t="s">
        <v>32</v>
      </c>
      <c r="E2" s="82" t="s">
        <v>33</v>
      </c>
      <c r="F2" s="82" t="s">
        <v>34</v>
      </c>
      <c r="G2" s="83" t="s">
        <v>35</v>
      </c>
      <c r="H2" s="84"/>
      <c r="I2" s="85"/>
      <c r="J2" s="86" t="s">
        <v>36</v>
      </c>
      <c r="L2" s="31"/>
    </row>
    <row r="3" spans="1:12" ht="15.6" thickTop="1" thickBot="1">
      <c r="A3" s="372" t="s">
        <v>360</v>
      </c>
      <c r="B3" s="190" t="s">
        <v>374</v>
      </c>
      <c r="C3" s="34">
        <f>MAX('A1'!Q29,'A2'!Q29,'A4'!Q31,'A5'!Q29)</f>
        <v>0</v>
      </c>
      <c r="D3" s="34">
        <f>MAX('A1'!R29,'A2'!R29,'A4'!R31,'A5'!R29)</f>
        <v>1</v>
      </c>
      <c r="E3" s="34">
        <f>MAX('A1'!S29,'A2'!S29,'A4'!S31,'A5'!S29)</f>
        <v>2</v>
      </c>
      <c r="F3" s="34">
        <f>MAX('A1'!T29,'A2'!T29,'A4'!T31,'A5'!T29)</f>
        <v>3</v>
      </c>
      <c r="G3" s="34">
        <f>MAX('A1'!U29,'A2'!U29,'A4'!U31,'A5'!U29)</f>
        <v>4</v>
      </c>
      <c r="H3" s="34">
        <f>MAX('A1'!V29,'A2'!V29,'A4'!V31,'A5'!V29)</f>
        <v>4</v>
      </c>
      <c r="I3" s="34">
        <f>MAX('A1'!W29,'A2'!W29,'A4'!W31,'A5'!W29)</f>
        <v>4</v>
      </c>
      <c r="J3" s="87">
        <f>MAX(C3:I3)</f>
        <v>4</v>
      </c>
    </row>
    <row r="4" spans="1:12" ht="15" thickBot="1">
      <c r="A4" s="372" t="s">
        <v>361</v>
      </c>
      <c r="B4" s="190" t="s">
        <v>26</v>
      </c>
      <c r="C4" s="34">
        <f>MAX('A1'!Q30,'A2'!Q30,'A4'!Q32,'A5'!Q30)</f>
        <v>0</v>
      </c>
      <c r="D4" s="34">
        <f>MAX('A1'!R30,'A2'!R30,'A4'!R32,'A5'!R30)</f>
        <v>1</v>
      </c>
      <c r="E4" s="34">
        <f>MAX('A1'!S30,'A2'!S30,'A4'!S32,'A5'!S30)</f>
        <v>2</v>
      </c>
      <c r="F4" s="34">
        <f>MAX('A1'!T30,'A2'!T30,'A4'!T32,'A5'!T30)</f>
        <v>3</v>
      </c>
      <c r="G4" s="34">
        <f>MAX('A1'!U30,'A2'!U30,'A4'!U32,'A5'!U30)</f>
        <v>4</v>
      </c>
      <c r="H4" s="34">
        <f>MAX('A1'!V30,'A2'!V30,'A4'!V32,'A5'!V30)</f>
        <v>4</v>
      </c>
      <c r="I4" s="34">
        <f>MAX('A1'!W30,'A2'!W30,'A4'!W32,'A5'!W30)</f>
        <v>4</v>
      </c>
      <c r="J4" s="87">
        <f>MAX(C4:I4)</f>
        <v>4</v>
      </c>
    </row>
    <row r="5" spans="1:12" ht="15" thickBot="1">
      <c r="A5" s="372" t="s">
        <v>362</v>
      </c>
      <c r="B5" s="190" t="s">
        <v>375</v>
      </c>
      <c r="C5" s="34">
        <f>MAX('A1'!Q31,'A2'!Q31,'A4'!Q33,'A5'!Q31)</f>
        <v>0</v>
      </c>
      <c r="D5" s="34">
        <f>MAX('A1'!R31,'A2'!R31,'A4'!R33,'A5'!R31)</f>
        <v>1</v>
      </c>
      <c r="E5" s="34">
        <f>MAX('A1'!S31,'A2'!S31,'A4'!S33,'A5'!S31)</f>
        <v>2</v>
      </c>
      <c r="F5" s="34">
        <f>MAX('A1'!T31,'A2'!T31,'A4'!T33,'A5'!T31)</f>
        <v>3</v>
      </c>
      <c r="G5" s="34">
        <f>MAX('A1'!U31,'A2'!U31,'A4'!U33,'A5'!U31)</f>
        <v>4</v>
      </c>
      <c r="H5" s="34">
        <f>MAX('A1'!V31,'A2'!V31,'A4'!V33,'A5'!V31)</f>
        <v>4</v>
      </c>
      <c r="I5" s="34">
        <f>MAX('A1'!W31,'A2'!W31,'A4'!W33,'A5'!W31)</f>
        <v>4</v>
      </c>
      <c r="J5" s="87">
        <f t="shared" ref="J5:J7" si="0">MAX(C5:I5)</f>
        <v>4</v>
      </c>
    </row>
    <row r="6" spans="1:12" ht="15" thickBot="1">
      <c r="A6" s="372" t="s">
        <v>363</v>
      </c>
      <c r="B6" s="190" t="s">
        <v>373</v>
      </c>
      <c r="C6" s="34">
        <f>MAX('A1'!Q32,'A4'!Q34)</f>
        <v>0</v>
      </c>
      <c r="D6" s="34">
        <f>MAX('A1'!R32,'A4'!R34)</f>
        <v>1</v>
      </c>
      <c r="E6" s="34">
        <f>MAX('A1'!S32,'A4'!S34)</f>
        <v>2</v>
      </c>
      <c r="F6" s="34">
        <f>MAX('A1'!T32,'A4'!T34)</f>
        <v>3</v>
      </c>
      <c r="G6" s="34">
        <f>MAX('A1'!U32,'A4'!U34)</f>
        <v>4</v>
      </c>
      <c r="H6" s="34">
        <f>MAX('A1'!V32,'A4'!V34)</f>
        <v>4</v>
      </c>
      <c r="I6" s="34">
        <f>MAX('A1'!W32,'A4'!W34)</f>
        <v>4</v>
      </c>
      <c r="J6" s="87">
        <f t="shared" si="0"/>
        <v>4</v>
      </c>
    </row>
    <row r="7" spans="1:12" ht="15" thickBot="1">
      <c r="A7" s="372" t="s">
        <v>364</v>
      </c>
      <c r="B7" s="190" t="s">
        <v>378</v>
      </c>
      <c r="C7" s="34">
        <f>MAX('A1'!Q33,'A4'!Q35)</f>
        <v>0</v>
      </c>
      <c r="D7" s="34">
        <f>MAX('A1'!R33,'A4'!R35)</f>
        <v>1</v>
      </c>
      <c r="E7" s="34">
        <f>MAX('A1'!S33,'A4'!S35)</f>
        <v>2</v>
      </c>
      <c r="F7" s="34">
        <f>MAX('A1'!T33,'A4'!T35)</f>
        <v>3</v>
      </c>
      <c r="G7" s="34">
        <f>MAX('A1'!U33,'A4'!U35)</f>
        <v>4</v>
      </c>
      <c r="H7" s="34">
        <f>MAX('A1'!V33,'A4'!V35)</f>
        <v>4</v>
      </c>
      <c r="I7" s="34">
        <f>MAX('A1'!W33,'A4'!W35)</f>
        <v>4</v>
      </c>
      <c r="J7" s="87">
        <f t="shared" si="0"/>
        <v>4</v>
      </c>
    </row>
    <row r="8" spans="1:12" ht="15" thickBot="1">
      <c r="B8" s="30"/>
      <c r="C8" s="35">
        <f t="shared" ref="C8:I8" si="1">MAX(C3:C7)</f>
        <v>0</v>
      </c>
      <c r="D8" s="36">
        <f t="shared" si="1"/>
        <v>1</v>
      </c>
      <c r="E8" s="36">
        <f t="shared" si="1"/>
        <v>2</v>
      </c>
      <c r="F8" s="36">
        <f t="shared" si="1"/>
        <v>3</v>
      </c>
      <c r="G8" s="36">
        <f t="shared" si="1"/>
        <v>4</v>
      </c>
      <c r="H8" s="36">
        <f t="shared" si="1"/>
        <v>4</v>
      </c>
      <c r="I8" s="36">
        <f t="shared" si="1"/>
        <v>4</v>
      </c>
      <c r="J8" s="37"/>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sheetPr codeName="Sheet12"/>
  <dimension ref="B1:K29"/>
  <sheetViews>
    <sheetView zoomScale="82" zoomScaleNormal="82" workbookViewId="0">
      <selection activeCell="C19" sqref="C19:C20"/>
    </sheetView>
  </sheetViews>
  <sheetFormatPr defaultColWidth="8.88671875" defaultRowHeight="14.4"/>
  <cols>
    <col min="2" max="2" width="8.88671875" style="2"/>
    <col min="3" max="3" width="42.44140625" customWidth="1"/>
    <col min="4" max="4" width="18.5546875" customWidth="1"/>
    <col min="5" max="5" width="28.44140625" customWidth="1"/>
    <col min="6" max="6" width="18" customWidth="1"/>
    <col min="7" max="7" width="44.44140625" bestFit="1" customWidth="1"/>
    <col min="11" max="11" width="8.88671875" style="2"/>
  </cols>
  <sheetData>
    <row r="1" spans="2:11" ht="17.399999999999999">
      <c r="B1" s="472" t="s">
        <v>90</v>
      </c>
      <c r="C1" s="472"/>
      <c r="D1" s="472"/>
      <c r="E1" s="472"/>
      <c r="F1" s="472"/>
      <c r="G1" s="472"/>
      <c r="H1" s="472"/>
      <c r="I1" s="472"/>
      <c r="J1" s="472"/>
      <c r="K1" s="472"/>
    </row>
    <row r="2" spans="2:11" ht="30.75" customHeight="1" thickBot="1">
      <c r="B2" s="473"/>
      <c r="C2" s="474"/>
      <c r="D2" s="474"/>
      <c r="E2" s="474"/>
      <c r="F2" s="474"/>
      <c r="G2" s="474"/>
      <c r="H2" s="474"/>
      <c r="I2" s="474"/>
      <c r="J2" s="474"/>
      <c r="K2" s="475"/>
    </row>
    <row r="3" spans="2:11" ht="15" thickBot="1">
      <c r="B3" s="161" t="s">
        <v>0</v>
      </c>
      <c r="C3" s="161" t="s">
        <v>5</v>
      </c>
      <c r="D3" s="161" t="s">
        <v>6</v>
      </c>
      <c r="E3" s="161" t="s">
        <v>3</v>
      </c>
      <c r="F3" s="161" t="s">
        <v>7</v>
      </c>
      <c r="G3" s="161" t="s">
        <v>8</v>
      </c>
      <c r="H3" s="54" t="s">
        <v>91</v>
      </c>
      <c r="I3" s="54" t="s">
        <v>92</v>
      </c>
      <c r="J3" s="54" t="s">
        <v>93</v>
      </c>
      <c r="K3" s="162" t="s">
        <v>94</v>
      </c>
    </row>
    <row r="4" spans="2:11" ht="15" thickBot="1">
      <c r="B4" s="371" t="s">
        <v>37</v>
      </c>
      <c r="C4" s="191" t="s">
        <v>38</v>
      </c>
      <c r="D4" s="192"/>
      <c r="E4" s="192"/>
      <c r="F4" s="192"/>
      <c r="G4" s="192"/>
      <c r="H4" s="192">
        <f>MAX('Information Data'!D3:H3)</f>
        <v>4</v>
      </c>
      <c r="I4" s="192">
        <f>'Information Data'!I3</f>
        <v>4</v>
      </c>
      <c r="J4" s="192">
        <f>'Information Data'!J3</f>
        <v>4</v>
      </c>
      <c r="K4" s="20">
        <f>MAX(H4:J4)</f>
        <v>4</v>
      </c>
    </row>
    <row r="5" spans="2:11" ht="15" thickBot="1">
      <c r="B5" s="371" t="s">
        <v>39</v>
      </c>
      <c r="C5" s="191" t="s">
        <v>379</v>
      </c>
      <c r="D5" s="193"/>
      <c r="E5" s="194"/>
      <c r="F5" s="193"/>
      <c r="G5" s="192"/>
      <c r="H5" s="192">
        <f>MAX('Information Data'!D4:H4)</f>
        <v>4</v>
      </c>
      <c r="I5" s="192">
        <f>'Information Data'!I4</f>
        <v>4</v>
      </c>
      <c r="J5" s="192">
        <f>'Information Data'!J4</f>
        <v>4</v>
      </c>
      <c r="K5" s="20">
        <f t="shared" ref="K5:K29" si="0">MAX(H5:J5)</f>
        <v>4</v>
      </c>
    </row>
    <row r="6" spans="2:11" ht="15" thickBot="1">
      <c r="B6" s="371" t="s">
        <v>40</v>
      </c>
      <c r="C6" s="191" t="s">
        <v>11</v>
      </c>
      <c r="D6" s="193"/>
      <c r="E6" s="195"/>
      <c r="F6" s="193"/>
      <c r="G6" s="192"/>
      <c r="H6" s="192">
        <f>MAX('Information Data'!D5:H5)</f>
        <v>4</v>
      </c>
      <c r="I6" s="192">
        <f>'Information Data'!I5</f>
        <v>4</v>
      </c>
      <c r="J6" s="192">
        <f>'Information Data'!J5</f>
        <v>4</v>
      </c>
      <c r="K6" s="20">
        <f t="shared" si="0"/>
        <v>4</v>
      </c>
    </row>
    <row r="7" spans="2:11" ht="15" thickBot="1">
      <c r="B7" s="371" t="s">
        <v>41</v>
      </c>
      <c r="C7" s="191" t="s">
        <v>12</v>
      </c>
      <c r="D7" s="196"/>
      <c r="E7" s="197"/>
      <c r="F7" s="198"/>
      <c r="G7" s="192"/>
      <c r="H7" s="192">
        <f>MAX('Information Data'!D6:H6)</f>
        <v>4</v>
      </c>
      <c r="I7" s="192">
        <f>'Information Data'!I6</f>
        <v>4</v>
      </c>
      <c r="J7" s="192">
        <f>'Information Data'!J6</f>
        <v>4</v>
      </c>
      <c r="K7" s="20">
        <f t="shared" si="0"/>
        <v>4</v>
      </c>
    </row>
    <row r="8" spans="2:11" ht="15" thickBot="1">
      <c r="B8" s="371" t="s">
        <v>42</v>
      </c>
      <c r="C8" s="191" t="s">
        <v>13</v>
      </c>
      <c r="D8" s="196"/>
      <c r="E8" s="197"/>
      <c r="F8" s="198"/>
      <c r="G8" s="192"/>
      <c r="H8" s="192">
        <f>MAX('Information Data'!D7:H7)</f>
        <v>4</v>
      </c>
      <c r="I8" s="192">
        <f>'Information Data'!I7</f>
        <v>4</v>
      </c>
      <c r="J8" s="192">
        <f>'Information Data'!J7</f>
        <v>4</v>
      </c>
      <c r="K8" s="20">
        <f t="shared" si="0"/>
        <v>4</v>
      </c>
    </row>
    <row r="9" spans="2:11" ht="15" thickBot="1">
      <c r="B9" s="372" t="s">
        <v>43</v>
      </c>
      <c r="C9" s="191" t="s">
        <v>377</v>
      </c>
      <c r="D9" s="193"/>
      <c r="E9" s="195"/>
      <c r="F9" s="193"/>
      <c r="G9" s="192"/>
      <c r="H9" s="192">
        <f>MAX('Information Data'!D8:H8)</f>
        <v>4</v>
      </c>
      <c r="I9" s="192">
        <f>'Information Data'!I8</f>
        <v>4</v>
      </c>
      <c r="J9" s="192">
        <f>'Information Data'!J8</f>
        <v>4</v>
      </c>
      <c r="K9" s="20">
        <f t="shared" si="0"/>
        <v>4</v>
      </c>
    </row>
    <row r="10" spans="2:11" ht="15" thickBot="1">
      <c r="B10" s="372" t="s">
        <v>345</v>
      </c>
      <c r="C10" s="189" t="s">
        <v>15</v>
      </c>
      <c r="D10" s="199"/>
      <c r="E10" s="200"/>
      <c r="F10" s="199"/>
      <c r="G10" s="201"/>
      <c r="H10" s="201">
        <f>MAX(Hardware!D3:H3)</f>
        <v>4</v>
      </c>
      <c r="I10" s="201">
        <f>Hardware!H3</f>
        <v>4</v>
      </c>
      <c r="J10" s="201">
        <f>Hardware!I3</f>
        <v>4</v>
      </c>
      <c r="K10" s="20">
        <f t="shared" si="0"/>
        <v>4</v>
      </c>
    </row>
    <row r="11" spans="2:11" ht="15" thickBot="1">
      <c r="B11" s="372" t="s">
        <v>346</v>
      </c>
      <c r="C11" s="189" t="s">
        <v>16</v>
      </c>
      <c r="D11" s="202"/>
      <c r="E11" s="203"/>
      <c r="F11" s="204"/>
      <c r="G11" s="201"/>
      <c r="H11" s="201">
        <f>MAX(Hardware!D4:H4)</f>
        <v>4</v>
      </c>
      <c r="I11" s="201">
        <f>Hardware!H4</f>
        <v>4</v>
      </c>
      <c r="J11" s="201">
        <f>Hardware!I4</f>
        <v>4</v>
      </c>
      <c r="K11" s="20">
        <f t="shared" si="0"/>
        <v>4</v>
      </c>
    </row>
    <row r="12" spans="2:11" ht="15" thickBot="1">
      <c r="B12" s="372" t="s">
        <v>347</v>
      </c>
      <c r="C12" s="189" t="s">
        <v>17</v>
      </c>
      <c r="D12" s="199"/>
      <c r="E12" s="200"/>
      <c r="F12" s="204"/>
      <c r="G12" s="201"/>
      <c r="H12" s="201">
        <f>MAX(Hardware!D5:H5)</f>
        <v>4</v>
      </c>
      <c r="I12" s="201">
        <f>Hardware!H5</f>
        <v>4</v>
      </c>
      <c r="J12" s="201">
        <f>Hardware!I5</f>
        <v>4</v>
      </c>
      <c r="K12" s="20">
        <f t="shared" si="0"/>
        <v>4</v>
      </c>
    </row>
    <row r="13" spans="2:11" ht="15" thickBot="1">
      <c r="B13" s="372" t="s">
        <v>348</v>
      </c>
      <c r="C13" s="189" t="s">
        <v>18</v>
      </c>
      <c r="D13" s="204"/>
      <c r="E13" s="203"/>
      <c r="F13" s="204"/>
      <c r="G13" s="201"/>
      <c r="H13" s="201">
        <f>MAX(Hardware!D6:H6)</f>
        <v>4</v>
      </c>
      <c r="I13" s="201">
        <f>Hardware!H6</f>
        <v>4</v>
      </c>
      <c r="J13" s="201">
        <f>Hardware!I6</f>
        <v>4</v>
      </c>
      <c r="K13" s="20">
        <f t="shared" si="0"/>
        <v>4</v>
      </c>
    </row>
    <row r="14" spans="2:11" ht="15" thickBot="1">
      <c r="B14" s="372" t="s">
        <v>350</v>
      </c>
      <c r="C14" s="189" t="s">
        <v>376</v>
      </c>
      <c r="D14" s="204"/>
      <c r="E14" s="203"/>
      <c r="F14" s="204"/>
      <c r="G14" s="201"/>
      <c r="H14" s="201">
        <f>MAX(Hardware!D7:H7)</f>
        <v>4</v>
      </c>
      <c r="I14" s="201">
        <f>Hardware!H7</f>
        <v>4</v>
      </c>
      <c r="J14" s="201">
        <f>Hardware!I7</f>
        <v>4</v>
      </c>
      <c r="K14" s="20">
        <f t="shared" si="0"/>
        <v>4</v>
      </c>
    </row>
    <row r="15" spans="2:11" ht="15" thickBot="1">
      <c r="B15" s="372" t="s">
        <v>351</v>
      </c>
      <c r="C15" s="189" t="s">
        <v>19</v>
      </c>
      <c r="D15" s="199"/>
      <c r="E15" s="200"/>
      <c r="F15" s="199"/>
      <c r="G15" s="200"/>
      <c r="H15" s="201">
        <f>MAX(Hardware!D8:H8)</f>
        <v>4</v>
      </c>
      <c r="I15" s="201">
        <f>Hardware!H8</f>
        <v>4</v>
      </c>
      <c r="J15" s="201">
        <f>Hardware!I8</f>
        <v>4</v>
      </c>
      <c r="K15" s="20">
        <f t="shared" si="0"/>
        <v>4</v>
      </c>
    </row>
    <row r="16" spans="2:11" ht="15" thickBot="1">
      <c r="B16" s="372" t="s">
        <v>352</v>
      </c>
      <c r="C16" s="189" t="s">
        <v>20</v>
      </c>
      <c r="D16" s="201"/>
      <c r="E16" s="201"/>
      <c r="F16" s="201"/>
      <c r="G16" s="201"/>
      <c r="H16" s="201">
        <f>MAX(Hardware!D9:H9)</f>
        <v>4</v>
      </c>
      <c r="I16" s="201">
        <f>Hardware!H9</f>
        <v>4</v>
      </c>
      <c r="J16" s="201">
        <f>Hardware!I9</f>
        <v>4</v>
      </c>
      <c r="K16" s="20">
        <f t="shared" si="0"/>
        <v>4</v>
      </c>
    </row>
    <row r="17" spans="2:11" ht="15" thickBot="1">
      <c r="B17" s="372" t="s">
        <v>353</v>
      </c>
      <c r="C17" s="189" t="s">
        <v>372</v>
      </c>
      <c r="D17" s="202"/>
      <c r="E17" s="203"/>
      <c r="F17" s="204"/>
      <c r="G17" s="203"/>
      <c r="H17" s="201">
        <f>MAX(Hardware!D10:H10)</f>
        <v>4</v>
      </c>
      <c r="I17" s="201">
        <f>Hardware!H10</f>
        <v>4</v>
      </c>
      <c r="J17" s="201">
        <f>Hardware!I10</f>
        <v>4</v>
      </c>
      <c r="K17" s="20">
        <f t="shared" si="0"/>
        <v>4</v>
      </c>
    </row>
    <row r="18" spans="2:11" ht="15" thickBot="1">
      <c r="B18" s="372" t="s">
        <v>354</v>
      </c>
      <c r="C18" s="189" t="s">
        <v>373</v>
      </c>
      <c r="D18" s="204"/>
      <c r="E18" s="203"/>
      <c r="F18" s="204"/>
      <c r="G18" s="201"/>
      <c r="H18" s="201">
        <f>MAX(Hardware!D11:H11)</f>
        <v>4</v>
      </c>
      <c r="I18" s="201">
        <f>Hardware!H11</f>
        <v>4</v>
      </c>
      <c r="J18" s="201">
        <f>Hardware!I11</f>
        <v>4</v>
      </c>
      <c r="K18" s="20">
        <f t="shared" si="0"/>
        <v>4</v>
      </c>
    </row>
    <row r="19" spans="2:11" ht="15" thickBot="1">
      <c r="B19" s="372" t="s">
        <v>355</v>
      </c>
      <c r="C19" s="189" t="s">
        <v>387</v>
      </c>
      <c r="D19" s="204"/>
      <c r="E19" s="203"/>
      <c r="F19" s="204"/>
      <c r="G19" s="201"/>
      <c r="H19" s="201">
        <f>MAX(Hardware!D12:H12)</f>
        <v>4</v>
      </c>
      <c r="I19" s="201">
        <f>Hardware!H12</f>
        <v>4</v>
      </c>
      <c r="J19" s="201">
        <f>Hardware!I12</f>
        <v>4</v>
      </c>
      <c r="K19" s="20">
        <f t="shared" si="0"/>
        <v>4</v>
      </c>
    </row>
    <row r="20" spans="2:11" ht="15" thickBot="1">
      <c r="B20" s="372" t="s">
        <v>356</v>
      </c>
      <c r="C20" s="189" t="s">
        <v>388</v>
      </c>
      <c r="D20" s="201"/>
      <c r="E20" s="201"/>
      <c r="F20" s="201"/>
      <c r="G20" s="201"/>
      <c r="H20" s="201">
        <f>MAX(Hardware!D13:H13)</f>
        <v>4</v>
      </c>
      <c r="I20" s="201">
        <f>Hardware!H13</f>
        <v>4</v>
      </c>
      <c r="J20" s="201">
        <f>Hardware!I13</f>
        <v>4</v>
      </c>
      <c r="K20" s="20">
        <f t="shared" si="0"/>
        <v>4</v>
      </c>
    </row>
    <row r="21" spans="2:11" ht="15" thickBot="1">
      <c r="B21" s="372" t="s">
        <v>357</v>
      </c>
      <c r="C21" s="189" t="s">
        <v>21</v>
      </c>
      <c r="D21" s="201"/>
      <c r="E21" s="201"/>
      <c r="F21" s="201"/>
      <c r="G21" s="201"/>
      <c r="H21" s="201">
        <f>MAX(Hardware!D14:H14)</f>
        <v>4</v>
      </c>
      <c r="I21" s="201">
        <f>Hardware!H14</f>
        <v>4</v>
      </c>
      <c r="J21" s="201">
        <f>Hardware!I14</f>
        <v>4</v>
      </c>
      <c r="K21" s="20">
        <f t="shared" si="0"/>
        <v>4</v>
      </c>
    </row>
    <row r="22" spans="2:11" ht="15" thickBot="1">
      <c r="B22" s="372" t="s">
        <v>358</v>
      </c>
      <c r="C22" s="189" t="s">
        <v>23</v>
      </c>
      <c r="D22" s="201"/>
      <c r="E22" s="201"/>
      <c r="F22" s="201"/>
      <c r="G22" s="201"/>
      <c r="H22" s="201">
        <f>MAX(Hardware!D15:H15)</f>
        <v>4</v>
      </c>
      <c r="I22" s="201">
        <f>Hardware!H15</f>
        <v>4</v>
      </c>
      <c r="J22" s="201">
        <f>Hardware!I15</f>
        <v>4</v>
      </c>
      <c r="K22" s="20">
        <f t="shared" si="0"/>
        <v>4</v>
      </c>
    </row>
    <row r="23" spans="2:11" ht="15" thickBot="1">
      <c r="B23" s="372" t="s">
        <v>359</v>
      </c>
      <c r="C23" s="189" t="s">
        <v>24</v>
      </c>
      <c r="D23" s="205"/>
      <c r="E23" s="205"/>
      <c r="F23" s="205"/>
      <c r="G23" s="205"/>
      <c r="H23" s="201">
        <f>MAX(Hardware!D16:H16)</f>
        <v>4</v>
      </c>
      <c r="I23" s="201">
        <f>Hardware!H16</f>
        <v>4</v>
      </c>
      <c r="J23" s="201">
        <f>Hardware!I16</f>
        <v>4</v>
      </c>
      <c r="K23" s="21">
        <f t="shared" si="0"/>
        <v>4</v>
      </c>
    </row>
    <row r="24" spans="2:11" ht="15" thickBot="1">
      <c r="B24" s="372" t="s">
        <v>349</v>
      </c>
      <c r="C24" s="189" t="s">
        <v>25</v>
      </c>
      <c r="D24" s="205"/>
      <c r="E24" s="205"/>
      <c r="F24" s="205"/>
      <c r="G24" s="205"/>
      <c r="H24" s="201">
        <f>MAX(Hardware!D17:H17)</f>
        <v>4</v>
      </c>
      <c r="I24" s="201">
        <f>Hardware!H17</f>
        <v>4</v>
      </c>
      <c r="J24" s="201">
        <f>Hardware!I17</f>
        <v>4</v>
      </c>
      <c r="K24" s="21">
        <f t="shared" si="0"/>
        <v>4</v>
      </c>
    </row>
    <row r="25" spans="2:11" ht="15" thickBot="1">
      <c r="B25" s="372" t="s">
        <v>360</v>
      </c>
      <c r="C25" s="190" t="s">
        <v>374</v>
      </c>
      <c r="D25" s="206"/>
      <c r="E25" s="206"/>
      <c r="F25" s="206"/>
      <c r="G25" s="206"/>
      <c r="H25" s="206">
        <f>MAX('Software '!C3:G3)</f>
        <v>4</v>
      </c>
      <c r="I25" s="206">
        <f>'Software '!H3</f>
        <v>4</v>
      </c>
      <c r="J25" s="206">
        <f>'Software '!I3</f>
        <v>4</v>
      </c>
      <c r="K25" s="21">
        <f t="shared" si="0"/>
        <v>4</v>
      </c>
    </row>
    <row r="26" spans="2:11" ht="15" thickBot="1">
      <c r="B26" s="372" t="s">
        <v>361</v>
      </c>
      <c r="C26" s="190" t="s">
        <v>26</v>
      </c>
      <c r="D26" s="206"/>
      <c r="E26" s="206"/>
      <c r="F26" s="206"/>
      <c r="G26" s="206"/>
      <c r="H26" s="206">
        <f>MAX('Software '!C4:G4)</f>
        <v>4</v>
      </c>
      <c r="I26" s="206">
        <f>'Software '!H4</f>
        <v>4</v>
      </c>
      <c r="J26" s="206">
        <f>'Software '!I4</f>
        <v>4</v>
      </c>
      <c r="K26" s="21">
        <f t="shared" si="0"/>
        <v>4</v>
      </c>
    </row>
    <row r="27" spans="2:11" ht="15" thickBot="1">
      <c r="B27" s="372" t="s">
        <v>362</v>
      </c>
      <c r="C27" s="190" t="s">
        <v>375</v>
      </c>
      <c r="D27" s="206"/>
      <c r="E27" s="206"/>
      <c r="F27" s="206"/>
      <c r="G27" s="206"/>
      <c r="H27" s="206">
        <f>MAX('Software '!C5:G5)</f>
        <v>4</v>
      </c>
      <c r="I27" s="206">
        <f>'Software '!H5</f>
        <v>4</v>
      </c>
      <c r="J27" s="206">
        <f>'Software '!I5</f>
        <v>4</v>
      </c>
      <c r="K27" s="21">
        <f t="shared" si="0"/>
        <v>4</v>
      </c>
    </row>
    <row r="28" spans="2:11" ht="15" thickBot="1">
      <c r="B28" s="372" t="s">
        <v>363</v>
      </c>
      <c r="C28" s="190" t="s">
        <v>373</v>
      </c>
      <c r="D28" s="206"/>
      <c r="E28" s="206"/>
      <c r="F28" s="206"/>
      <c r="G28" s="206"/>
      <c r="H28" s="206">
        <f>MAX('Software '!C6:G6)</f>
        <v>4</v>
      </c>
      <c r="I28" s="206">
        <f>'Software '!H6</f>
        <v>4</v>
      </c>
      <c r="J28" s="206">
        <f>'Software '!I6</f>
        <v>4</v>
      </c>
      <c r="K28" s="21">
        <f t="shared" si="0"/>
        <v>4</v>
      </c>
    </row>
    <row r="29" spans="2:11" ht="15" thickBot="1">
      <c r="B29" s="372" t="s">
        <v>364</v>
      </c>
      <c r="C29" s="190" t="s">
        <v>378</v>
      </c>
      <c r="D29" s="206"/>
      <c r="E29" s="206"/>
      <c r="F29" s="206"/>
      <c r="G29" s="206"/>
      <c r="H29" s="206">
        <f>MAX('Software '!C7:G7)</f>
        <v>4</v>
      </c>
      <c r="I29" s="206">
        <f>'Software '!H7</f>
        <v>4</v>
      </c>
      <c r="J29" s="206">
        <f>'Software '!I7</f>
        <v>4</v>
      </c>
      <c r="K29" s="21">
        <f t="shared" si="0"/>
        <v>4</v>
      </c>
    </row>
  </sheetData>
  <autoFilter ref="B3:K3"/>
  <mergeCells count="2">
    <mergeCell ref="B1:K1"/>
    <mergeCell ref="B2:K2"/>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B2:M56"/>
  <sheetViews>
    <sheetView topLeftCell="A10" zoomScale="80" zoomScaleNormal="80" workbookViewId="0">
      <selection activeCell="B2" sqref="B2:I2"/>
    </sheetView>
  </sheetViews>
  <sheetFormatPr defaultColWidth="8.88671875" defaultRowHeight="14.4"/>
  <cols>
    <col min="1" max="1" width="4.44140625" style="180" customWidth="1"/>
    <col min="2" max="2" width="8.88671875" style="180"/>
    <col min="3" max="3" width="15.88671875" style="180" bestFit="1" customWidth="1"/>
    <col min="4" max="4" width="27.33203125" style="180" customWidth="1"/>
    <col min="5" max="6" width="13.33203125" style="180" customWidth="1"/>
    <col min="7" max="7" width="51.6640625" style="180" customWidth="1"/>
    <col min="8" max="9" width="16.44140625" style="180" customWidth="1"/>
    <col min="10" max="10" width="15.6640625" style="180" customWidth="1"/>
    <col min="11" max="11" width="15" style="180" customWidth="1"/>
    <col min="12" max="12" width="63.5546875" style="180" customWidth="1"/>
    <col min="13" max="16384" width="8.88671875" style="180"/>
  </cols>
  <sheetData>
    <row r="2" spans="2:13" ht="15.75" customHeight="1" thickBot="1">
      <c r="B2" s="496" t="s">
        <v>234</v>
      </c>
      <c r="C2" s="384"/>
      <c r="D2" s="384"/>
      <c r="E2" s="384"/>
      <c r="F2" s="384"/>
      <c r="G2" s="384"/>
      <c r="H2" s="384"/>
      <c r="I2" s="497"/>
    </row>
    <row r="3" spans="2:13" ht="25.5" customHeight="1" thickBot="1">
      <c r="B3" s="181" t="s">
        <v>0</v>
      </c>
      <c r="C3" s="181" t="s">
        <v>5</v>
      </c>
      <c r="D3" s="181" t="s">
        <v>95</v>
      </c>
      <c r="E3" s="181" t="s">
        <v>96</v>
      </c>
      <c r="F3" s="181" t="s">
        <v>97</v>
      </c>
      <c r="G3" s="181" t="s">
        <v>99</v>
      </c>
      <c r="H3" s="181" t="s">
        <v>100</v>
      </c>
      <c r="I3" s="181" t="s">
        <v>101</v>
      </c>
    </row>
    <row r="4" spans="2:13" ht="18.75" customHeight="1" thickTop="1">
      <c r="B4" s="490" t="s">
        <v>37</v>
      </c>
      <c r="C4" s="493" t="s">
        <v>38</v>
      </c>
      <c r="D4" s="481" t="s">
        <v>235</v>
      </c>
      <c r="E4" s="484" t="s">
        <v>83</v>
      </c>
      <c r="F4" s="500" t="str">
        <f>IF(E4:E26=K6,"0",IF(E4:E26=K7,"1","2"))</f>
        <v>1</v>
      </c>
      <c r="G4" s="487" t="s">
        <v>384</v>
      </c>
      <c r="H4" s="478" t="s">
        <v>84</v>
      </c>
      <c r="I4" s="478" t="str">
        <f>IF(H4:H26=K13,"0",IF(H4:H26=K14,"1","2"))</f>
        <v>2</v>
      </c>
      <c r="K4" s="476" t="s">
        <v>236</v>
      </c>
      <c r="L4" s="476"/>
      <c r="M4" s="476"/>
    </row>
    <row r="5" spans="2:13" ht="22.8">
      <c r="B5" s="499"/>
      <c r="C5" s="498"/>
      <c r="D5" s="482"/>
      <c r="E5" s="485"/>
      <c r="F5" s="501"/>
      <c r="G5" s="488"/>
      <c r="H5" s="479"/>
      <c r="I5" s="479"/>
      <c r="K5" s="182" t="s">
        <v>96</v>
      </c>
      <c r="L5" s="182" t="s">
        <v>97</v>
      </c>
      <c r="M5" s="182" t="s">
        <v>3</v>
      </c>
    </row>
    <row r="6" spans="2:13" ht="29.25" customHeight="1">
      <c r="B6" s="499"/>
      <c r="C6" s="498"/>
      <c r="D6" s="482"/>
      <c r="E6" s="485"/>
      <c r="F6" s="501"/>
      <c r="G6" s="488"/>
      <c r="H6" s="479"/>
      <c r="I6" s="479"/>
      <c r="K6" s="183" t="s">
        <v>82</v>
      </c>
      <c r="L6" s="184">
        <v>0</v>
      </c>
      <c r="M6" s="184" t="s">
        <v>107</v>
      </c>
    </row>
    <row r="7" spans="2:13" ht="29.25" customHeight="1">
      <c r="B7" s="499"/>
      <c r="C7" s="498"/>
      <c r="D7" s="482"/>
      <c r="E7" s="485"/>
      <c r="F7" s="501"/>
      <c r="G7" s="488"/>
      <c r="H7" s="479"/>
      <c r="I7" s="479"/>
      <c r="K7" s="185" t="s">
        <v>83</v>
      </c>
      <c r="L7" s="186">
        <v>1</v>
      </c>
      <c r="M7" s="186" t="s">
        <v>108</v>
      </c>
    </row>
    <row r="8" spans="2:13" ht="28.5" customHeight="1">
      <c r="B8" s="499"/>
      <c r="C8" s="498"/>
      <c r="D8" s="482"/>
      <c r="E8" s="485"/>
      <c r="F8" s="501"/>
      <c r="G8" s="488"/>
      <c r="H8" s="479"/>
      <c r="I8" s="479"/>
      <c r="K8" s="183" t="s">
        <v>84</v>
      </c>
      <c r="L8" s="184">
        <v>2</v>
      </c>
      <c r="M8" s="184" t="s">
        <v>111</v>
      </c>
    </row>
    <row r="9" spans="2:13">
      <c r="B9" s="499"/>
      <c r="C9" s="498"/>
      <c r="D9" s="482"/>
      <c r="E9" s="485"/>
      <c r="F9" s="501"/>
      <c r="G9" s="488"/>
      <c r="H9" s="479"/>
      <c r="I9" s="479"/>
      <c r="K9" s="175"/>
      <c r="L9" s="175"/>
      <c r="M9" s="175"/>
    </row>
    <row r="10" spans="2:13">
      <c r="B10" s="499"/>
      <c r="C10" s="498"/>
      <c r="D10" s="482"/>
      <c r="E10" s="485"/>
      <c r="F10" s="501"/>
      <c r="G10" s="488"/>
      <c r="H10" s="479"/>
      <c r="I10" s="479"/>
    </row>
    <row r="11" spans="2:13" ht="15" thickBot="1">
      <c r="B11" s="499"/>
      <c r="C11" s="498"/>
      <c r="D11" s="482"/>
      <c r="E11" s="485"/>
      <c r="F11" s="501"/>
      <c r="G11" s="488"/>
      <c r="H11" s="479"/>
      <c r="I11" s="479"/>
      <c r="K11" s="477" t="s">
        <v>118</v>
      </c>
      <c r="L11" s="477"/>
      <c r="M11" s="477"/>
    </row>
    <row r="12" spans="2:13" ht="23.4" thickBot="1">
      <c r="B12" s="499"/>
      <c r="C12" s="498"/>
      <c r="D12" s="482"/>
      <c r="E12" s="485"/>
      <c r="F12" s="501"/>
      <c r="G12" s="488"/>
      <c r="H12" s="479"/>
      <c r="I12" s="479"/>
      <c r="K12" s="126" t="s">
        <v>100</v>
      </c>
      <c r="L12" s="126" t="s">
        <v>101</v>
      </c>
      <c r="M12" s="126" t="s">
        <v>3</v>
      </c>
    </row>
    <row r="13" spans="2:13" ht="25.5" customHeight="1">
      <c r="B13" s="499"/>
      <c r="C13" s="498"/>
      <c r="D13" s="482"/>
      <c r="E13" s="485"/>
      <c r="F13" s="501"/>
      <c r="G13" s="488"/>
      <c r="H13" s="479"/>
      <c r="I13" s="479"/>
      <c r="K13" s="134" t="s">
        <v>82</v>
      </c>
      <c r="L13" s="135">
        <v>0</v>
      </c>
      <c r="M13" s="136" t="s">
        <v>124</v>
      </c>
    </row>
    <row r="14" spans="2:13" ht="15" customHeight="1">
      <c r="B14" s="499"/>
      <c r="C14" s="498"/>
      <c r="D14" s="482"/>
      <c r="E14" s="485"/>
      <c r="F14" s="501"/>
      <c r="G14" s="488"/>
      <c r="H14" s="479"/>
      <c r="I14" s="479"/>
      <c r="K14" s="142" t="s">
        <v>83</v>
      </c>
      <c r="L14" s="106">
        <v>1</v>
      </c>
      <c r="M14" s="143" t="s">
        <v>126</v>
      </c>
    </row>
    <row r="15" spans="2:13" ht="25.5" customHeight="1" thickBot="1">
      <c r="B15" s="499"/>
      <c r="C15" s="498"/>
      <c r="D15" s="482"/>
      <c r="E15" s="485"/>
      <c r="F15" s="501"/>
      <c r="G15" s="488"/>
      <c r="H15" s="479"/>
      <c r="I15" s="479"/>
      <c r="K15" s="145" t="s">
        <v>84</v>
      </c>
      <c r="L15" s="146">
        <v>2</v>
      </c>
      <c r="M15" s="225" t="s">
        <v>128</v>
      </c>
    </row>
    <row r="16" spans="2:13">
      <c r="B16" s="499"/>
      <c r="C16" s="498"/>
      <c r="D16" s="482"/>
      <c r="E16" s="485"/>
      <c r="F16" s="501"/>
      <c r="G16" s="488"/>
      <c r="H16" s="479"/>
      <c r="I16" s="479"/>
    </row>
    <row r="17" spans="2:10">
      <c r="B17" s="499"/>
      <c r="C17" s="498"/>
      <c r="D17" s="482"/>
      <c r="E17" s="485"/>
      <c r="F17" s="501"/>
      <c r="G17" s="488"/>
      <c r="H17" s="479"/>
      <c r="I17" s="479"/>
    </row>
    <row r="18" spans="2:10">
      <c r="B18" s="499"/>
      <c r="C18" s="498"/>
      <c r="D18" s="482"/>
      <c r="E18" s="485"/>
      <c r="F18" s="501"/>
      <c r="G18" s="488"/>
      <c r="H18" s="479"/>
      <c r="I18" s="479"/>
    </row>
    <row r="19" spans="2:10">
      <c r="B19" s="499"/>
      <c r="C19" s="498"/>
      <c r="D19" s="482"/>
      <c r="E19" s="485"/>
      <c r="F19" s="501"/>
      <c r="G19" s="488"/>
      <c r="H19" s="479"/>
      <c r="I19" s="479"/>
    </row>
    <row r="20" spans="2:10">
      <c r="B20" s="499"/>
      <c r="C20" s="498"/>
      <c r="D20" s="482"/>
      <c r="E20" s="485"/>
      <c r="F20" s="501"/>
      <c r="G20" s="488"/>
      <c r="H20" s="479"/>
      <c r="I20" s="479"/>
    </row>
    <row r="21" spans="2:10">
      <c r="B21" s="491"/>
      <c r="C21" s="494"/>
      <c r="D21" s="482"/>
      <c r="E21" s="485"/>
      <c r="F21" s="501"/>
      <c r="G21" s="488"/>
      <c r="H21" s="479"/>
      <c r="I21" s="479"/>
    </row>
    <row r="22" spans="2:10">
      <c r="B22" s="491"/>
      <c r="C22" s="494"/>
      <c r="D22" s="482"/>
      <c r="E22" s="485"/>
      <c r="F22" s="501"/>
      <c r="G22" s="488"/>
      <c r="H22" s="479"/>
      <c r="I22" s="479"/>
    </row>
    <row r="23" spans="2:10">
      <c r="B23" s="491"/>
      <c r="C23" s="494"/>
      <c r="D23" s="482"/>
      <c r="E23" s="485"/>
      <c r="F23" s="501"/>
      <c r="G23" s="488"/>
      <c r="H23" s="479"/>
      <c r="I23" s="479"/>
    </row>
    <row r="24" spans="2:10">
      <c r="B24" s="491"/>
      <c r="C24" s="494"/>
      <c r="D24" s="482"/>
      <c r="E24" s="485"/>
      <c r="F24" s="501"/>
      <c r="G24" s="488"/>
      <c r="H24" s="479"/>
      <c r="I24" s="479"/>
    </row>
    <row r="25" spans="2:10">
      <c r="B25" s="491"/>
      <c r="C25" s="494"/>
      <c r="D25" s="482"/>
      <c r="E25" s="485"/>
      <c r="F25" s="501"/>
      <c r="G25" s="488"/>
      <c r="H25" s="479"/>
      <c r="I25" s="479"/>
    </row>
    <row r="26" spans="2:10" ht="15" thickBot="1">
      <c r="B26" s="491"/>
      <c r="C26" s="494"/>
      <c r="D26" s="483"/>
      <c r="E26" s="486"/>
      <c r="F26" s="502"/>
      <c r="G26" s="489"/>
      <c r="H26" s="480"/>
      <c r="I26" s="480"/>
    </row>
    <row r="27" spans="2:10" ht="274.5" customHeight="1" thickBot="1">
      <c r="B27" s="491"/>
      <c r="C27" s="494"/>
      <c r="D27" s="291" t="s">
        <v>232</v>
      </c>
      <c r="E27" s="284" t="s">
        <v>84</v>
      </c>
      <c r="F27" s="299" t="str">
        <f>IF(E27:E27=K6,"0",IF(E27:E27=K7,"1","2"))</f>
        <v>2</v>
      </c>
      <c r="G27" s="300" t="s">
        <v>385</v>
      </c>
      <c r="H27" s="301" t="s">
        <v>84</v>
      </c>
      <c r="I27" s="285" t="str">
        <f>IF(H27:H27=K13,"0",IF(H27:H27=K14,"1","2"))</f>
        <v>2</v>
      </c>
    </row>
    <row r="28" spans="2:10" ht="255" customHeight="1" thickBot="1">
      <c r="B28" s="492"/>
      <c r="C28" s="495"/>
      <c r="D28" s="292" t="s">
        <v>237</v>
      </c>
      <c r="E28" s="289" t="s">
        <v>82</v>
      </c>
      <c r="F28" s="300" t="str">
        <f>IF(E28:E28=K6,"0",IF(E28:E29=K7,"1","2"))</f>
        <v>0</v>
      </c>
      <c r="G28" s="300" t="s">
        <v>384</v>
      </c>
      <c r="H28" s="302" t="s">
        <v>82</v>
      </c>
      <c r="I28" s="286" t="str">
        <f>IF(H28:H28=K13,"0",IF(H28:H28=K14,"1","2"))</f>
        <v>0</v>
      </c>
      <c r="J28" s="210"/>
    </row>
    <row r="29" spans="2:10" ht="257.25" customHeight="1" thickBot="1">
      <c r="B29" s="492"/>
      <c r="C29" s="495"/>
      <c r="D29" s="282" t="s">
        <v>238</v>
      </c>
      <c r="E29" s="283" t="s">
        <v>84</v>
      </c>
      <c r="F29" s="283" t="str">
        <f>IF(E29:E29=K6,"0",IF(E29:E29=K7,"1","2"))</f>
        <v>2</v>
      </c>
      <c r="G29" s="303" t="s">
        <v>384</v>
      </c>
      <c r="H29" s="288" t="s">
        <v>82</v>
      </c>
      <c r="I29" s="288" t="str">
        <f>IF(H29:H29=K13,"0",IF(H29:H29=K14,"1","2"))</f>
        <v>0</v>
      </c>
    </row>
    <row r="30" spans="2:10" ht="270.75" customHeight="1" thickTop="1" thickBot="1">
      <c r="B30" s="490" t="s">
        <v>39</v>
      </c>
      <c r="C30" s="493" t="s">
        <v>379</v>
      </c>
      <c r="D30" s="293" t="s">
        <v>235</v>
      </c>
      <c r="E30" s="294" t="s">
        <v>84</v>
      </c>
      <c r="F30" s="294" t="str">
        <f>IF(E30:E30=K6,"0",IF(E30:E30=K7,"1","2"))</f>
        <v>2</v>
      </c>
      <c r="G30" s="295" t="s">
        <v>384</v>
      </c>
      <c r="H30" s="296" t="s">
        <v>84</v>
      </c>
      <c r="I30" s="296" t="str">
        <f>IF(H30:H30=K13,"0",IF(H30:H30=K14,"1","2"))</f>
        <v>2</v>
      </c>
    </row>
    <row r="31" spans="2:10" ht="91.8" thickBot="1">
      <c r="B31" s="491"/>
      <c r="C31" s="494"/>
      <c r="D31" s="298" t="s">
        <v>232</v>
      </c>
      <c r="E31" s="299" t="s">
        <v>84</v>
      </c>
      <c r="F31" s="299" t="str">
        <f>IF(E31:E31=K6,"0",IF(E31:E31=K7,"1","2"))</f>
        <v>2</v>
      </c>
      <c r="G31" s="300" t="s">
        <v>384</v>
      </c>
      <c r="H31" s="301" t="s">
        <v>82</v>
      </c>
      <c r="I31" s="301" t="str">
        <f>IF(H31:H31=K13,"0",IF(H31:H31=K14,"1","2"))</f>
        <v>0</v>
      </c>
    </row>
    <row r="32" spans="2:10" ht="91.8" thickBot="1">
      <c r="B32" s="492"/>
      <c r="C32" s="495"/>
      <c r="D32" s="297" t="s">
        <v>237</v>
      </c>
      <c r="E32" s="290" t="s">
        <v>84</v>
      </c>
      <c r="F32" s="290" t="str">
        <f>IF(E32:E32=K6,"0",IF(E32:E32=K7,"1","2"))</f>
        <v>2</v>
      </c>
      <c r="G32" s="300" t="s">
        <v>384</v>
      </c>
      <c r="H32" s="287" t="s">
        <v>82</v>
      </c>
      <c r="I32" s="287" t="str">
        <f>IF(H32:H32=K13,"0",IF(H32:H32=K14,"1","2"))</f>
        <v>0</v>
      </c>
    </row>
    <row r="33" spans="2:9" ht="267.75" customHeight="1" thickBot="1">
      <c r="B33" s="492"/>
      <c r="C33" s="495"/>
      <c r="D33" s="282" t="s">
        <v>238</v>
      </c>
      <c r="E33" s="283" t="s">
        <v>84</v>
      </c>
      <c r="F33" s="283" t="str">
        <f>IF(E33:E33=K6,"0",IF(E33:E33=K7,"1","2"))</f>
        <v>2</v>
      </c>
      <c r="G33" s="227" t="s">
        <v>384</v>
      </c>
      <c r="H33" s="288" t="s">
        <v>82</v>
      </c>
      <c r="I33" s="288" t="str">
        <f>IF(H33:H33=K13,"0",IF(H33:H33=K14,"1","2"))</f>
        <v>0</v>
      </c>
    </row>
    <row r="34" spans="2:9" ht="118.5" customHeight="1" thickTop="1" thickBot="1">
      <c r="B34" s="490" t="s">
        <v>40</v>
      </c>
      <c r="C34" s="493" t="s">
        <v>11</v>
      </c>
      <c r="D34" s="293" t="s">
        <v>235</v>
      </c>
      <c r="E34" s="294" t="s">
        <v>83</v>
      </c>
      <c r="F34" s="294" t="str">
        <f>IF(E34:E34=K6,"0",IF(E34:E34=K7,"1","2"))</f>
        <v>1</v>
      </c>
      <c r="G34" s="295" t="s">
        <v>340</v>
      </c>
      <c r="H34" s="296" t="s">
        <v>84</v>
      </c>
      <c r="I34" s="296" t="str">
        <f>IF(H34:H34=K13,"0",IF(H34:H34=K14,"1","2"))</f>
        <v>2</v>
      </c>
    </row>
    <row r="35" spans="2:9" ht="116.25" customHeight="1" thickBot="1">
      <c r="B35" s="491"/>
      <c r="C35" s="494"/>
      <c r="D35" s="291" t="s">
        <v>232</v>
      </c>
      <c r="E35" s="284" t="s">
        <v>84</v>
      </c>
      <c r="F35" s="284" t="str">
        <f>IF(E35:E35=K6,"0",IF(E35:E35=K7,"1","2"))</f>
        <v>2</v>
      </c>
      <c r="G35" s="300" t="s">
        <v>340</v>
      </c>
      <c r="H35" s="285" t="s">
        <v>84</v>
      </c>
      <c r="I35" s="285" t="str">
        <f>IF(H35:H35=K13,"0",IF(H35:H35=K14,"1","2"))</f>
        <v>2</v>
      </c>
    </row>
    <row r="36" spans="2:9" ht="119.25" customHeight="1" thickBot="1">
      <c r="B36" s="492"/>
      <c r="C36" s="495"/>
      <c r="D36" s="292" t="s">
        <v>237</v>
      </c>
      <c r="E36" s="289" t="s">
        <v>82</v>
      </c>
      <c r="F36" s="289" t="str">
        <f>IF(E36:E36=K6,"0",IF(E36:E36=K7,"1","2"))</f>
        <v>0</v>
      </c>
      <c r="G36" s="300" t="s">
        <v>340</v>
      </c>
      <c r="H36" s="286" t="s">
        <v>82</v>
      </c>
      <c r="I36" s="286" t="str">
        <f>IF(H36:H36=K13,"0",IF(H36:H36=K14,"1","2"))</f>
        <v>0</v>
      </c>
    </row>
    <row r="37" spans="2:9" ht="131.25" customHeight="1" thickBot="1">
      <c r="B37" s="492"/>
      <c r="C37" s="495"/>
      <c r="D37" s="310" t="s">
        <v>341</v>
      </c>
      <c r="E37" s="283" t="s">
        <v>84</v>
      </c>
      <c r="F37" s="283" t="str">
        <f>IF(E37:E37=K6,"0",IF(E37:E37=K7,"1","2"))</f>
        <v>2</v>
      </c>
      <c r="G37" s="227" t="s">
        <v>340</v>
      </c>
      <c r="H37" s="288" t="s">
        <v>82</v>
      </c>
      <c r="I37" s="288" t="str">
        <f>IF(H37:H37=K13,"0",IF(H37:H37=K14,"1","2"))</f>
        <v>0</v>
      </c>
    </row>
    <row r="38" spans="2:9" ht="278.25" customHeight="1" thickTop="1" thickBot="1">
      <c r="B38" s="490" t="s">
        <v>41</v>
      </c>
      <c r="C38" s="493" t="s">
        <v>12</v>
      </c>
      <c r="D38" s="293" t="s">
        <v>235</v>
      </c>
      <c r="E38" s="294" t="s">
        <v>83</v>
      </c>
      <c r="F38" s="294" t="str">
        <f>IF(E38:E38=K6,"0",IF(E38:E38=K7,"1","2"))</f>
        <v>1</v>
      </c>
      <c r="G38" s="295"/>
      <c r="H38" s="296" t="s">
        <v>84</v>
      </c>
      <c r="I38" s="296" t="str">
        <f>IF(H38:H38=K13,"0",IF(H38:H38=K14,"1","2"))</f>
        <v>2</v>
      </c>
    </row>
    <row r="39" spans="2:9" ht="296.25" customHeight="1" thickBot="1">
      <c r="B39" s="491"/>
      <c r="C39" s="494"/>
      <c r="D39" s="298" t="s">
        <v>232</v>
      </c>
      <c r="E39" s="299" t="s">
        <v>84</v>
      </c>
      <c r="F39" s="299" t="str">
        <f>IF(E39:E39=K6,"0",IF(E39:E39=K7,"1","2"))</f>
        <v>2</v>
      </c>
      <c r="G39" s="300"/>
      <c r="H39" s="301" t="s">
        <v>84</v>
      </c>
      <c r="I39" s="285" t="str">
        <f>IF(H39:H39=K13,"0",IF(H39:H39=K14,"1","2"))</f>
        <v>2</v>
      </c>
    </row>
    <row r="40" spans="2:9" ht="285" customHeight="1" thickBot="1">
      <c r="B40" s="492"/>
      <c r="C40" s="495"/>
      <c r="D40" s="297" t="s">
        <v>237</v>
      </c>
      <c r="E40" s="290" t="s">
        <v>82</v>
      </c>
      <c r="F40" s="300" t="str">
        <f>IF(E40:E40=K6,"0",IF(E40:E41=K7,"1","2"))</f>
        <v>0</v>
      </c>
      <c r="G40" s="300"/>
      <c r="H40" s="302" t="s">
        <v>82</v>
      </c>
      <c r="I40" s="286" t="str">
        <f>IF(H40:H40=K13,"0",IF(H40:H40=K14,"1","2"))</f>
        <v>0</v>
      </c>
    </row>
    <row r="41" spans="2:9" ht="312.75" customHeight="1" thickBot="1">
      <c r="B41" s="492"/>
      <c r="C41" s="495"/>
      <c r="D41" s="282" t="s">
        <v>238</v>
      </c>
      <c r="E41" s="283" t="s">
        <v>84</v>
      </c>
      <c r="F41" s="304" t="str">
        <f>IF(E41:E41=K6,"0",IF(E41:E41=K7,"1","2"))</f>
        <v>2</v>
      </c>
      <c r="G41" s="227"/>
      <c r="H41" s="305" t="s">
        <v>82</v>
      </c>
      <c r="I41" s="288" t="str">
        <f>IF(H41:H41=K13,"0",IF(H41:H41=K14,"1","2"))</f>
        <v>0</v>
      </c>
    </row>
    <row r="42" spans="2:9" ht="15.6" thickTop="1" thickBot="1">
      <c r="B42" s="490" t="s">
        <v>42</v>
      </c>
      <c r="C42" s="493" t="s">
        <v>239</v>
      </c>
      <c r="D42" s="293" t="s">
        <v>235</v>
      </c>
      <c r="E42" s="294" t="s">
        <v>82</v>
      </c>
      <c r="F42" s="294" t="str">
        <f>IF(E42:E42=K6,"0",IF(E42:E42=K7,"1","2"))</f>
        <v>0</v>
      </c>
      <c r="G42" s="295"/>
      <c r="H42" s="296" t="s">
        <v>82</v>
      </c>
      <c r="I42" s="296" t="str">
        <f>IF(H42:H42=K13,"0",IF(H42:H42=K14,"1","2"))</f>
        <v>0</v>
      </c>
    </row>
    <row r="43" spans="2:9" ht="288.75" customHeight="1" thickBot="1">
      <c r="B43" s="491"/>
      <c r="C43" s="494"/>
      <c r="D43" s="291" t="s">
        <v>232</v>
      </c>
      <c r="E43" s="284" t="s">
        <v>82</v>
      </c>
      <c r="F43" s="284" t="str">
        <f>IF(E43:E43=K6,"0",IF(E43:E43=K7,"1","2"))</f>
        <v>0</v>
      </c>
      <c r="G43" s="290"/>
      <c r="H43" s="285" t="s">
        <v>83</v>
      </c>
      <c r="I43" s="285" t="str">
        <f>IF(H43:H43=K13,"0",IF(H43:H43=K14,"1","2"))</f>
        <v>1</v>
      </c>
    </row>
    <row r="44" spans="2:9" ht="299.25" customHeight="1" thickBot="1">
      <c r="B44" s="492"/>
      <c r="C44" s="495"/>
      <c r="D44" s="292" t="s">
        <v>237</v>
      </c>
      <c r="E44" s="289" t="s">
        <v>83</v>
      </c>
      <c r="F44" s="289" t="str">
        <f>IF(E44:E44=K6,"0",IF(E44:E45=K7,"1","2"))</f>
        <v>1</v>
      </c>
      <c r="G44" s="300"/>
      <c r="H44" s="286" t="s">
        <v>83</v>
      </c>
      <c r="I44" s="286" t="str">
        <f>IF(H44:H44=K13,"0",IF(H44:H44=K14,"1","2"))</f>
        <v>1</v>
      </c>
    </row>
    <row r="45" spans="2:9" ht="29.4" thickBot="1">
      <c r="B45" s="492"/>
      <c r="C45" s="495"/>
      <c r="D45" s="282" t="s">
        <v>238</v>
      </c>
      <c r="E45" s="283" t="s">
        <v>83</v>
      </c>
      <c r="F45" s="283" t="str">
        <f>IF(E45:E45=K6,"0",IF(E45:E45=K7,"1","2"))</f>
        <v>1</v>
      </c>
      <c r="G45" s="227"/>
      <c r="H45" s="288" t="s">
        <v>83</v>
      </c>
      <c r="I45" s="288" t="str">
        <f>IF(H45:H45=K13,"0",IF(H45:H45=K14,"1","2"))</f>
        <v>1</v>
      </c>
    </row>
    <row r="46" spans="2:9" ht="15.6" thickTop="1" thickBot="1">
      <c r="B46" s="490" t="s">
        <v>43</v>
      </c>
      <c r="C46" s="504" t="s">
        <v>377</v>
      </c>
      <c r="D46" s="293" t="s">
        <v>235</v>
      </c>
      <c r="E46" s="294" t="s">
        <v>83</v>
      </c>
      <c r="F46" s="294" t="str">
        <f>IF(E46:E46=K6,"0",IF(E46:E46=K7,"1","2"))</f>
        <v>1</v>
      </c>
      <c r="G46" s="295"/>
      <c r="H46" s="296" t="s">
        <v>84</v>
      </c>
      <c r="I46" s="296" t="str">
        <f>IF(H46:H46=K13,"0",IF(H46:H46=K14,"1","2"))</f>
        <v>2</v>
      </c>
    </row>
    <row r="47" spans="2:9" ht="285" customHeight="1" thickBot="1">
      <c r="B47" s="491"/>
      <c r="C47" s="505"/>
      <c r="D47" s="291" t="s">
        <v>232</v>
      </c>
      <c r="E47" s="284" t="s">
        <v>84</v>
      </c>
      <c r="F47" s="284" t="str">
        <f>IF(E47:E47=K6,"0",IF(E47:E47=K7,"1","2"))</f>
        <v>2</v>
      </c>
      <c r="G47" s="300"/>
      <c r="H47" s="285" t="s">
        <v>84</v>
      </c>
      <c r="I47" s="285" t="str">
        <f>IF(H47:H47=K13,"0",IF(H47:H47=K14,"1","2"))</f>
        <v>2</v>
      </c>
    </row>
    <row r="48" spans="2:9" ht="303" customHeight="1" thickBot="1">
      <c r="B48" s="492"/>
      <c r="C48" s="506"/>
      <c r="D48" s="292" t="s">
        <v>237</v>
      </c>
      <c r="E48" s="289" t="s">
        <v>82</v>
      </c>
      <c r="F48" s="289" t="str">
        <f>IF(E48:E48=K6,"0",IF(E48:E49=K7,"1","2"))</f>
        <v>0</v>
      </c>
      <c r="G48" s="300"/>
      <c r="H48" s="286" t="s">
        <v>82</v>
      </c>
      <c r="I48" s="286" t="str">
        <f>IF(H48:H48=K13,"0",IF(H48:H48=K14,"1","2"))</f>
        <v>0</v>
      </c>
    </row>
    <row r="49" spans="2:9" ht="312.75" customHeight="1" thickBot="1">
      <c r="B49" s="503"/>
      <c r="C49" s="507"/>
      <c r="D49" s="306" t="s">
        <v>238</v>
      </c>
      <c r="E49" s="307" t="s">
        <v>82</v>
      </c>
      <c r="F49" s="307" t="str">
        <f>IF(E49:E49=K6,"0",IF(E49:E49=K7,"1","2"))</f>
        <v>0</v>
      </c>
      <c r="G49" s="308"/>
      <c r="H49" s="309" t="s">
        <v>83</v>
      </c>
      <c r="I49" s="309" t="str">
        <f>IF(H49:H49=K13,"0",IF(H49:H49=K14,"1","2"))</f>
        <v>1</v>
      </c>
    </row>
    <row r="50" spans="2:9" ht="15" thickTop="1"/>
    <row r="56" spans="2:9">
      <c r="C56" s="180" t="s">
        <v>89</v>
      </c>
    </row>
  </sheetData>
  <dataConsolidate/>
  <mergeCells count="21">
    <mergeCell ref="B38:B41"/>
    <mergeCell ref="C38:C41"/>
    <mergeCell ref="B34:B37"/>
    <mergeCell ref="C34:C37"/>
    <mergeCell ref="B46:B49"/>
    <mergeCell ref="C46:C49"/>
    <mergeCell ref="B42:B45"/>
    <mergeCell ref="C42:C45"/>
    <mergeCell ref="B30:B33"/>
    <mergeCell ref="C30:C33"/>
    <mergeCell ref="B2:I2"/>
    <mergeCell ref="C4:C29"/>
    <mergeCell ref="B4:B29"/>
    <mergeCell ref="H4:H26"/>
    <mergeCell ref="F4:F26"/>
    <mergeCell ref="K4:M4"/>
    <mergeCell ref="K11:M11"/>
    <mergeCell ref="I4:I26"/>
    <mergeCell ref="D4:D26"/>
    <mergeCell ref="E4:E26"/>
    <mergeCell ref="G4:G26"/>
  </mergeCells>
  <dataValidations count="2">
    <dataValidation type="list" allowBlank="1" showInputMessage="1" showErrorMessage="1" sqref="E4:E49">
      <formula1>$K$6:$K$8</formula1>
    </dataValidation>
    <dataValidation type="list" allowBlank="1" showInputMessage="1" showErrorMessage="1" sqref="H4:H49">
      <formula1>$K$13:$K$15</formula1>
    </dataValidation>
  </dataValidations>
  <pageMargins left="0.7" right="0.7" top="0.75" bottom="0.75" header="0.3" footer="0.3"/>
  <pageSetup paperSize="9" orientation="portrait" horizontalDpi="4294967294" verticalDpi="0" r:id="rId1"/>
</worksheet>
</file>

<file path=xl/worksheets/sheet14.xml><?xml version="1.0" encoding="utf-8"?>
<worksheet xmlns="http://schemas.openxmlformats.org/spreadsheetml/2006/main" xmlns:r="http://schemas.openxmlformats.org/officeDocument/2006/relationships">
  <dimension ref="B1:I49"/>
  <sheetViews>
    <sheetView zoomScale="80" zoomScaleNormal="80" workbookViewId="0">
      <selection activeCell="C24" sqref="C24:C27"/>
    </sheetView>
  </sheetViews>
  <sheetFormatPr defaultColWidth="8.88671875" defaultRowHeight="14.4"/>
  <cols>
    <col min="2" max="2" width="8.88671875" style="2"/>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2:9" ht="17.399999999999999">
      <c r="B1" s="514" t="s">
        <v>240</v>
      </c>
      <c r="C1" s="514"/>
      <c r="D1" s="514"/>
      <c r="E1" s="514"/>
      <c r="F1" s="514"/>
      <c r="G1" s="514"/>
      <c r="H1" s="514"/>
      <c r="I1" s="515"/>
    </row>
    <row r="2" spans="2:9" ht="30.75" customHeight="1" thickBot="1">
      <c r="B2" s="511"/>
      <c r="C2" s="512"/>
      <c r="D2" s="512"/>
      <c r="E2" s="512"/>
      <c r="F2" s="512"/>
      <c r="G2" s="512"/>
      <c r="H2" s="512"/>
      <c r="I2" s="513"/>
    </row>
    <row r="3" spans="2:9" ht="23.4" thickBot="1">
      <c r="B3" s="161" t="s">
        <v>0</v>
      </c>
      <c r="C3" s="161" t="s">
        <v>5</v>
      </c>
      <c r="D3" s="161" t="s">
        <v>6</v>
      </c>
      <c r="E3" s="161" t="s">
        <v>241</v>
      </c>
      <c r="F3" s="161" t="s">
        <v>96</v>
      </c>
      <c r="G3" s="161" t="s">
        <v>97</v>
      </c>
      <c r="H3" s="161" t="s">
        <v>100</v>
      </c>
      <c r="I3" s="161" t="s">
        <v>101</v>
      </c>
    </row>
    <row r="4" spans="2:9">
      <c r="B4" s="12"/>
      <c r="C4" s="508" t="s">
        <v>38</v>
      </c>
      <c r="D4" s="229"/>
      <c r="E4" s="230" t="s">
        <v>235</v>
      </c>
      <c r="F4" s="250" t="str">
        <f>'Threat Assessment (Information)'!E4</f>
        <v>MEDIUM (M)</v>
      </c>
      <c r="G4" s="250" t="str">
        <f>'Threat Assessment (Information)'!F4</f>
        <v>1</v>
      </c>
      <c r="H4" s="250" t="str">
        <f>'Threat Assessment (Information)'!H4</f>
        <v>HIGH (H)</v>
      </c>
      <c r="I4" s="279" t="str">
        <f>'Threat Assessment (Information)'!I4</f>
        <v>2</v>
      </c>
    </row>
    <row r="5" spans="2:9" ht="21.75" customHeight="1">
      <c r="B5" s="12"/>
      <c r="C5" s="509"/>
      <c r="D5" s="231"/>
      <c r="E5" s="232" t="s">
        <v>232</v>
      </c>
      <c r="F5" s="251" t="str">
        <f>'Threat Assessment (Information)'!E27</f>
        <v>HIGH (H)</v>
      </c>
      <c r="G5" s="251" t="str">
        <f>'Threat Assessment (Information)'!F27</f>
        <v>2</v>
      </c>
      <c r="H5" s="251" t="str">
        <f>'Threat Assessment (Information)'!H27</f>
        <v>HIGH (H)</v>
      </c>
      <c r="I5" s="280" t="str">
        <f>'Threat Assessment (Information)'!I27</f>
        <v>2</v>
      </c>
    </row>
    <row r="6" spans="2:9">
      <c r="B6" s="12"/>
      <c r="C6" s="509"/>
      <c r="D6" s="231"/>
      <c r="E6" s="232" t="s">
        <v>242</v>
      </c>
      <c r="F6" s="251" t="str">
        <f>'Threat Assessment (Information)'!E28</f>
        <v>LOW (L)</v>
      </c>
      <c r="G6" s="251" t="str">
        <f>'Threat Assessment (Information)'!F28</f>
        <v>0</v>
      </c>
      <c r="H6" s="251" t="str">
        <f>'Threat Assessment (Information)'!H28</f>
        <v>LOW (L)</v>
      </c>
      <c r="I6" s="280" t="str">
        <f>'Threat Assessment (Information)'!I28</f>
        <v>0</v>
      </c>
    </row>
    <row r="7" spans="2:9" ht="26.25" customHeight="1" thickBot="1">
      <c r="B7" s="12"/>
      <c r="C7" s="510"/>
      <c r="D7" s="233"/>
      <c r="E7" s="234" t="s">
        <v>238</v>
      </c>
      <c r="F7" s="252" t="str">
        <f>'Threat Assessment (Information)'!E29</f>
        <v>HIGH (H)</v>
      </c>
      <c r="G7" s="252" t="str">
        <f>'Threat Assessment (Information)'!F29</f>
        <v>2</v>
      </c>
      <c r="H7" s="252" t="str">
        <f>'Threat Assessment (Information)'!H29</f>
        <v>LOW (L)</v>
      </c>
      <c r="I7" s="281" t="str">
        <f>'Threat Assessment (Information)'!I29</f>
        <v>0</v>
      </c>
    </row>
    <row r="8" spans="2:9">
      <c r="B8" s="18"/>
      <c r="C8" s="508" t="s">
        <v>380</v>
      </c>
      <c r="D8" s="235"/>
      <c r="E8" s="230" t="s">
        <v>235</v>
      </c>
      <c r="F8" s="250" t="str">
        <f>'Threat Assessment (Information)'!E30</f>
        <v>HIGH (H)</v>
      </c>
      <c r="G8" s="250" t="str">
        <f>'Threat Assessment (Information)'!F30</f>
        <v>2</v>
      </c>
      <c r="H8" s="250" t="str">
        <f>'Threat Assessment (Information)'!H30</f>
        <v>HIGH (H)</v>
      </c>
      <c r="I8" s="279" t="str">
        <f>'Threat Assessment (Information)'!I30</f>
        <v>2</v>
      </c>
    </row>
    <row r="9" spans="2:9">
      <c r="B9" s="18"/>
      <c r="C9" s="509"/>
      <c r="D9" s="236"/>
      <c r="E9" s="232" t="s">
        <v>232</v>
      </c>
      <c r="F9" s="251" t="str">
        <f>'Threat Assessment (Information)'!E31</f>
        <v>HIGH (H)</v>
      </c>
      <c r="G9" s="251" t="str">
        <f>'Threat Assessment (Information)'!F31</f>
        <v>2</v>
      </c>
      <c r="H9" s="251" t="str">
        <f>'Threat Assessment (Information)'!H31</f>
        <v>LOW (L)</v>
      </c>
      <c r="I9" s="280" t="str">
        <f>'Threat Assessment (Information)'!I31</f>
        <v>0</v>
      </c>
    </row>
    <row r="10" spans="2:9">
      <c r="B10" s="18"/>
      <c r="C10" s="509"/>
      <c r="D10" s="236"/>
      <c r="E10" s="232" t="s">
        <v>242</v>
      </c>
      <c r="F10" s="251" t="str">
        <f>'Threat Assessment (Information)'!E32</f>
        <v>HIGH (H)</v>
      </c>
      <c r="G10" s="251" t="str">
        <f>'Threat Assessment (Information)'!F32</f>
        <v>2</v>
      </c>
      <c r="H10" s="251" t="str">
        <f>'Threat Assessment (Information)'!H32</f>
        <v>LOW (L)</v>
      </c>
      <c r="I10" s="280" t="str">
        <f>'Threat Assessment (Information)'!I32</f>
        <v>0</v>
      </c>
    </row>
    <row r="11" spans="2:9" ht="15" thickBot="1">
      <c r="B11" s="18"/>
      <c r="C11" s="510"/>
      <c r="D11" s="237"/>
      <c r="E11" s="234" t="s">
        <v>238</v>
      </c>
      <c r="F11" s="251" t="str">
        <f>'Threat Assessment (Information)'!E33</f>
        <v>HIGH (H)</v>
      </c>
      <c r="G11" s="251" t="str">
        <f>'Threat Assessment (Information)'!F33</f>
        <v>2</v>
      </c>
      <c r="H11" s="251" t="str">
        <f>'Threat Assessment (Information)'!H33</f>
        <v>LOW (L)</v>
      </c>
      <c r="I11" s="280" t="str">
        <f>'Threat Assessment (Information)'!I33</f>
        <v>0</v>
      </c>
    </row>
    <row r="12" spans="2:9">
      <c r="B12" s="19"/>
      <c r="C12" s="516" t="s">
        <v>11</v>
      </c>
      <c r="D12" s="238"/>
      <c r="E12" s="239" t="s">
        <v>235</v>
      </c>
      <c r="F12" s="250" t="str">
        <f>'Threat Assessment (Information)'!E34</f>
        <v>MEDIUM (M)</v>
      </c>
      <c r="G12" s="250" t="str">
        <f>'Threat Assessment (Information)'!F34</f>
        <v>1</v>
      </c>
      <c r="H12" s="250" t="str">
        <f>'Threat Assessment (Information)'!H34</f>
        <v>HIGH (H)</v>
      </c>
      <c r="I12" s="279" t="str">
        <f>'Threat Assessment (Information)'!I34</f>
        <v>2</v>
      </c>
    </row>
    <row r="13" spans="2:9">
      <c r="B13" s="19"/>
      <c r="C13" s="517"/>
      <c r="D13" s="240"/>
      <c r="E13" s="241" t="s">
        <v>232</v>
      </c>
      <c r="F13" s="251" t="str">
        <f>'Threat Assessment (Information)'!E35</f>
        <v>HIGH (H)</v>
      </c>
      <c r="G13" s="251" t="str">
        <f>'Threat Assessment (Information)'!F35</f>
        <v>2</v>
      </c>
      <c r="H13" s="251" t="str">
        <f>'Threat Assessment (Information)'!H35</f>
        <v>HIGH (H)</v>
      </c>
      <c r="I13" s="280" t="str">
        <f>'Threat Assessment (Information)'!I35</f>
        <v>2</v>
      </c>
    </row>
    <row r="14" spans="2:9">
      <c r="B14" s="19"/>
      <c r="C14" s="517"/>
      <c r="D14" s="240"/>
      <c r="E14" s="241" t="s">
        <v>242</v>
      </c>
      <c r="F14" s="251" t="str">
        <f>'Threat Assessment (Information)'!E36</f>
        <v>LOW (L)</v>
      </c>
      <c r="G14" s="251" t="str">
        <f>'Threat Assessment (Information)'!F36</f>
        <v>0</v>
      </c>
      <c r="H14" s="251" t="str">
        <f>'Threat Assessment (Information)'!H36</f>
        <v>LOW (L)</v>
      </c>
      <c r="I14" s="280" t="str">
        <f>'Threat Assessment (Information)'!I36</f>
        <v>0</v>
      </c>
    </row>
    <row r="15" spans="2:9" ht="15" thickBot="1">
      <c r="B15" s="19"/>
      <c r="C15" s="518"/>
      <c r="D15" s="242"/>
      <c r="E15" s="243" t="s">
        <v>238</v>
      </c>
      <c r="F15" s="251" t="str">
        <f>'Threat Assessment (Information)'!E37</f>
        <v>HIGH (H)</v>
      </c>
      <c r="G15" s="251" t="str">
        <f>'Threat Assessment (Information)'!F37</f>
        <v>2</v>
      </c>
      <c r="H15" s="251" t="str">
        <f>'Threat Assessment (Information)'!H37</f>
        <v>LOW (L)</v>
      </c>
      <c r="I15" s="280" t="str">
        <f>'Threat Assessment (Information)'!I37</f>
        <v>0</v>
      </c>
    </row>
    <row r="16" spans="2:9">
      <c r="B16" s="10"/>
      <c r="C16" s="508" t="s">
        <v>12</v>
      </c>
      <c r="D16" s="244"/>
      <c r="E16" s="230" t="s">
        <v>235</v>
      </c>
      <c r="F16" s="250" t="str">
        <f>'Threat Assessment (Information)'!E38</f>
        <v>MEDIUM (M)</v>
      </c>
      <c r="G16" s="250" t="str">
        <f>'Threat Assessment (Information)'!F38</f>
        <v>1</v>
      </c>
      <c r="H16" s="250" t="str">
        <f>'Threat Assessment (Information)'!H38</f>
        <v>HIGH (H)</v>
      </c>
      <c r="I16" s="279" t="str">
        <f>'Threat Assessment (Information)'!I38</f>
        <v>2</v>
      </c>
    </row>
    <row r="17" spans="2:9">
      <c r="B17" s="10"/>
      <c r="C17" s="519"/>
      <c r="D17" s="245"/>
      <c r="E17" s="232" t="s">
        <v>232</v>
      </c>
      <c r="F17" s="251" t="str">
        <f>'Threat Assessment (Information)'!E39</f>
        <v>HIGH (H)</v>
      </c>
      <c r="G17" s="251" t="str">
        <f>'Threat Assessment (Information)'!F39</f>
        <v>2</v>
      </c>
      <c r="H17" s="251" t="str">
        <f>'Threat Assessment (Information)'!H39</f>
        <v>HIGH (H)</v>
      </c>
      <c r="I17" s="280" t="str">
        <f>'Threat Assessment (Information)'!I39</f>
        <v>2</v>
      </c>
    </row>
    <row r="18" spans="2:9">
      <c r="B18" s="10"/>
      <c r="C18" s="519"/>
      <c r="D18" s="245"/>
      <c r="E18" s="232" t="s">
        <v>242</v>
      </c>
      <c r="F18" s="251" t="str">
        <f>'Threat Assessment (Information)'!E40</f>
        <v>LOW (L)</v>
      </c>
      <c r="G18" s="251" t="str">
        <f>'Threat Assessment (Information)'!F40</f>
        <v>0</v>
      </c>
      <c r="H18" s="251" t="str">
        <f>'Threat Assessment (Information)'!H40</f>
        <v>LOW (L)</v>
      </c>
      <c r="I18" s="280" t="str">
        <f>'Threat Assessment (Information)'!I40</f>
        <v>0</v>
      </c>
    </row>
    <row r="19" spans="2:9" ht="15" thickBot="1">
      <c r="B19" s="10"/>
      <c r="C19" s="520"/>
      <c r="D19" s="246"/>
      <c r="E19" s="234" t="s">
        <v>238</v>
      </c>
      <c r="F19" s="251" t="str">
        <f>'Threat Assessment (Information)'!E41</f>
        <v>HIGH (H)</v>
      </c>
      <c r="G19" s="251" t="str">
        <f>'Threat Assessment (Information)'!F41</f>
        <v>2</v>
      </c>
      <c r="H19" s="251" t="str">
        <f>'Threat Assessment (Information)'!H41</f>
        <v>LOW (L)</v>
      </c>
      <c r="I19" s="280" t="str">
        <f>'Threat Assessment (Information)'!I41</f>
        <v>0</v>
      </c>
    </row>
    <row r="20" spans="2:9">
      <c r="B20" s="8"/>
      <c r="C20" s="508" t="s">
        <v>13</v>
      </c>
      <c r="D20" s="244"/>
      <c r="E20" s="230" t="s">
        <v>235</v>
      </c>
      <c r="F20" s="250" t="str">
        <f>'Threat Assessment (Information)'!E42</f>
        <v>LOW (L)</v>
      </c>
      <c r="G20" s="250" t="str">
        <f>'Threat Assessment (Information)'!F42</f>
        <v>0</v>
      </c>
      <c r="H20" s="250" t="str">
        <f>'Threat Assessment (Information)'!H42</f>
        <v>LOW (L)</v>
      </c>
      <c r="I20" s="279" t="str">
        <f>'Threat Assessment (Information)'!I42</f>
        <v>0</v>
      </c>
    </row>
    <row r="21" spans="2:9">
      <c r="B21" s="8"/>
      <c r="C21" s="519"/>
      <c r="D21" s="245"/>
      <c r="E21" s="232" t="s">
        <v>232</v>
      </c>
      <c r="F21" s="251" t="str">
        <f>'Threat Assessment (Information)'!E43</f>
        <v>LOW (L)</v>
      </c>
      <c r="G21" s="251" t="str">
        <f>'Threat Assessment (Information)'!F43</f>
        <v>0</v>
      </c>
      <c r="H21" s="251" t="str">
        <f>'Threat Assessment (Information)'!H43</f>
        <v>MEDIUM (M)</v>
      </c>
      <c r="I21" s="280" t="str">
        <f>'Threat Assessment (Information)'!I43</f>
        <v>1</v>
      </c>
    </row>
    <row r="22" spans="2:9">
      <c r="B22" s="8"/>
      <c r="C22" s="519"/>
      <c r="D22" s="245"/>
      <c r="E22" s="232" t="s">
        <v>242</v>
      </c>
      <c r="F22" s="251" t="str">
        <f>'Threat Assessment (Information)'!E44</f>
        <v>MEDIUM (M)</v>
      </c>
      <c r="G22" s="251" t="str">
        <f>'Threat Assessment (Information)'!F44</f>
        <v>1</v>
      </c>
      <c r="H22" s="251" t="str">
        <f>'Threat Assessment (Information)'!H44</f>
        <v>MEDIUM (M)</v>
      </c>
      <c r="I22" s="280" t="str">
        <f>'Threat Assessment (Information)'!I44</f>
        <v>1</v>
      </c>
    </row>
    <row r="23" spans="2:9" ht="15" thickBot="1">
      <c r="B23" s="8"/>
      <c r="C23" s="520"/>
      <c r="D23" s="246"/>
      <c r="E23" s="234" t="s">
        <v>238</v>
      </c>
      <c r="F23" s="251" t="str">
        <f>'Threat Assessment (Information)'!E45</f>
        <v>MEDIUM (M)</v>
      </c>
      <c r="G23" s="251" t="str">
        <f>'Threat Assessment (Information)'!F45</f>
        <v>1</v>
      </c>
      <c r="H23" s="251" t="str">
        <f>'Threat Assessment (Information)'!H45</f>
        <v>MEDIUM (M)</v>
      </c>
      <c r="I23" s="280" t="str">
        <f>'Threat Assessment (Information)'!I45</f>
        <v>1</v>
      </c>
    </row>
    <row r="24" spans="2:9">
      <c r="B24" s="18"/>
      <c r="C24" s="508" t="s">
        <v>381</v>
      </c>
      <c r="D24" s="244"/>
      <c r="E24" s="230" t="s">
        <v>235</v>
      </c>
      <c r="F24" s="250" t="str">
        <f>'Threat Assessment (Information)'!E46</f>
        <v>MEDIUM (M)</v>
      </c>
      <c r="G24" s="250" t="str">
        <f>'Threat Assessment (Information)'!F46</f>
        <v>1</v>
      </c>
      <c r="H24" s="250" t="str">
        <f>'Threat Assessment (Information)'!H46</f>
        <v>HIGH (H)</v>
      </c>
      <c r="I24" s="279" t="str">
        <f>'Threat Assessment (Information)'!I46</f>
        <v>2</v>
      </c>
    </row>
    <row r="25" spans="2:9">
      <c r="B25" s="18"/>
      <c r="C25" s="519"/>
      <c r="D25" s="245"/>
      <c r="E25" s="232" t="s">
        <v>232</v>
      </c>
      <c r="F25" s="251" t="str">
        <f>'Threat Assessment (Information)'!E47</f>
        <v>HIGH (H)</v>
      </c>
      <c r="G25" s="251" t="str">
        <f>'Threat Assessment (Information)'!F47</f>
        <v>2</v>
      </c>
      <c r="H25" s="251" t="str">
        <f>'Threat Assessment (Information)'!H47</f>
        <v>HIGH (H)</v>
      </c>
      <c r="I25" s="280" t="str">
        <f>'Threat Assessment (Information)'!I47</f>
        <v>2</v>
      </c>
    </row>
    <row r="26" spans="2:9">
      <c r="B26" s="18"/>
      <c r="C26" s="519"/>
      <c r="D26" s="245"/>
      <c r="E26" s="232" t="s">
        <v>242</v>
      </c>
      <c r="F26" s="251" t="str">
        <f>'Threat Assessment (Information)'!E48</f>
        <v>LOW (L)</v>
      </c>
      <c r="G26" s="251" t="str">
        <f>'Threat Assessment (Information)'!F48</f>
        <v>0</v>
      </c>
      <c r="H26" s="251" t="str">
        <f>'Threat Assessment (Information)'!H48</f>
        <v>LOW (L)</v>
      </c>
      <c r="I26" s="280" t="str">
        <f>'Threat Assessment (Information)'!I48</f>
        <v>0</v>
      </c>
    </row>
    <row r="27" spans="2:9" ht="15" thickBot="1">
      <c r="B27" s="18"/>
      <c r="C27" s="520"/>
      <c r="D27" s="246"/>
      <c r="E27" s="234" t="s">
        <v>238</v>
      </c>
      <c r="F27" s="251" t="str">
        <f>'Threat Assessment (Information)'!E49</f>
        <v>LOW (L)</v>
      </c>
      <c r="G27" s="251" t="str">
        <f>'Threat Assessment (Information)'!F49</f>
        <v>0</v>
      </c>
      <c r="H27" s="251" t="str">
        <f>'Threat Assessment (Information)'!H49</f>
        <v>MEDIUM (M)</v>
      </c>
      <c r="I27" s="280" t="str">
        <f>'Threat Assessment (Information)'!I49</f>
        <v>1</v>
      </c>
    </row>
    <row r="30" spans="2:9">
      <c r="C30" s="2"/>
      <c r="D30" s="2"/>
    </row>
    <row r="31" spans="2:9">
      <c r="C31" s="2"/>
      <c r="D31" s="2"/>
    </row>
    <row r="32" spans="2:9">
      <c r="C32" s="2"/>
      <c r="D32" s="2"/>
    </row>
    <row r="33" spans="3:4">
      <c r="C33" s="2"/>
      <c r="D33" s="2"/>
    </row>
    <row r="34" spans="3:4">
      <c r="C34" s="2"/>
      <c r="D34" s="2"/>
    </row>
    <row r="35" spans="3:4">
      <c r="C35" s="2"/>
      <c r="D35" s="2"/>
    </row>
    <row r="36" spans="3:4">
      <c r="C36" s="2"/>
      <c r="D36" s="2"/>
    </row>
    <row r="37" spans="3:4">
      <c r="C37" s="2"/>
      <c r="D37" s="2"/>
    </row>
    <row r="38" spans="3:4">
      <c r="C38" s="2"/>
      <c r="D38" s="2"/>
    </row>
    <row r="39" spans="3:4">
      <c r="C39" s="2"/>
      <c r="D39" s="2"/>
    </row>
    <row r="40" spans="3:4">
      <c r="C40" s="2"/>
      <c r="D40" s="2"/>
    </row>
    <row r="41" spans="3:4">
      <c r="C41" s="2"/>
      <c r="D41" s="2"/>
    </row>
    <row r="42" spans="3:4">
      <c r="C42" s="2"/>
      <c r="D42" s="2"/>
    </row>
    <row r="43" spans="3:4">
      <c r="C43" s="2"/>
      <c r="D43" s="2"/>
    </row>
    <row r="44" spans="3:4">
      <c r="C44" s="2"/>
      <c r="D44" s="2"/>
    </row>
    <row r="45" spans="3:4">
      <c r="C45" s="2"/>
      <c r="D45" s="2"/>
    </row>
    <row r="46" spans="3:4">
      <c r="C46" s="2"/>
      <c r="D46" s="2"/>
    </row>
    <row r="47" spans="3:4">
      <c r="C47" s="2"/>
      <c r="D47" s="2"/>
    </row>
    <row r="48" spans="3:4">
      <c r="C48" s="2"/>
      <c r="D48" s="2"/>
    </row>
    <row r="49" spans="3:4">
      <c r="C49" s="2"/>
      <c r="D49" s="2"/>
    </row>
  </sheetData>
  <autoFilter ref="B3:H3"/>
  <dataConsolidate>
    <dataRefs count="1">
      <dataRef ref="E4:E26" sheet="Threat Assessment (Information)"/>
    </dataRefs>
  </dataConsolidate>
  <mergeCells count="8">
    <mergeCell ref="C16:C19"/>
    <mergeCell ref="C20:C23"/>
    <mergeCell ref="C24:C27"/>
    <mergeCell ref="C4:C7"/>
    <mergeCell ref="B2:I2"/>
    <mergeCell ref="B1:I1"/>
    <mergeCell ref="C8:C11"/>
    <mergeCell ref="C12:C15"/>
  </mergeCells>
  <pageMargins left="0.7" right="0.7" top="0.75" bottom="0.75" header="0.3" footer="0.3"/>
  <pageSetup paperSize="9" orientation="portrait" horizontalDpi="4294967294" verticalDpi="0" r:id="rId1"/>
</worksheet>
</file>

<file path=xl/worksheets/sheet15.xml><?xml version="1.0" encoding="utf-8"?>
<worksheet xmlns="http://schemas.openxmlformats.org/spreadsheetml/2006/main" xmlns:r="http://schemas.openxmlformats.org/officeDocument/2006/relationships">
  <dimension ref="B1:V29"/>
  <sheetViews>
    <sheetView zoomScale="70" zoomScaleNormal="70" zoomScaleSheetLayoutView="75" workbookViewId="0">
      <selection activeCell="H6" sqref="H6"/>
    </sheetView>
  </sheetViews>
  <sheetFormatPr defaultColWidth="8.88671875" defaultRowHeight="14.4"/>
  <cols>
    <col min="1" max="1" width="3.6640625" style="175" customWidth="1"/>
    <col min="2" max="2" width="38.6640625" style="175" customWidth="1"/>
    <col min="3" max="3" width="4.6640625" style="175" customWidth="1"/>
    <col min="4" max="4" width="4.88671875" style="175" customWidth="1"/>
    <col min="5" max="5" width="5.6640625" style="175" customWidth="1"/>
    <col min="6" max="6" width="23.109375" style="176" customWidth="1"/>
    <col min="7" max="9" width="2.44140625" style="176" bestFit="1" customWidth="1"/>
    <col min="10" max="10" width="15.5546875" style="176" customWidth="1"/>
    <col min="11" max="11" width="18.109375" style="178" bestFit="1" customWidth="1"/>
    <col min="12" max="12" width="4.44140625" style="177" bestFit="1" customWidth="1"/>
    <col min="13" max="13" width="4.33203125" style="177" bestFit="1" customWidth="1"/>
    <col min="14" max="14" width="5" style="177" bestFit="1" customWidth="1"/>
    <col min="15" max="15" width="7.6640625" style="177" customWidth="1"/>
    <col min="16" max="16" width="20.44140625" style="177" bestFit="1" customWidth="1"/>
    <col min="17" max="17" width="33.6640625" style="175" customWidth="1"/>
    <col min="18" max="18" width="40.5546875" style="175" customWidth="1"/>
    <col min="19" max="19" width="58.88671875" style="175" customWidth="1"/>
    <col min="20" max="20" width="48.33203125" style="175" customWidth="1"/>
    <col min="21" max="21" width="19" style="175" customWidth="1"/>
    <col min="22" max="16384" width="8.88671875" style="175"/>
  </cols>
  <sheetData>
    <row r="1" spans="2:22" ht="21.75" customHeight="1">
      <c r="B1" s="540" t="s">
        <v>243</v>
      </c>
      <c r="C1" s="541"/>
      <c r="D1" s="541"/>
      <c r="E1" s="541"/>
      <c r="F1" s="541"/>
      <c r="G1" s="541"/>
      <c r="H1" s="541"/>
      <c r="I1" s="541"/>
      <c r="J1" s="541"/>
      <c r="K1" s="541"/>
      <c r="L1" s="541"/>
      <c r="M1" s="541"/>
      <c r="N1" s="541"/>
      <c r="O1" s="541"/>
      <c r="P1" s="541"/>
      <c r="Q1" s="541"/>
      <c r="R1" s="541"/>
      <c r="S1" s="541"/>
      <c r="T1" s="541"/>
      <c r="U1" s="542"/>
    </row>
    <row r="2" spans="2:22" ht="53.25" customHeight="1">
      <c r="B2" s="543"/>
      <c r="C2" s="544"/>
      <c r="D2" s="544"/>
      <c r="E2" s="544"/>
      <c r="F2" s="544"/>
      <c r="G2" s="544"/>
      <c r="H2" s="544"/>
      <c r="I2" s="544"/>
      <c r="J2" s="544"/>
      <c r="K2" s="544"/>
      <c r="L2" s="544"/>
      <c r="M2" s="544"/>
      <c r="N2" s="544"/>
      <c r="O2" s="544"/>
      <c r="P2" s="544"/>
      <c r="Q2" s="544"/>
      <c r="R2" s="544"/>
      <c r="S2" s="544"/>
      <c r="T2" s="544"/>
      <c r="U2" s="542"/>
    </row>
    <row r="3" spans="2:22" ht="15" thickBot="1">
      <c r="V3" s="373"/>
    </row>
    <row r="4" spans="2:22" s="176" customFormat="1" ht="18.75" customHeight="1" thickBot="1">
      <c r="B4" s="523" t="s">
        <v>5</v>
      </c>
      <c r="C4" s="525" t="s">
        <v>91</v>
      </c>
      <c r="D4" s="525" t="s">
        <v>92</v>
      </c>
      <c r="E4" s="525" t="s">
        <v>93</v>
      </c>
      <c r="F4" s="523" t="s">
        <v>241</v>
      </c>
      <c r="G4" s="523" t="s">
        <v>91</v>
      </c>
      <c r="H4" s="523" t="s">
        <v>244</v>
      </c>
      <c r="I4" s="523" t="s">
        <v>93</v>
      </c>
      <c r="J4" s="523" t="s">
        <v>97</v>
      </c>
      <c r="K4" s="523" t="s">
        <v>101</v>
      </c>
      <c r="L4" s="523" t="s">
        <v>245</v>
      </c>
      <c r="M4" s="523" t="s">
        <v>246</v>
      </c>
      <c r="N4" s="529" t="s">
        <v>247</v>
      </c>
      <c r="O4" s="531" t="s">
        <v>248</v>
      </c>
      <c r="P4" s="248"/>
      <c r="Q4" s="533" t="s">
        <v>249</v>
      </c>
      <c r="R4" s="533" t="s">
        <v>250</v>
      </c>
      <c r="S4" s="536" t="s">
        <v>366</v>
      </c>
      <c r="T4" s="527" t="s">
        <v>251</v>
      </c>
      <c r="U4" s="545" t="s">
        <v>368</v>
      </c>
    </row>
    <row r="5" spans="2:22" s="176" customFormat="1" ht="31.5" customHeight="1" thickTop="1" thickBot="1">
      <c r="B5" s="524"/>
      <c r="C5" s="526"/>
      <c r="D5" s="526"/>
      <c r="E5" s="526"/>
      <c r="F5" s="524"/>
      <c r="G5" s="524"/>
      <c r="H5" s="524"/>
      <c r="I5" s="524"/>
      <c r="J5" s="524"/>
      <c r="K5" s="524"/>
      <c r="L5" s="524"/>
      <c r="M5" s="524"/>
      <c r="N5" s="530"/>
      <c r="O5" s="532"/>
      <c r="P5" s="249" t="s">
        <v>252</v>
      </c>
      <c r="Q5" s="534"/>
      <c r="R5" s="534"/>
      <c r="S5" s="537"/>
      <c r="T5" s="528"/>
      <c r="U5" s="546"/>
    </row>
    <row r="6" spans="2:22" s="176" customFormat="1" ht="30.75" customHeight="1" thickBot="1">
      <c r="B6" s="321" t="s">
        <v>38</v>
      </c>
      <c r="C6" s="328">
        <f>'Impact Assessment Results'!H4</f>
        <v>4</v>
      </c>
      <c r="D6" s="329">
        <f>'Impact Assessment Results'!I4</f>
        <v>4</v>
      </c>
      <c r="E6" s="330">
        <f>'Impact Assessment Results'!J4</f>
        <v>4</v>
      </c>
      <c r="F6" s="552" t="s">
        <v>235</v>
      </c>
      <c r="G6" s="337" t="s">
        <v>22</v>
      </c>
      <c r="H6" s="338" t="s">
        <v>22</v>
      </c>
      <c r="I6" s="339"/>
      <c r="J6" s="311" t="str">
        <f>'Threat Assessment Results'!G4</f>
        <v>1</v>
      </c>
      <c r="K6" s="311" t="str">
        <f>'Threat Assessment Results'!I4</f>
        <v>2</v>
      </c>
      <c r="L6" s="349">
        <f t="shared" ref="L6:L29" si="0">IF(G6=""," ",C6+J6+K6)</f>
        <v>7</v>
      </c>
      <c r="M6" s="350">
        <f t="shared" ref="M6:M29" si="1">IF(H6=""," ",D6+J6+K6)</f>
        <v>7</v>
      </c>
      <c r="N6" s="351" t="str">
        <f t="shared" ref="N6:N29" si="2">IF(I6=""," ",E6+J6+K6)</f>
        <v/>
      </c>
      <c r="O6" s="352">
        <f>MAX(L6:N6)</f>
        <v>7</v>
      </c>
      <c r="P6" s="228" t="str">
        <f>IF(O6&lt;=2,"LOW",IF(O6&lt;=5,"MEDIUM","HIGH"))</f>
        <v>HIGH</v>
      </c>
      <c r="Q6" s="365" t="s">
        <v>343</v>
      </c>
      <c r="R6" s="317" t="s">
        <v>342</v>
      </c>
      <c r="S6" s="538" t="s">
        <v>382</v>
      </c>
      <c r="T6" s="521"/>
      <c r="U6" s="228" t="s">
        <v>367</v>
      </c>
    </row>
    <row r="7" spans="2:22" s="176" customFormat="1" ht="30.75" customHeight="1" thickBot="1">
      <c r="B7" s="322" t="s">
        <v>10</v>
      </c>
      <c r="C7" s="331">
        <f>'Impact Assessment Results'!H5</f>
        <v>4</v>
      </c>
      <c r="D7" s="251">
        <f>'Impact Assessment Results'!I5</f>
        <v>4</v>
      </c>
      <c r="E7" s="280">
        <f>'Impact Assessment Results'!J5</f>
        <v>4</v>
      </c>
      <c r="F7" s="553"/>
      <c r="G7" s="340" t="s">
        <v>22</v>
      </c>
      <c r="H7" s="341" t="s">
        <v>22</v>
      </c>
      <c r="I7" s="342"/>
      <c r="J7" s="312" t="str">
        <f>'Threat Assessment Results'!G8</f>
        <v>2</v>
      </c>
      <c r="K7" s="312" t="str">
        <f>'Threat Assessment Results'!I8</f>
        <v>2</v>
      </c>
      <c r="L7" s="353">
        <f t="shared" si="0"/>
        <v>8</v>
      </c>
      <c r="M7" s="354">
        <f t="shared" si="1"/>
        <v>8</v>
      </c>
      <c r="N7" s="355" t="str">
        <f t="shared" si="2"/>
        <v/>
      </c>
      <c r="O7" s="356">
        <f t="shared" ref="O7:O10" si="3">MAX(L7:N7)</f>
        <v>8</v>
      </c>
      <c r="P7" s="228" t="str">
        <f t="shared" ref="P7:P29" si="4">IF(O7&lt;=2,"LOW",IF(O7&lt;=5,"MEDIUM","HIGH"))</f>
        <v>HIGH</v>
      </c>
      <c r="Q7" s="366" t="s">
        <v>343</v>
      </c>
      <c r="R7" s="318" t="s">
        <v>342</v>
      </c>
      <c r="S7" s="522"/>
      <c r="T7" s="522"/>
      <c r="U7" s="228" t="s">
        <v>367</v>
      </c>
    </row>
    <row r="8" spans="2:22" s="176" customFormat="1" ht="15" thickBot="1">
      <c r="B8" s="322" t="s">
        <v>11</v>
      </c>
      <c r="C8" s="331">
        <f>'Impact Assessment Results'!H6</f>
        <v>4</v>
      </c>
      <c r="D8" s="251">
        <f>'Impact Assessment Results'!I6</f>
        <v>4</v>
      </c>
      <c r="E8" s="280">
        <f>'Impact Assessment Results'!J6</f>
        <v>4</v>
      </c>
      <c r="F8" s="553"/>
      <c r="G8" s="340" t="s">
        <v>22</v>
      </c>
      <c r="H8" s="341" t="s">
        <v>22</v>
      </c>
      <c r="I8" s="342"/>
      <c r="J8" s="312" t="str">
        <f>'Threat Assessment Results'!G12</f>
        <v>1</v>
      </c>
      <c r="K8" s="312" t="str">
        <f>'Threat Assessment Results'!I12</f>
        <v>2</v>
      </c>
      <c r="L8" s="353">
        <f t="shared" si="0"/>
        <v>7</v>
      </c>
      <c r="M8" s="354">
        <f t="shared" si="1"/>
        <v>7</v>
      </c>
      <c r="N8" s="355" t="str">
        <f t="shared" si="2"/>
        <v/>
      </c>
      <c r="O8" s="356">
        <f t="shared" si="3"/>
        <v>7</v>
      </c>
      <c r="P8" s="228" t="str">
        <f t="shared" si="4"/>
        <v>HIGH</v>
      </c>
      <c r="Q8" s="366" t="s">
        <v>343</v>
      </c>
      <c r="R8" s="318" t="s">
        <v>342</v>
      </c>
      <c r="S8" s="522"/>
      <c r="T8" s="522"/>
      <c r="U8" s="228" t="s">
        <v>367</v>
      </c>
    </row>
    <row r="9" spans="2:22" s="176" customFormat="1" ht="42" customHeight="1" thickBot="1">
      <c r="B9" s="322" t="s">
        <v>12</v>
      </c>
      <c r="C9" s="331">
        <f>'Impact Assessment Results'!H7</f>
        <v>4</v>
      </c>
      <c r="D9" s="251">
        <f>'Impact Assessment Results'!I7</f>
        <v>4</v>
      </c>
      <c r="E9" s="280">
        <f>'Impact Assessment Results'!J7</f>
        <v>4</v>
      </c>
      <c r="F9" s="553"/>
      <c r="G9" s="340" t="s">
        <v>22</v>
      </c>
      <c r="H9" s="341" t="s">
        <v>22</v>
      </c>
      <c r="I9" s="342"/>
      <c r="J9" s="312" t="str">
        <f>'Threat Assessment Results'!G16</f>
        <v>1</v>
      </c>
      <c r="K9" s="312" t="str">
        <f>'Threat Assessment Results'!I16</f>
        <v>2</v>
      </c>
      <c r="L9" s="353">
        <f t="shared" si="0"/>
        <v>7</v>
      </c>
      <c r="M9" s="354">
        <f t="shared" si="1"/>
        <v>7</v>
      </c>
      <c r="N9" s="355" t="str">
        <f t="shared" si="2"/>
        <v/>
      </c>
      <c r="O9" s="356">
        <f t="shared" si="3"/>
        <v>7</v>
      </c>
      <c r="P9" s="228" t="str">
        <f t="shared" si="4"/>
        <v>HIGH</v>
      </c>
      <c r="Q9" s="366" t="s">
        <v>343</v>
      </c>
      <c r="R9" s="318" t="s">
        <v>342</v>
      </c>
      <c r="S9" s="522"/>
      <c r="T9" s="522"/>
      <c r="U9" s="228" t="s">
        <v>367</v>
      </c>
    </row>
    <row r="10" spans="2:22" s="176" customFormat="1" ht="16.5" customHeight="1" thickBot="1">
      <c r="B10" s="322" t="s">
        <v>13</v>
      </c>
      <c r="C10" s="331">
        <f>'Impact Assessment Results'!H8</f>
        <v>4</v>
      </c>
      <c r="D10" s="251">
        <f>'Impact Assessment Results'!I8</f>
        <v>4</v>
      </c>
      <c r="E10" s="280">
        <f>'Impact Assessment Results'!J8</f>
        <v>4</v>
      </c>
      <c r="F10" s="553"/>
      <c r="G10" s="340" t="s">
        <v>22</v>
      </c>
      <c r="H10" s="341" t="s">
        <v>22</v>
      </c>
      <c r="I10" s="342"/>
      <c r="J10" s="312" t="str">
        <f>'Threat Assessment Results'!G20</f>
        <v>0</v>
      </c>
      <c r="K10" s="312" t="str">
        <f>'Threat Assessment Results'!I20</f>
        <v>0</v>
      </c>
      <c r="L10" s="353">
        <f t="shared" si="0"/>
        <v>4</v>
      </c>
      <c r="M10" s="354">
        <f t="shared" si="1"/>
        <v>4</v>
      </c>
      <c r="N10" s="355" t="str">
        <f t="shared" si="2"/>
        <v/>
      </c>
      <c r="O10" s="356">
        <f t="shared" si="3"/>
        <v>4</v>
      </c>
      <c r="P10" s="228" t="str">
        <f t="shared" si="4"/>
        <v>MEDIUM</v>
      </c>
      <c r="Q10" s="366" t="s">
        <v>344</v>
      </c>
      <c r="R10" s="318" t="s">
        <v>342</v>
      </c>
      <c r="S10" s="539" t="s">
        <v>365</v>
      </c>
      <c r="T10" s="522"/>
      <c r="U10" s="228" t="s">
        <v>367</v>
      </c>
    </row>
    <row r="11" spans="2:22" s="176" customFormat="1" ht="40.5" customHeight="1" thickBot="1">
      <c r="B11" s="323" t="s">
        <v>14</v>
      </c>
      <c r="C11" s="332">
        <f>'Impact Assessment Results'!H9</f>
        <v>4</v>
      </c>
      <c r="D11" s="252">
        <f>'Impact Assessment Results'!I9</f>
        <v>4</v>
      </c>
      <c r="E11" s="281">
        <f>'Impact Assessment Results'!J9</f>
        <v>4</v>
      </c>
      <c r="F11" s="554"/>
      <c r="G11" s="343" t="s">
        <v>22</v>
      </c>
      <c r="H11" s="344" t="s">
        <v>22</v>
      </c>
      <c r="I11" s="345"/>
      <c r="J11" s="313" t="str">
        <f>'Threat Assessment Results'!G24</f>
        <v>1</v>
      </c>
      <c r="K11" s="313" t="str">
        <f>'Threat Assessment Results'!I24</f>
        <v>2</v>
      </c>
      <c r="L11" s="357">
        <f t="shared" si="0"/>
        <v>7</v>
      </c>
      <c r="M11" s="358">
        <f t="shared" si="1"/>
        <v>7</v>
      </c>
      <c r="N11" s="359" t="str">
        <f t="shared" si="2"/>
        <v/>
      </c>
      <c r="O11" s="360">
        <f t="shared" ref="O11:O29" si="5">MAX(L11:N11)</f>
        <v>7</v>
      </c>
      <c r="P11" s="228" t="str">
        <f t="shared" si="4"/>
        <v>HIGH</v>
      </c>
      <c r="Q11" s="367" t="s">
        <v>343</v>
      </c>
      <c r="R11" s="319" t="s">
        <v>342</v>
      </c>
      <c r="S11" s="535"/>
      <c r="T11" s="535"/>
      <c r="U11" s="228" t="s">
        <v>367</v>
      </c>
    </row>
    <row r="12" spans="2:22" ht="29.25" customHeight="1" thickBot="1">
      <c r="B12" s="324" t="s">
        <v>38</v>
      </c>
      <c r="C12" s="333">
        <f>'Impact Assessment Results'!H4</f>
        <v>4</v>
      </c>
      <c r="D12" s="250">
        <f>'Impact Assessment Results'!I4</f>
        <v>4</v>
      </c>
      <c r="E12" s="279">
        <f>'Impact Assessment Results'!J4</f>
        <v>4</v>
      </c>
      <c r="F12" s="555" t="s">
        <v>232</v>
      </c>
      <c r="G12" s="346"/>
      <c r="H12" s="347"/>
      <c r="I12" s="348" t="s">
        <v>22</v>
      </c>
      <c r="J12" s="247" t="str">
        <f>'Threat Assessment Results'!G5</f>
        <v>2</v>
      </c>
      <c r="K12" s="247" t="str">
        <f>'Threat Assessment Results'!I5</f>
        <v>2</v>
      </c>
      <c r="L12" s="361" t="str">
        <f t="shared" si="0"/>
        <v/>
      </c>
      <c r="M12" s="362" t="str">
        <f t="shared" si="1"/>
        <v/>
      </c>
      <c r="N12" s="363">
        <f t="shared" si="2"/>
        <v>8</v>
      </c>
      <c r="O12" s="364">
        <f t="shared" si="5"/>
        <v>8</v>
      </c>
      <c r="P12" s="228" t="str">
        <f t="shared" si="4"/>
        <v>HIGH</v>
      </c>
      <c r="Q12" s="368" t="s">
        <v>343</v>
      </c>
      <c r="R12" s="320" t="s">
        <v>342</v>
      </c>
      <c r="S12" s="538" t="s">
        <v>383</v>
      </c>
      <c r="T12" s="521"/>
      <c r="U12" s="228" t="s">
        <v>367</v>
      </c>
    </row>
    <row r="13" spans="2:22" ht="21.75" customHeight="1" thickBot="1">
      <c r="B13" s="322" t="s">
        <v>10</v>
      </c>
      <c r="C13" s="331">
        <f>'Impact Assessment Results'!H5</f>
        <v>4</v>
      </c>
      <c r="D13" s="251">
        <f>'Impact Assessment Results'!I5</f>
        <v>4</v>
      </c>
      <c r="E13" s="280">
        <f>'Impact Assessment Results'!J5</f>
        <v>4</v>
      </c>
      <c r="F13" s="556"/>
      <c r="G13" s="340"/>
      <c r="H13" s="341"/>
      <c r="I13" s="342" t="s">
        <v>22</v>
      </c>
      <c r="J13" s="312" t="str">
        <f>'Threat Assessment Results'!G9</f>
        <v>2</v>
      </c>
      <c r="K13" s="312" t="str">
        <f>'Threat Assessment Results'!I9</f>
        <v>0</v>
      </c>
      <c r="L13" s="353" t="str">
        <f t="shared" si="0"/>
        <v/>
      </c>
      <c r="M13" s="354" t="str">
        <f t="shared" si="1"/>
        <v/>
      </c>
      <c r="N13" s="355">
        <f t="shared" si="2"/>
        <v>6</v>
      </c>
      <c r="O13" s="356">
        <f t="shared" si="5"/>
        <v>6</v>
      </c>
      <c r="P13" s="228" t="str">
        <f t="shared" si="4"/>
        <v>HIGH</v>
      </c>
      <c r="Q13" s="369" t="s">
        <v>343</v>
      </c>
      <c r="R13" s="318" t="s">
        <v>342</v>
      </c>
      <c r="S13" s="522"/>
      <c r="T13" s="522"/>
      <c r="U13" s="228" t="s">
        <v>367</v>
      </c>
    </row>
    <row r="14" spans="2:22" ht="18" customHeight="1" thickBot="1">
      <c r="B14" s="322" t="s">
        <v>11</v>
      </c>
      <c r="C14" s="331">
        <f>'Impact Assessment Results'!H6</f>
        <v>4</v>
      </c>
      <c r="D14" s="251">
        <f>'Impact Assessment Results'!I6</f>
        <v>4</v>
      </c>
      <c r="E14" s="280">
        <f>'Impact Assessment Results'!J6</f>
        <v>4</v>
      </c>
      <c r="F14" s="556"/>
      <c r="G14" s="340"/>
      <c r="H14" s="341"/>
      <c r="I14" s="342" t="s">
        <v>22</v>
      </c>
      <c r="J14" s="312" t="str">
        <f>'Threat Assessment Results'!G13</f>
        <v>2</v>
      </c>
      <c r="K14" s="312" t="str">
        <f>'Threat Assessment Results'!I13</f>
        <v>2</v>
      </c>
      <c r="L14" s="353" t="str">
        <f t="shared" si="0"/>
        <v/>
      </c>
      <c r="M14" s="354" t="str">
        <f t="shared" si="1"/>
        <v/>
      </c>
      <c r="N14" s="355">
        <f t="shared" si="2"/>
        <v>8</v>
      </c>
      <c r="O14" s="356">
        <f t="shared" si="5"/>
        <v>8</v>
      </c>
      <c r="P14" s="228" t="str">
        <f t="shared" si="4"/>
        <v>HIGH</v>
      </c>
      <c r="Q14" s="369" t="s">
        <v>343</v>
      </c>
      <c r="R14" s="318" t="s">
        <v>342</v>
      </c>
      <c r="S14" s="522"/>
      <c r="T14" s="522"/>
      <c r="U14" s="228" t="s">
        <v>367</v>
      </c>
    </row>
    <row r="15" spans="2:22" ht="48.75" customHeight="1" thickBot="1">
      <c r="B15" s="322" t="s">
        <v>12</v>
      </c>
      <c r="C15" s="331">
        <f>'Impact Assessment Results'!H7</f>
        <v>4</v>
      </c>
      <c r="D15" s="251">
        <f>'Impact Assessment Results'!I7</f>
        <v>4</v>
      </c>
      <c r="E15" s="280">
        <f>'Impact Assessment Results'!J7</f>
        <v>4</v>
      </c>
      <c r="F15" s="556"/>
      <c r="G15" s="340"/>
      <c r="H15" s="341"/>
      <c r="I15" s="342" t="s">
        <v>22</v>
      </c>
      <c r="J15" s="312" t="str">
        <f>'Threat Assessment Results'!G17</f>
        <v>2</v>
      </c>
      <c r="K15" s="312" t="str">
        <f>'Threat Assessment Results'!I17</f>
        <v>2</v>
      </c>
      <c r="L15" s="353" t="str">
        <f t="shared" si="0"/>
        <v/>
      </c>
      <c r="M15" s="354" t="str">
        <f t="shared" si="1"/>
        <v/>
      </c>
      <c r="N15" s="355">
        <f t="shared" si="2"/>
        <v>8</v>
      </c>
      <c r="O15" s="356">
        <f t="shared" si="5"/>
        <v>8</v>
      </c>
      <c r="P15" s="228" t="str">
        <f t="shared" si="4"/>
        <v>HIGH</v>
      </c>
      <c r="Q15" s="369" t="s">
        <v>343</v>
      </c>
      <c r="R15" s="318" t="s">
        <v>342</v>
      </c>
      <c r="S15" s="522"/>
      <c r="T15" s="522"/>
      <c r="U15" s="228" t="s">
        <v>367</v>
      </c>
    </row>
    <row r="16" spans="2:22" s="176" customFormat="1" ht="15" thickBot="1">
      <c r="B16" s="322" t="s">
        <v>13</v>
      </c>
      <c r="C16" s="331">
        <f>'Impact Assessment Results'!H8</f>
        <v>4</v>
      </c>
      <c r="D16" s="251">
        <f>'Impact Assessment Results'!I8</f>
        <v>4</v>
      </c>
      <c r="E16" s="280">
        <f>'Impact Assessment Results'!J8</f>
        <v>4</v>
      </c>
      <c r="F16" s="556"/>
      <c r="G16" s="340"/>
      <c r="H16" s="341"/>
      <c r="I16" s="342" t="s">
        <v>22</v>
      </c>
      <c r="J16" s="312" t="str">
        <f>'Threat Assessment Results'!G21</f>
        <v>0</v>
      </c>
      <c r="K16" s="312" t="str">
        <f>'Threat Assessment Results'!I21</f>
        <v>1</v>
      </c>
      <c r="L16" s="353" t="str">
        <f t="shared" si="0"/>
        <v/>
      </c>
      <c r="M16" s="354" t="str">
        <f t="shared" si="1"/>
        <v/>
      </c>
      <c r="N16" s="355">
        <f t="shared" si="2"/>
        <v>5</v>
      </c>
      <c r="O16" s="356">
        <f t="shared" si="5"/>
        <v>5</v>
      </c>
      <c r="P16" s="228" t="str">
        <f t="shared" si="4"/>
        <v>MEDIUM</v>
      </c>
      <c r="Q16" s="366" t="s">
        <v>344</v>
      </c>
      <c r="R16" s="318" t="s">
        <v>342</v>
      </c>
      <c r="S16" s="522" t="s">
        <v>365</v>
      </c>
      <c r="T16" s="522"/>
      <c r="U16" s="228" t="s">
        <v>367</v>
      </c>
    </row>
    <row r="17" spans="2:21" ht="34.5" customHeight="1" thickBot="1">
      <c r="B17" s="323" t="s">
        <v>14</v>
      </c>
      <c r="C17" s="332">
        <f>'Impact Assessment Results'!H9</f>
        <v>4</v>
      </c>
      <c r="D17" s="252">
        <f>'Impact Assessment Results'!I9</f>
        <v>4</v>
      </c>
      <c r="E17" s="281">
        <f>'Impact Assessment Results'!J9</f>
        <v>4</v>
      </c>
      <c r="F17" s="557"/>
      <c r="G17" s="343"/>
      <c r="H17" s="344"/>
      <c r="I17" s="345" t="s">
        <v>22</v>
      </c>
      <c r="J17" s="313" t="str">
        <f>'Threat Assessment Results'!G25</f>
        <v>2</v>
      </c>
      <c r="K17" s="313" t="str">
        <f>'Threat Assessment Results'!I25</f>
        <v>2</v>
      </c>
      <c r="L17" s="357" t="str">
        <f t="shared" si="0"/>
        <v/>
      </c>
      <c r="M17" s="358" t="str">
        <f t="shared" si="1"/>
        <v/>
      </c>
      <c r="N17" s="359">
        <f t="shared" si="2"/>
        <v>8</v>
      </c>
      <c r="O17" s="360">
        <f t="shared" si="5"/>
        <v>8</v>
      </c>
      <c r="P17" s="228" t="str">
        <f t="shared" si="4"/>
        <v>HIGH</v>
      </c>
      <c r="Q17" s="370" t="s">
        <v>343</v>
      </c>
      <c r="R17" s="319" t="s">
        <v>342</v>
      </c>
      <c r="S17" s="535"/>
      <c r="T17" s="535"/>
      <c r="U17" s="228" t="s">
        <v>367</v>
      </c>
    </row>
    <row r="18" spans="2:21" ht="30.75" customHeight="1" thickBot="1">
      <c r="B18" s="325" t="s">
        <v>38</v>
      </c>
      <c r="C18" s="333">
        <f>'Impact Assessment Results'!H4</f>
        <v>4</v>
      </c>
      <c r="D18" s="250">
        <f>'Impact Assessment Results'!I4</f>
        <v>4</v>
      </c>
      <c r="E18" s="279">
        <f>'Impact Assessment Results'!J4</f>
        <v>4</v>
      </c>
      <c r="F18" s="547" t="s">
        <v>242</v>
      </c>
      <c r="G18" s="346" t="s">
        <v>22</v>
      </c>
      <c r="H18" s="347" t="s">
        <v>22</v>
      </c>
      <c r="I18" s="348" t="s">
        <v>22</v>
      </c>
      <c r="J18" s="314" t="str">
        <f>'Threat Assessment Results'!G6</f>
        <v>0</v>
      </c>
      <c r="K18" s="314" t="str">
        <f>'Threat Assessment Results'!I6</f>
        <v>0</v>
      </c>
      <c r="L18" s="361">
        <f t="shared" si="0"/>
        <v>4</v>
      </c>
      <c r="M18" s="362">
        <f t="shared" si="1"/>
        <v>4</v>
      </c>
      <c r="N18" s="363">
        <f t="shared" si="2"/>
        <v>4</v>
      </c>
      <c r="O18" s="364">
        <f t="shared" si="5"/>
        <v>4</v>
      </c>
      <c r="P18" s="228" t="str">
        <f t="shared" si="4"/>
        <v>MEDIUM</v>
      </c>
      <c r="Q18" s="368" t="s">
        <v>344</v>
      </c>
      <c r="R18" s="320" t="s">
        <v>342</v>
      </c>
      <c r="S18" s="538" t="s">
        <v>383</v>
      </c>
      <c r="T18" s="521"/>
      <c r="U18" s="228" t="s">
        <v>367</v>
      </c>
    </row>
    <row r="19" spans="2:21" ht="30.75" customHeight="1" thickBot="1">
      <c r="B19" s="326" t="s">
        <v>10</v>
      </c>
      <c r="C19" s="331">
        <f>'Impact Assessment Results'!H5</f>
        <v>4</v>
      </c>
      <c r="D19" s="251">
        <f>'Impact Assessment Results'!I5</f>
        <v>4</v>
      </c>
      <c r="E19" s="280">
        <f>'Impact Assessment Results'!J5</f>
        <v>4</v>
      </c>
      <c r="F19" s="548"/>
      <c r="G19" s="340" t="s">
        <v>22</v>
      </c>
      <c r="H19" s="341" t="s">
        <v>22</v>
      </c>
      <c r="I19" s="342" t="s">
        <v>22</v>
      </c>
      <c r="J19" s="315" t="str">
        <f>'Threat Assessment Results'!G10</f>
        <v>2</v>
      </c>
      <c r="K19" s="315" t="str">
        <f>'Threat Assessment Results'!I10</f>
        <v>0</v>
      </c>
      <c r="L19" s="353">
        <f t="shared" si="0"/>
        <v>6</v>
      </c>
      <c r="M19" s="354">
        <f t="shared" si="1"/>
        <v>6</v>
      </c>
      <c r="N19" s="355">
        <f t="shared" si="2"/>
        <v>6</v>
      </c>
      <c r="O19" s="356">
        <f t="shared" si="5"/>
        <v>6</v>
      </c>
      <c r="P19" s="228" t="str">
        <f t="shared" si="4"/>
        <v>HIGH</v>
      </c>
      <c r="Q19" s="369" t="s">
        <v>343</v>
      </c>
      <c r="R19" s="318" t="s">
        <v>342</v>
      </c>
      <c r="S19" s="522"/>
      <c r="T19" s="522"/>
      <c r="U19" s="228" t="s">
        <v>367</v>
      </c>
    </row>
    <row r="20" spans="2:21" ht="15" thickBot="1">
      <c r="B20" s="326" t="s">
        <v>11</v>
      </c>
      <c r="C20" s="331">
        <f>'Impact Assessment Results'!H6</f>
        <v>4</v>
      </c>
      <c r="D20" s="251">
        <f>'Impact Assessment Results'!I6</f>
        <v>4</v>
      </c>
      <c r="E20" s="280">
        <f>'Impact Assessment Results'!J6</f>
        <v>4</v>
      </c>
      <c r="F20" s="548"/>
      <c r="G20" s="340" t="s">
        <v>22</v>
      </c>
      <c r="H20" s="341" t="s">
        <v>22</v>
      </c>
      <c r="I20" s="342" t="s">
        <v>22</v>
      </c>
      <c r="J20" s="315" t="str">
        <f>'Threat Assessment Results'!G14</f>
        <v>0</v>
      </c>
      <c r="K20" s="315" t="str">
        <f>'Threat Assessment Results'!I14</f>
        <v>0</v>
      </c>
      <c r="L20" s="353">
        <f t="shared" si="0"/>
        <v>4</v>
      </c>
      <c r="M20" s="354">
        <f t="shared" si="1"/>
        <v>4</v>
      </c>
      <c r="N20" s="355">
        <f t="shared" si="2"/>
        <v>4</v>
      </c>
      <c r="O20" s="356">
        <f t="shared" si="5"/>
        <v>4</v>
      </c>
      <c r="P20" s="228" t="str">
        <f t="shared" si="4"/>
        <v>MEDIUM</v>
      </c>
      <c r="Q20" s="369" t="s">
        <v>344</v>
      </c>
      <c r="R20" s="318" t="s">
        <v>342</v>
      </c>
      <c r="S20" s="522"/>
      <c r="T20" s="522"/>
      <c r="U20" s="228" t="s">
        <v>367</v>
      </c>
    </row>
    <row r="21" spans="2:21" ht="30" customHeight="1" thickBot="1">
      <c r="B21" s="326" t="s">
        <v>12</v>
      </c>
      <c r="C21" s="331">
        <f>'Impact Assessment Results'!H7</f>
        <v>4</v>
      </c>
      <c r="D21" s="251">
        <f>'Impact Assessment Results'!I7</f>
        <v>4</v>
      </c>
      <c r="E21" s="280">
        <f>'Impact Assessment Results'!J7</f>
        <v>4</v>
      </c>
      <c r="F21" s="548"/>
      <c r="G21" s="340" t="s">
        <v>22</v>
      </c>
      <c r="H21" s="341" t="s">
        <v>22</v>
      </c>
      <c r="I21" s="342" t="s">
        <v>22</v>
      </c>
      <c r="J21" s="315" t="str">
        <f>'Threat Assessment Results'!G18</f>
        <v>0</v>
      </c>
      <c r="K21" s="315" t="str">
        <f>'Threat Assessment Results'!I18</f>
        <v>0</v>
      </c>
      <c r="L21" s="353">
        <f t="shared" si="0"/>
        <v>4</v>
      </c>
      <c r="M21" s="354">
        <f t="shared" si="1"/>
        <v>4</v>
      </c>
      <c r="N21" s="355">
        <f t="shared" si="2"/>
        <v>4</v>
      </c>
      <c r="O21" s="356">
        <f t="shared" si="5"/>
        <v>4</v>
      </c>
      <c r="P21" s="228" t="str">
        <f t="shared" si="4"/>
        <v>MEDIUM</v>
      </c>
      <c r="Q21" s="369" t="s">
        <v>344</v>
      </c>
      <c r="R21" s="318" t="s">
        <v>342</v>
      </c>
      <c r="S21" s="522"/>
      <c r="T21" s="522"/>
      <c r="U21" s="228" t="s">
        <v>367</v>
      </c>
    </row>
    <row r="22" spans="2:21" ht="21" customHeight="1" thickBot="1">
      <c r="B22" s="326" t="s">
        <v>13</v>
      </c>
      <c r="C22" s="331">
        <f>'Impact Assessment Results'!H8</f>
        <v>4</v>
      </c>
      <c r="D22" s="251">
        <f>'Impact Assessment Results'!I8</f>
        <v>4</v>
      </c>
      <c r="E22" s="280">
        <f>'Impact Assessment Results'!J8</f>
        <v>4</v>
      </c>
      <c r="F22" s="548"/>
      <c r="G22" s="340" t="s">
        <v>22</v>
      </c>
      <c r="H22" s="341" t="s">
        <v>22</v>
      </c>
      <c r="I22" s="342" t="s">
        <v>22</v>
      </c>
      <c r="J22" s="315" t="str">
        <f>'Threat Assessment Results'!G22</f>
        <v>1</v>
      </c>
      <c r="K22" s="315" t="str">
        <f>'Threat Assessment Results'!I22</f>
        <v>1</v>
      </c>
      <c r="L22" s="353">
        <f t="shared" si="0"/>
        <v>6</v>
      </c>
      <c r="M22" s="354">
        <f t="shared" si="1"/>
        <v>6</v>
      </c>
      <c r="N22" s="355">
        <f t="shared" si="2"/>
        <v>6</v>
      </c>
      <c r="O22" s="356">
        <f t="shared" si="5"/>
        <v>6</v>
      </c>
      <c r="P22" s="228" t="str">
        <f t="shared" si="4"/>
        <v>HIGH</v>
      </c>
      <c r="Q22" s="369" t="s">
        <v>343</v>
      </c>
      <c r="R22" s="318" t="s">
        <v>342</v>
      </c>
      <c r="S22" s="539" t="s">
        <v>365</v>
      </c>
      <c r="T22" s="522"/>
      <c r="U22" s="228" t="s">
        <v>367</v>
      </c>
    </row>
    <row r="23" spans="2:21" ht="18.75" customHeight="1" thickBot="1">
      <c r="B23" s="327" t="s">
        <v>14</v>
      </c>
      <c r="C23" s="332">
        <f>'Impact Assessment Results'!H9</f>
        <v>4</v>
      </c>
      <c r="D23" s="252">
        <f>'Impact Assessment Results'!I9</f>
        <v>4</v>
      </c>
      <c r="E23" s="281">
        <f>'Impact Assessment Results'!J9</f>
        <v>4</v>
      </c>
      <c r="F23" s="549"/>
      <c r="G23" s="343" t="s">
        <v>22</v>
      </c>
      <c r="H23" s="344" t="s">
        <v>22</v>
      </c>
      <c r="I23" s="345" t="s">
        <v>22</v>
      </c>
      <c r="J23" s="316" t="str">
        <f>'Threat Assessment Results'!G26</f>
        <v>0</v>
      </c>
      <c r="K23" s="316" t="str">
        <f>'Threat Assessment Results'!I26</f>
        <v>0</v>
      </c>
      <c r="L23" s="357">
        <f t="shared" si="0"/>
        <v>4</v>
      </c>
      <c r="M23" s="358">
        <f t="shared" si="1"/>
        <v>4</v>
      </c>
      <c r="N23" s="359">
        <f t="shared" si="2"/>
        <v>4</v>
      </c>
      <c r="O23" s="360">
        <f t="shared" si="5"/>
        <v>4</v>
      </c>
      <c r="P23" s="228" t="str">
        <f t="shared" si="4"/>
        <v>MEDIUM</v>
      </c>
      <c r="Q23" s="370" t="s">
        <v>344</v>
      </c>
      <c r="R23" s="319" t="s">
        <v>342</v>
      </c>
      <c r="S23" s="535"/>
      <c r="T23" s="535"/>
      <c r="U23" s="228" t="s">
        <v>367</v>
      </c>
    </row>
    <row r="24" spans="2:21" ht="30.75" customHeight="1" thickBot="1">
      <c r="B24" s="325" t="s">
        <v>38</v>
      </c>
      <c r="C24" s="334">
        <f>'Impact Assessment Results'!H4</f>
        <v>4</v>
      </c>
      <c r="D24" s="335">
        <f>'Impact Assessment Results'!I4</f>
        <v>4</v>
      </c>
      <c r="E24" s="336">
        <f>'Impact Assessment Results'!J4</f>
        <v>4</v>
      </c>
      <c r="F24" s="550" t="s">
        <v>238</v>
      </c>
      <c r="G24" s="346" t="s">
        <v>22</v>
      </c>
      <c r="H24" s="347" t="s">
        <v>22</v>
      </c>
      <c r="I24" s="348" t="s">
        <v>22</v>
      </c>
      <c r="J24" s="247" t="str">
        <f>'Threat Assessment Results'!G7</f>
        <v>2</v>
      </c>
      <c r="K24" s="247" t="str">
        <f>'Threat Assessment Results'!I7</f>
        <v>0</v>
      </c>
      <c r="L24" s="361">
        <f t="shared" si="0"/>
        <v>6</v>
      </c>
      <c r="M24" s="362">
        <f t="shared" si="1"/>
        <v>6</v>
      </c>
      <c r="N24" s="363">
        <f t="shared" si="2"/>
        <v>6</v>
      </c>
      <c r="O24" s="364">
        <f t="shared" si="5"/>
        <v>6</v>
      </c>
      <c r="P24" s="228" t="str">
        <f t="shared" si="4"/>
        <v>HIGH</v>
      </c>
      <c r="Q24" s="368" t="s">
        <v>343</v>
      </c>
      <c r="R24" s="320" t="s">
        <v>342</v>
      </c>
      <c r="S24" s="538" t="s">
        <v>383</v>
      </c>
      <c r="T24" s="521"/>
      <c r="U24" s="228" t="s">
        <v>367</v>
      </c>
    </row>
    <row r="25" spans="2:21" ht="30.75" customHeight="1" thickBot="1">
      <c r="B25" s="326" t="s">
        <v>10</v>
      </c>
      <c r="C25" s="331">
        <f>'Impact Assessment Results'!H5</f>
        <v>4</v>
      </c>
      <c r="D25" s="251">
        <f>'Impact Assessment Results'!I5</f>
        <v>4</v>
      </c>
      <c r="E25" s="280">
        <f>'Impact Assessment Results'!J5</f>
        <v>4</v>
      </c>
      <c r="F25" s="550"/>
      <c r="G25" s="340" t="s">
        <v>22</v>
      </c>
      <c r="H25" s="341" t="s">
        <v>22</v>
      </c>
      <c r="I25" s="342" t="s">
        <v>22</v>
      </c>
      <c r="J25" s="312" t="str">
        <f>'Threat Assessment Results'!G11</f>
        <v>2</v>
      </c>
      <c r="K25" s="312" t="str">
        <f>'Threat Assessment Results'!I11</f>
        <v>0</v>
      </c>
      <c r="L25" s="353">
        <f t="shared" si="0"/>
        <v>6</v>
      </c>
      <c r="M25" s="354">
        <f t="shared" si="1"/>
        <v>6</v>
      </c>
      <c r="N25" s="355">
        <f t="shared" si="2"/>
        <v>6</v>
      </c>
      <c r="O25" s="356">
        <f t="shared" si="5"/>
        <v>6</v>
      </c>
      <c r="P25" s="228" t="str">
        <f t="shared" si="4"/>
        <v>HIGH</v>
      </c>
      <c r="Q25" s="369" t="s">
        <v>343</v>
      </c>
      <c r="R25" s="318" t="s">
        <v>342</v>
      </c>
      <c r="S25" s="522"/>
      <c r="T25" s="522"/>
      <c r="U25" s="228" t="s">
        <v>367</v>
      </c>
    </row>
    <row r="26" spans="2:21" ht="15" thickBot="1">
      <c r="B26" s="326" t="s">
        <v>11</v>
      </c>
      <c r="C26" s="331">
        <f>'Impact Assessment Results'!H6</f>
        <v>4</v>
      </c>
      <c r="D26" s="251">
        <f>'Impact Assessment Results'!I6</f>
        <v>4</v>
      </c>
      <c r="E26" s="280">
        <f>'Impact Assessment Results'!J6</f>
        <v>4</v>
      </c>
      <c r="F26" s="550"/>
      <c r="G26" s="340" t="s">
        <v>22</v>
      </c>
      <c r="H26" s="341" t="s">
        <v>22</v>
      </c>
      <c r="I26" s="342" t="s">
        <v>22</v>
      </c>
      <c r="J26" s="312" t="str">
        <f>'Threat Assessment Results'!G15</f>
        <v>2</v>
      </c>
      <c r="K26" s="312" t="str">
        <f>'Threat Assessment Results'!I15</f>
        <v>0</v>
      </c>
      <c r="L26" s="353">
        <f t="shared" si="0"/>
        <v>6</v>
      </c>
      <c r="M26" s="354">
        <f t="shared" si="1"/>
        <v>6</v>
      </c>
      <c r="N26" s="355">
        <f t="shared" si="2"/>
        <v>6</v>
      </c>
      <c r="O26" s="356">
        <f t="shared" si="5"/>
        <v>6</v>
      </c>
      <c r="P26" s="228" t="str">
        <f t="shared" si="4"/>
        <v>HIGH</v>
      </c>
      <c r="Q26" s="369" t="s">
        <v>343</v>
      </c>
      <c r="R26" s="318" t="s">
        <v>342</v>
      </c>
      <c r="S26" s="522"/>
      <c r="T26" s="522"/>
      <c r="U26" s="228" t="s">
        <v>367</v>
      </c>
    </row>
    <row r="27" spans="2:21" ht="33" customHeight="1" thickBot="1">
      <c r="B27" s="326" t="s">
        <v>12</v>
      </c>
      <c r="C27" s="331">
        <f>'Impact Assessment Results'!H7</f>
        <v>4</v>
      </c>
      <c r="D27" s="251">
        <f>'Impact Assessment Results'!I7</f>
        <v>4</v>
      </c>
      <c r="E27" s="280">
        <f>'Impact Assessment Results'!J7</f>
        <v>4</v>
      </c>
      <c r="F27" s="550"/>
      <c r="G27" s="340" t="s">
        <v>22</v>
      </c>
      <c r="H27" s="341" t="s">
        <v>22</v>
      </c>
      <c r="I27" s="342" t="s">
        <v>22</v>
      </c>
      <c r="J27" s="312" t="str">
        <f>'Threat Assessment Results'!G19</f>
        <v>2</v>
      </c>
      <c r="K27" s="312" t="str">
        <f>'Threat Assessment Results'!I19</f>
        <v>0</v>
      </c>
      <c r="L27" s="353">
        <f t="shared" si="0"/>
        <v>6</v>
      </c>
      <c r="M27" s="354">
        <f t="shared" si="1"/>
        <v>6</v>
      </c>
      <c r="N27" s="355">
        <f t="shared" si="2"/>
        <v>6</v>
      </c>
      <c r="O27" s="356">
        <f t="shared" si="5"/>
        <v>6</v>
      </c>
      <c r="P27" s="228" t="str">
        <f t="shared" si="4"/>
        <v>HIGH</v>
      </c>
      <c r="Q27" s="369" t="s">
        <v>343</v>
      </c>
      <c r="R27" s="318" t="s">
        <v>342</v>
      </c>
      <c r="S27" s="522"/>
      <c r="T27" s="522"/>
      <c r="U27" s="228" t="s">
        <v>367</v>
      </c>
    </row>
    <row r="28" spans="2:21" ht="16.5" customHeight="1" thickBot="1">
      <c r="B28" s="326" t="s">
        <v>13</v>
      </c>
      <c r="C28" s="331">
        <f>'Impact Assessment Results'!H8</f>
        <v>4</v>
      </c>
      <c r="D28" s="251">
        <f>'Impact Assessment Results'!I8</f>
        <v>4</v>
      </c>
      <c r="E28" s="280">
        <f>'Impact Assessment Results'!J8</f>
        <v>4</v>
      </c>
      <c r="F28" s="550"/>
      <c r="G28" s="340" t="s">
        <v>22</v>
      </c>
      <c r="H28" s="341" t="s">
        <v>22</v>
      </c>
      <c r="I28" s="342" t="s">
        <v>22</v>
      </c>
      <c r="J28" s="312" t="str">
        <f>'Threat Assessment Results'!G23</f>
        <v>1</v>
      </c>
      <c r="K28" s="312" t="str">
        <f>'Threat Assessment Results'!I23</f>
        <v>1</v>
      </c>
      <c r="L28" s="353">
        <f t="shared" si="0"/>
        <v>6</v>
      </c>
      <c r="M28" s="354">
        <f t="shared" si="1"/>
        <v>6</v>
      </c>
      <c r="N28" s="355">
        <f t="shared" si="2"/>
        <v>6</v>
      </c>
      <c r="O28" s="356">
        <f t="shared" si="5"/>
        <v>6</v>
      </c>
      <c r="P28" s="228" t="str">
        <f t="shared" si="4"/>
        <v>HIGH</v>
      </c>
      <c r="Q28" s="369" t="s">
        <v>343</v>
      </c>
      <c r="R28" s="318" t="s">
        <v>342</v>
      </c>
      <c r="S28" s="522" t="s">
        <v>365</v>
      </c>
      <c r="T28" s="522"/>
      <c r="U28" s="228" t="s">
        <v>367</v>
      </c>
    </row>
    <row r="29" spans="2:21" ht="15" thickBot="1">
      <c r="B29" s="327" t="s">
        <v>14</v>
      </c>
      <c r="C29" s="332">
        <f>'Impact Assessment Results'!H9</f>
        <v>4</v>
      </c>
      <c r="D29" s="252">
        <f>'Impact Assessment Results'!I9</f>
        <v>4</v>
      </c>
      <c r="E29" s="281">
        <f>'Impact Assessment Results'!J9</f>
        <v>4</v>
      </c>
      <c r="F29" s="551"/>
      <c r="G29" s="343" t="s">
        <v>22</v>
      </c>
      <c r="H29" s="344" t="s">
        <v>22</v>
      </c>
      <c r="I29" s="345" t="s">
        <v>22</v>
      </c>
      <c r="J29" s="313" t="str">
        <f>'Threat Assessment Results'!G27</f>
        <v>0</v>
      </c>
      <c r="K29" s="313" t="str">
        <f>'Threat Assessment Results'!I27</f>
        <v>1</v>
      </c>
      <c r="L29" s="357">
        <f t="shared" si="0"/>
        <v>5</v>
      </c>
      <c r="M29" s="358">
        <f t="shared" si="1"/>
        <v>5</v>
      </c>
      <c r="N29" s="359">
        <f t="shared" si="2"/>
        <v>5</v>
      </c>
      <c r="O29" s="360">
        <f t="shared" si="5"/>
        <v>5</v>
      </c>
      <c r="P29" s="228" t="str">
        <f t="shared" si="4"/>
        <v>MEDIUM</v>
      </c>
      <c r="Q29" s="370" t="s">
        <v>344</v>
      </c>
      <c r="R29" s="319" t="s">
        <v>342</v>
      </c>
      <c r="S29" s="535"/>
      <c r="T29" s="535"/>
      <c r="U29" s="228" t="s">
        <v>367</v>
      </c>
    </row>
  </sheetData>
  <mergeCells count="41">
    <mergeCell ref="T28:T29"/>
    <mergeCell ref="S28:S29"/>
    <mergeCell ref="S24:S27"/>
    <mergeCell ref="T6:T9"/>
    <mergeCell ref="T10:T11"/>
    <mergeCell ref="T12:T15"/>
    <mergeCell ref="T16:T17"/>
    <mergeCell ref="B1:U1"/>
    <mergeCell ref="B2:U2"/>
    <mergeCell ref="U4:U5"/>
    <mergeCell ref="F18:F23"/>
    <mergeCell ref="F24:F29"/>
    <mergeCell ref="Q4:Q5"/>
    <mergeCell ref="F6:F11"/>
    <mergeCell ref="F12:F17"/>
    <mergeCell ref="J4:J5"/>
    <mergeCell ref="K4:K5"/>
    <mergeCell ref="L4:L5"/>
    <mergeCell ref="G4:G5"/>
    <mergeCell ref="H4:H5"/>
    <mergeCell ref="I4:I5"/>
    <mergeCell ref="S22:S23"/>
    <mergeCell ref="T24:T27"/>
    <mergeCell ref="T22:T23"/>
    <mergeCell ref="S4:S5"/>
    <mergeCell ref="S6:S9"/>
    <mergeCell ref="S10:S11"/>
    <mergeCell ref="S12:S15"/>
    <mergeCell ref="S16:S17"/>
    <mergeCell ref="S18:S21"/>
    <mergeCell ref="T18:T21"/>
    <mergeCell ref="B4:B5"/>
    <mergeCell ref="C4:C5"/>
    <mergeCell ref="D4:D5"/>
    <mergeCell ref="E4:E5"/>
    <mergeCell ref="F4:F5"/>
    <mergeCell ref="T4:T5"/>
    <mergeCell ref="M4:M5"/>
    <mergeCell ref="N4:N5"/>
    <mergeCell ref="O4:O5"/>
    <mergeCell ref="R4:R5"/>
  </mergeCells>
  <conditionalFormatting sqref="P6:P29 U6:U29">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sheetPr codeName="Sheet15"/>
  <dimension ref="A1:X46"/>
  <sheetViews>
    <sheetView topLeftCell="D16" zoomScale="85" zoomScaleNormal="85" workbookViewId="0">
      <selection activeCell="B26" sqref="B26"/>
    </sheetView>
  </sheetViews>
  <sheetFormatPr defaultColWidth="8.88671875" defaultRowHeight="14.4"/>
  <cols>
    <col min="1" max="1" width="19.33203125" style="22" customWidth="1"/>
    <col min="2" max="2" width="17.88671875" style="22" customWidth="1"/>
    <col min="3" max="3" width="66" style="22" customWidth="1"/>
    <col min="4" max="5" width="8.88671875" style="22"/>
    <col min="6" max="6" width="40.109375" style="22" bestFit="1" customWidth="1"/>
    <col min="7" max="7" width="2.88671875" style="22" bestFit="1" customWidth="1"/>
    <col min="8" max="8" width="3" style="22" bestFit="1" customWidth="1"/>
    <col min="9" max="10" width="2.88671875" style="22" bestFit="1" customWidth="1"/>
    <col min="11" max="11" width="3" style="22" bestFit="1" customWidth="1"/>
    <col min="12" max="13" width="2.88671875" style="22" bestFit="1" customWidth="1"/>
    <col min="14" max="14" width="3" style="22" bestFit="1" customWidth="1"/>
    <col min="15" max="15" width="2.88671875" style="22" bestFit="1" customWidth="1"/>
    <col min="16" max="17" width="8.88671875" style="22"/>
    <col min="18" max="18" width="26.109375" style="22" bestFit="1" customWidth="1"/>
    <col min="19" max="19" width="11.6640625" style="22" bestFit="1" customWidth="1"/>
    <col min="20" max="20" width="12.88671875" style="22" customWidth="1"/>
    <col min="21" max="21" width="12.44140625" style="22" customWidth="1"/>
    <col min="22" max="22" width="11.44140625" style="22" customWidth="1"/>
    <col min="23" max="23" width="12.109375" style="22" customWidth="1"/>
    <col min="24" max="24" width="10.6640625" style="22" customWidth="1"/>
    <col min="25" max="16384" width="8.88671875" style="22"/>
  </cols>
  <sheetData>
    <row r="1" spans="1:24" ht="15" thickBot="1"/>
    <row r="2" spans="1:24" ht="31.8" thickBot="1">
      <c r="A2" s="585" t="s">
        <v>79</v>
      </c>
      <c r="B2" s="477"/>
      <c r="F2" s="578" t="s">
        <v>253</v>
      </c>
      <c r="G2" s="579"/>
      <c r="H2" s="579"/>
      <c r="I2" s="579"/>
      <c r="J2" s="579"/>
      <c r="K2" s="579"/>
      <c r="L2" s="579"/>
      <c r="M2" s="579"/>
      <c r="N2" s="579"/>
      <c r="O2" s="580"/>
      <c r="R2" s="91" t="s">
        <v>254</v>
      </c>
      <c r="S2" s="91" t="s">
        <v>255</v>
      </c>
    </row>
    <row r="3" spans="1:24" ht="30" customHeight="1" thickTop="1" thickBot="1">
      <c r="A3" s="92" t="s">
        <v>54</v>
      </c>
      <c r="B3" s="92" t="s">
        <v>80</v>
      </c>
      <c r="F3" s="93" t="s">
        <v>256</v>
      </c>
      <c r="G3" s="586" t="s">
        <v>257</v>
      </c>
      <c r="H3" s="587"/>
      <c r="I3" s="588"/>
      <c r="J3" s="586" t="s">
        <v>258</v>
      </c>
      <c r="K3" s="587"/>
      <c r="L3" s="588"/>
      <c r="M3" s="586" t="s">
        <v>259</v>
      </c>
      <c r="N3" s="587"/>
      <c r="O3" s="588"/>
      <c r="R3" s="94" t="s">
        <v>260</v>
      </c>
      <c r="S3" s="94">
        <v>0</v>
      </c>
    </row>
    <row r="4" spans="1:24" ht="16.2" thickBot="1">
      <c r="A4" s="95">
        <v>0</v>
      </c>
      <c r="B4" s="95" t="s">
        <v>81</v>
      </c>
      <c r="F4" s="96"/>
      <c r="G4" s="97">
        <v>0</v>
      </c>
      <c r="H4" s="97">
        <v>0</v>
      </c>
      <c r="I4" s="97">
        <v>0</v>
      </c>
      <c r="J4" s="97">
        <v>1</v>
      </c>
      <c r="K4" s="97">
        <v>1</v>
      </c>
      <c r="L4" s="97">
        <v>1</v>
      </c>
      <c r="M4" s="97">
        <v>2</v>
      </c>
      <c r="N4" s="97">
        <v>2</v>
      </c>
      <c r="O4" s="97">
        <v>2</v>
      </c>
      <c r="R4" s="98" t="s">
        <v>261</v>
      </c>
      <c r="S4" s="98">
        <v>1</v>
      </c>
    </row>
    <row r="5" spans="1:24" ht="32.25" customHeight="1" thickBot="1">
      <c r="A5" s="99">
        <v>1</v>
      </c>
      <c r="B5" s="99" t="s">
        <v>82</v>
      </c>
      <c r="F5" s="100" t="s">
        <v>262</v>
      </c>
      <c r="G5" s="100" t="s">
        <v>263</v>
      </c>
      <c r="H5" s="100" t="s">
        <v>264</v>
      </c>
      <c r="I5" s="100" t="s">
        <v>265</v>
      </c>
      <c r="J5" s="100" t="s">
        <v>266</v>
      </c>
      <c r="K5" s="100" t="s">
        <v>264</v>
      </c>
      <c r="L5" s="100" t="s">
        <v>265</v>
      </c>
      <c r="M5" s="100" t="s">
        <v>266</v>
      </c>
      <c r="N5" s="100" t="s">
        <v>264</v>
      </c>
      <c r="O5" s="100" t="s">
        <v>265</v>
      </c>
      <c r="R5" s="101" t="s">
        <v>267</v>
      </c>
      <c r="S5" s="101">
        <v>2</v>
      </c>
    </row>
    <row r="6" spans="1:24" ht="16.2" thickBot="1">
      <c r="A6" s="95">
        <v>2</v>
      </c>
      <c r="B6" s="95" t="s">
        <v>83</v>
      </c>
      <c r="F6" s="96"/>
      <c r="G6" s="97">
        <v>0</v>
      </c>
      <c r="H6" s="97">
        <v>1</v>
      </c>
      <c r="I6" s="97">
        <v>2</v>
      </c>
      <c r="J6" s="97">
        <v>0</v>
      </c>
      <c r="K6" s="97">
        <v>1</v>
      </c>
      <c r="L6" s="97">
        <v>2</v>
      </c>
      <c r="M6" s="97">
        <v>0</v>
      </c>
      <c r="N6" s="97">
        <v>1</v>
      </c>
      <c r="O6" s="97">
        <v>2</v>
      </c>
      <c r="R6" s="98" t="s">
        <v>268</v>
      </c>
      <c r="S6" s="98">
        <v>3</v>
      </c>
    </row>
    <row r="7" spans="1:24" ht="21" customHeight="1" thickBot="1">
      <c r="A7" s="99">
        <v>3</v>
      </c>
      <c r="B7" s="99" t="s">
        <v>84</v>
      </c>
      <c r="F7" s="102" t="s">
        <v>269</v>
      </c>
      <c r="G7" s="103">
        <f>G4+G6</f>
        <v>0</v>
      </c>
      <c r="H7" s="103">
        <f t="shared" ref="H7:O7" si="0">H4+H6</f>
        <v>1</v>
      </c>
      <c r="I7" s="103">
        <f t="shared" si="0"/>
        <v>2</v>
      </c>
      <c r="J7" s="103">
        <f t="shared" si="0"/>
        <v>1</v>
      </c>
      <c r="K7" s="103">
        <f t="shared" si="0"/>
        <v>2</v>
      </c>
      <c r="L7" s="103">
        <f t="shared" si="0"/>
        <v>3</v>
      </c>
      <c r="M7" s="103">
        <f t="shared" si="0"/>
        <v>2</v>
      </c>
      <c r="N7" s="103">
        <f t="shared" si="0"/>
        <v>3</v>
      </c>
      <c r="O7" s="103">
        <f t="shared" si="0"/>
        <v>4</v>
      </c>
      <c r="R7" s="104" t="s">
        <v>270</v>
      </c>
      <c r="S7" s="101">
        <v>4</v>
      </c>
    </row>
    <row r="8" spans="1:24" ht="15.75" customHeight="1" thickBot="1">
      <c r="A8" s="95">
        <v>4</v>
      </c>
      <c r="B8" s="95" t="s">
        <v>85</v>
      </c>
      <c r="F8" s="22" t="s">
        <v>89</v>
      </c>
    </row>
    <row r="10" spans="1:24" ht="15" thickBot="1">
      <c r="A10" s="584" t="s">
        <v>236</v>
      </c>
      <c r="B10" s="584"/>
      <c r="C10" s="584"/>
    </row>
    <row r="11" spans="1:24" ht="15.75" customHeight="1" thickBot="1">
      <c r="A11" s="105" t="s">
        <v>271</v>
      </c>
      <c r="B11" s="105" t="s">
        <v>272</v>
      </c>
      <c r="C11" s="105" t="s">
        <v>273</v>
      </c>
      <c r="F11" s="578" t="s">
        <v>274</v>
      </c>
      <c r="G11" s="579"/>
      <c r="H11" s="579"/>
      <c r="I11" s="579"/>
      <c r="J11" s="579"/>
      <c r="K11" s="579"/>
      <c r="L11" s="579"/>
      <c r="M11" s="579"/>
      <c r="N11" s="579"/>
      <c r="O11" s="580"/>
    </row>
    <row r="12" spans="1:24" ht="40.5" customHeight="1" thickTop="1" thickBot="1">
      <c r="A12" s="106" t="s">
        <v>82</v>
      </c>
      <c r="B12" s="107">
        <v>0</v>
      </c>
      <c r="C12" s="107" t="s">
        <v>275</v>
      </c>
      <c r="F12" s="108" t="s">
        <v>276</v>
      </c>
      <c r="G12" s="581" t="s">
        <v>277</v>
      </c>
      <c r="H12" s="582"/>
      <c r="I12" s="583"/>
      <c r="J12" s="581" t="s">
        <v>258</v>
      </c>
      <c r="K12" s="582"/>
      <c r="L12" s="583"/>
      <c r="M12" s="581" t="s">
        <v>278</v>
      </c>
      <c r="N12" s="582"/>
      <c r="O12" s="583"/>
    </row>
    <row r="13" spans="1:24" ht="21.6" thickTop="1" thickBot="1">
      <c r="A13" s="109" t="s">
        <v>83</v>
      </c>
      <c r="B13" s="110">
        <v>1</v>
      </c>
      <c r="C13" s="110" t="s">
        <v>279</v>
      </c>
      <c r="F13" s="111"/>
      <c r="G13" s="112">
        <v>0</v>
      </c>
      <c r="H13" s="113">
        <v>0</v>
      </c>
      <c r="I13" s="114">
        <v>0</v>
      </c>
      <c r="J13" s="112">
        <v>1</v>
      </c>
      <c r="K13" s="113">
        <v>1</v>
      </c>
      <c r="L13" s="114">
        <v>1</v>
      </c>
      <c r="M13" s="112">
        <v>2</v>
      </c>
      <c r="N13" s="113">
        <v>2</v>
      </c>
      <c r="O13" s="114">
        <v>2</v>
      </c>
      <c r="R13" s="565" t="s">
        <v>274</v>
      </c>
      <c r="S13" s="566"/>
      <c r="T13" s="566"/>
      <c r="U13" s="566"/>
      <c r="V13" s="566"/>
      <c r="W13" s="566"/>
      <c r="X13" s="567"/>
    </row>
    <row r="14" spans="1:24" ht="21.6" thickBot="1">
      <c r="A14" s="106" t="s">
        <v>84</v>
      </c>
      <c r="B14" s="107">
        <v>2</v>
      </c>
      <c r="C14" s="107" t="s">
        <v>280</v>
      </c>
      <c r="F14" s="576" t="s">
        <v>100</v>
      </c>
      <c r="G14" s="115" t="s">
        <v>263</v>
      </c>
      <c r="H14" s="116" t="s">
        <v>264</v>
      </c>
      <c r="I14" s="117" t="s">
        <v>265</v>
      </c>
      <c r="J14" s="115" t="s">
        <v>266</v>
      </c>
      <c r="K14" s="116" t="s">
        <v>264</v>
      </c>
      <c r="L14" s="117" t="s">
        <v>265</v>
      </c>
      <c r="M14" s="115" t="s">
        <v>266</v>
      </c>
      <c r="N14" s="116" t="s">
        <v>264</v>
      </c>
      <c r="O14" s="117" t="s">
        <v>265</v>
      </c>
      <c r="R14" s="568" t="s">
        <v>281</v>
      </c>
      <c r="S14" s="569"/>
      <c r="T14" s="570">
        <v>0</v>
      </c>
      <c r="U14" s="570">
        <v>1</v>
      </c>
      <c r="V14" s="570">
        <v>2</v>
      </c>
      <c r="W14" s="570">
        <v>3</v>
      </c>
      <c r="X14" s="570">
        <v>4</v>
      </c>
    </row>
    <row r="15" spans="1:24" ht="21" thickBot="1">
      <c r="F15" s="577"/>
      <c r="G15" s="118">
        <v>0</v>
      </c>
      <c r="H15" s="119">
        <v>1</v>
      </c>
      <c r="I15" s="120">
        <v>2</v>
      </c>
      <c r="J15" s="118">
        <v>0</v>
      </c>
      <c r="K15" s="119">
        <v>1</v>
      </c>
      <c r="L15" s="120">
        <v>2</v>
      </c>
      <c r="M15" s="118">
        <v>0</v>
      </c>
      <c r="N15" s="119">
        <v>1</v>
      </c>
      <c r="O15" s="120">
        <v>2</v>
      </c>
      <c r="R15" s="572" t="s">
        <v>282</v>
      </c>
      <c r="S15" s="573"/>
      <c r="T15" s="571"/>
      <c r="U15" s="571"/>
      <c r="V15" s="571"/>
      <c r="W15" s="571"/>
      <c r="X15" s="571"/>
    </row>
    <row r="16" spans="1:24" ht="48" thickTop="1" thickBot="1">
      <c r="A16" s="477" t="s">
        <v>283</v>
      </c>
      <c r="B16" s="477"/>
      <c r="C16" s="477"/>
      <c r="F16" s="121" t="s">
        <v>284</v>
      </c>
      <c r="G16" s="122">
        <f>G13+G15</f>
        <v>0</v>
      </c>
      <c r="H16" s="122">
        <f t="shared" ref="H16:O16" si="1">H13+H15</f>
        <v>1</v>
      </c>
      <c r="I16" s="122">
        <f t="shared" si="1"/>
        <v>2</v>
      </c>
      <c r="J16" s="122">
        <f t="shared" si="1"/>
        <v>1</v>
      </c>
      <c r="K16" s="122">
        <f t="shared" si="1"/>
        <v>2</v>
      </c>
      <c r="L16" s="122">
        <f t="shared" si="1"/>
        <v>3</v>
      </c>
      <c r="M16" s="122">
        <f t="shared" si="1"/>
        <v>2</v>
      </c>
      <c r="N16" s="122">
        <f t="shared" si="1"/>
        <v>3</v>
      </c>
      <c r="O16" s="123">
        <f t="shared" si="1"/>
        <v>4</v>
      </c>
      <c r="R16" s="574" t="s">
        <v>285</v>
      </c>
      <c r="S16" s="575"/>
      <c r="T16" s="124" t="s">
        <v>260</v>
      </c>
      <c r="U16" s="125" t="s">
        <v>261</v>
      </c>
      <c r="V16" s="104" t="s">
        <v>267</v>
      </c>
      <c r="W16" s="125" t="s">
        <v>268</v>
      </c>
      <c r="X16" s="104" t="s">
        <v>270</v>
      </c>
    </row>
    <row r="17" spans="1:24" ht="21.75" customHeight="1" thickBot="1">
      <c r="A17" s="126" t="s">
        <v>286</v>
      </c>
      <c r="B17" s="126" t="s">
        <v>287</v>
      </c>
      <c r="C17" s="126" t="s">
        <v>273</v>
      </c>
      <c r="E17" s="558" t="s">
        <v>288</v>
      </c>
      <c r="F17" s="127">
        <v>0</v>
      </c>
      <c r="G17" s="128">
        <f>$F17+G$16</f>
        <v>0</v>
      </c>
      <c r="H17" s="128">
        <f t="shared" ref="H17:O17" si="2">$F17+H16</f>
        <v>1</v>
      </c>
      <c r="I17" s="128">
        <f t="shared" si="2"/>
        <v>2</v>
      </c>
      <c r="J17" s="128">
        <f t="shared" si="2"/>
        <v>1</v>
      </c>
      <c r="K17" s="128">
        <f t="shared" si="2"/>
        <v>2</v>
      </c>
      <c r="L17" s="128">
        <f t="shared" si="2"/>
        <v>3</v>
      </c>
      <c r="M17" s="128">
        <f t="shared" si="2"/>
        <v>2</v>
      </c>
      <c r="N17" s="128">
        <f t="shared" si="2"/>
        <v>3</v>
      </c>
      <c r="O17" s="129">
        <f t="shared" si="2"/>
        <v>4</v>
      </c>
      <c r="R17" s="130" t="s">
        <v>289</v>
      </c>
      <c r="S17" s="131">
        <v>0</v>
      </c>
      <c r="T17" s="132">
        <v>0</v>
      </c>
      <c r="U17" s="132">
        <v>1</v>
      </c>
      <c r="V17" s="132">
        <v>2</v>
      </c>
      <c r="W17" s="133">
        <v>3</v>
      </c>
      <c r="X17" s="133">
        <v>4</v>
      </c>
    </row>
    <row r="18" spans="1:24" ht="21.6" thickBot="1">
      <c r="A18" s="134" t="s">
        <v>82</v>
      </c>
      <c r="B18" s="135">
        <v>0</v>
      </c>
      <c r="C18" s="136" t="s">
        <v>290</v>
      </c>
      <c r="E18" s="559"/>
      <c r="F18" s="137">
        <v>1</v>
      </c>
      <c r="G18" s="138">
        <f t="shared" ref="G18:O21" si="3">$F18+G$16</f>
        <v>1</v>
      </c>
      <c r="H18" s="138">
        <f t="shared" si="3"/>
        <v>2</v>
      </c>
      <c r="I18" s="138">
        <f t="shared" si="3"/>
        <v>3</v>
      </c>
      <c r="J18" s="138">
        <f t="shared" si="3"/>
        <v>2</v>
      </c>
      <c r="K18" s="138">
        <f t="shared" si="3"/>
        <v>3</v>
      </c>
      <c r="L18" s="138">
        <f t="shared" si="3"/>
        <v>4</v>
      </c>
      <c r="M18" s="138">
        <f t="shared" si="3"/>
        <v>3</v>
      </c>
      <c r="N18" s="138">
        <f t="shared" si="3"/>
        <v>4</v>
      </c>
      <c r="O18" s="139">
        <f t="shared" si="3"/>
        <v>5</v>
      </c>
      <c r="R18" s="140" t="s">
        <v>291</v>
      </c>
      <c r="S18" s="141">
        <v>1</v>
      </c>
      <c r="T18" s="132">
        <v>1</v>
      </c>
      <c r="U18" s="132">
        <v>2</v>
      </c>
      <c r="V18" s="133">
        <v>3</v>
      </c>
      <c r="W18" s="133">
        <v>4</v>
      </c>
      <c r="X18" s="133">
        <v>5</v>
      </c>
    </row>
    <row r="19" spans="1:24" ht="21.6" thickBot="1">
      <c r="A19" s="142" t="s">
        <v>83</v>
      </c>
      <c r="B19" s="106">
        <v>1</v>
      </c>
      <c r="C19" s="143" t="s">
        <v>292</v>
      </c>
      <c r="E19" s="559"/>
      <c r="F19" s="127">
        <v>2</v>
      </c>
      <c r="G19" s="128">
        <f t="shared" si="3"/>
        <v>2</v>
      </c>
      <c r="H19" s="128">
        <f t="shared" si="3"/>
        <v>3</v>
      </c>
      <c r="I19" s="128">
        <f t="shared" si="3"/>
        <v>4</v>
      </c>
      <c r="J19" s="128">
        <f t="shared" si="3"/>
        <v>3</v>
      </c>
      <c r="K19" s="128">
        <f t="shared" si="3"/>
        <v>4</v>
      </c>
      <c r="L19" s="128">
        <f t="shared" si="3"/>
        <v>5</v>
      </c>
      <c r="M19" s="128">
        <f t="shared" si="3"/>
        <v>4</v>
      </c>
      <c r="N19" s="128">
        <f t="shared" si="3"/>
        <v>5</v>
      </c>
      <c r="O19" s="129">
        <f t="shared" si="3"/>
        <v>6</v>
      </c>
      <c r="R19" s="130" t="s">
        <v>293</v>
      </c>
      <c r="S19" s="131">
        <v>2</v>
      </c>
      <c r="T19" s="132">
        <v>2</v>
      </c>
      <c r="U19" s="133">
        <v>3</v>
      </c>
      <c r="V19" s="133">
        <v>4</v>
      </c>
      <c r="W19" s="133">
        <v>5</v>
      </c>
      <c r="X19" s="144">
        <v>6</v>
      </c>
    </row>
    <row r="20" spans="1:24" ht="21.6" thickBot="1">
      <c r="A20" s="145" t="s">
        <v>84</v>
      </c>
      <c r="B20" s="146">
        <v>2</v>
      </c>
      <c r="C20" s="147" t="s">
        <v>294</v>
      </c>
      <c r="E20" s="559"/>
      <c r="F20" s="137">
        <v>3</v>
      </c>
      <c r="G20" s="138">
        <f t="shared" si="3"/>
        <v>3</v>
      </c>
      <c r="H20" s="138">
        <f t="shared" si="3"/>
        <v>4</v>
      </c>
      <c r="I20" s="138">
        <f t="shared" si="3"/>
        <v>5</v>
      </c>
      <c r="J20" s="138">
        <f t="shared" si="3"/>
        <v>4</v>
      </c>
      <c r="K20" s="138">
        <f t="shared" si="3"/>
        <v>5</v>
      </c>
      <c r="L20" s="138">
        <f t="shared" si="3"/>
        <v>6</v>
      </c>
      <c r="M20" s="138">
        <f t="shared" si="3"/>
        <v>5</v>
      </c>
      <c r="N20" s="138">
        <f t="shared" si="3"/>
        <v>6</v>
      </c>
      <c r="O20" s="139">
        <f t="shared" si="3"/>
        <v>7</v>
      </c>
      <c r="R20" s="140" t="s">
        <v>295</v>
      </c>
      <c r="S20" s="141">
        <v>3</v>
      </c>
      <c r="T20" s="133">
        <v>3</v>
      </c>
      <c r="U20" s="133">
        <v>4</v>
      </c>
      <c r="V20" s="133">
        <v>5</v>
      </c>
      <c r="W20" s="144">
        <v>6</v>
      </c>
      <c r="X20" s="144">
        <v>7</v>
      </c>
    </row>
    <row r="21" spans="1:24" ht="21.6" thickBot="1">
      <c r="E21" s="560"/>
      <c r="F21" s="148">
        <v>4</v>
      </c>
      <c r="G21" s="149">
        <f t="shared" si="3"/>
        <v>4</v>
      </c>
      <c r="H21" s="149">
        <f t="shared" si="3"/>
        <v>5</v>
      </c>
      <c r="I21" s="149">
        <f t="shared" si="3"/>
        <v>6</v>
      </c>
      <c r="J21" s="149">
        <f t="shared" si="3"/>
        <v>5</v>
      </c>
      <c r="K21" s="149">
        <f t="shared" si="3"/>
        <v>6</v>
      </c>
      <c r="L21" s="149">
        <f t="shared" si="3"/>
        <v>7</v>
      </c>
      <c r="M21" s="149">
        <f t="shared" si="3"/>
        <v>6</v>
      </c>
      <c r="N21" s="149">
        <f t="shared" si="3"/>
        <v>7</v>
      </c>
      <c r="O21" s="150">
        <f t="shared" si="3"/>
        <v>8</v>
      </c>
      <c r="R21" s="130" t="s">
        <v>296</v>
      </c>
      <c r="S21" s="131">
        <v>4</v>
      </c>
      <c r="T21" s="133">
        <v>4</v>
      </c>
      <c r="U21" s="133">
        <v>5</v>
      </c>
      <c r="V21" s="144">
        <v>6</v>
      </c>
      <c r="W21" s="144">
        <v>7</v>
      </c>
      <c r="X21" s="144">
        <v>8</v>
      </c>
    </row>
    <row r="22" spans="1:24" ht="15" thickBot="1">
      <c r="A22" s="477" t="s">
        <v>297</v>
      </c>
      <c r="B22" s="477"/>
      <c r="C22" s="477"/>
    </row>
    <row r="23" spans="1:24" ht="16.2" thickBot="1">
      <c r="A23" s="151" t="s">
        <v>298</v>
      </c>
      <c r="B23" s="151" t="s">
        <v>299</v>
      </c>
      <c r="R23" s="565" t="s">
        <v>300</v>
      </c>
      <c r="S23" s="566"/>
      <c r="T23" s="566"/>
      <c r="U23" s="566"/>
      <c r="V23" s="566"/>
      <c r="W23" s="566"/>
      <c r="X23" s="567"/>
    </row>
    <row r="24" spans="1:24" ht="16.5" customHeight="1" thickTop="1" thickBot="1">
      <c r="A24" s="152" t="s">
        <v>301</v>
      </c>
      <c r="B24" s="152" t="s">
        <v>302</v>
      </c>
      <c r="R24" s="568" t="s">
        <v>281</v>
      </c>
      <c r="S24" s="569"/>
      <c r="T24" s="570">
        <v>0</v>
      </c>
      <c r="U24" s="570">
        <v>1</v>
      </c>
      <c r="V24" s="570">
        <v>2</v>
      </c>
      <c r="W24" s="570">
        <v>3</v>
      </c>
      <c r="X24" s="570">
        <v>4</v>
      </c>
    </row>
    <row r="25" spans="1:24" ht="15.75" customHeight="1" thickBot="1">
      <c r="A25" s="153" t="s">
        <v>258</v>
      </c>
      <c r="B25" s="154" t="s">
        <v>303</v>
      </c>
      <c r="R25" s="572" t="s">
        <v>282</v>
      </c>
      <c r="S25" s="573"/>
      <c r="T25" s="571"/>
      <c r="U25" s="571"/>
      <c r="V25" s="571"/>
      <c r="W25" s="571"/>
      <c r="X25" s="571"/>
    </row>
    <row r="26" spans="1:24" ht="16.5" customHeight="1" thickBot="1">
      <c r="A26" s="155" t="s">
        <v>304</v>
      </c>
      <c r="B26" s="156" t="s">
        <v>305</v>
      </c>
      <c r="R26" s="561" t="s">
        <v>285</v>
      </c>
      <c r="S26" s="562"/>
      <c r="T26" s="157" t="s">
        <v>306</v>
      </c>
      <c r="U26" s="158" t="s">
        <v>301</v>
      </c>
      <c r="V26" s="158" t="s">
        <v>258</v>
      </c>
      <c r="W26" s="158" t="s">
        <v>304</v>
      </c>
      <c r="X26" s="157" t="s">
        <v>307</v>
      </c>
    </row>
    <row r="27" spans="1:24" ht="31.8" thickBot="1">
      <c r="R27" s="563"/>
      <c r="S27" s="564"/>
      <c r="T27" s="159" t="s">
        <v>308</v>
      </c>
      <c r="U27" s="160" t="s">
        <v>309</v>
      </c>
      <c r="V27" s="160" t="s">
        <v>310</v>
      </c>
      <c r="W27" s="160" t="s">
        <v>311</v>
      </c>
      <c r="X27" s="159" t="s">
        <v>312</v>
      </c>
    </row>
    <row r="28" spans="1:24" ht="16.5" customHeight="1" thickBot="1">
      <c r="R28" s="130" t="s">
        <v>289</v>
      </c>
      <c r="S28" s="131">
        <v>0</v>
      </c>
      <c r="T28" s="132" t="s">
        <v>257</v>
      </c>
      <c r="U28" s="132" t="s">
        <v>257</v>
      </c>
      <c r="V28" s="132" t="s">
        <v>257</v>
      </c>
      <c r="W28" s="133" t="s">
        <v>313</v>
      </c>
      <c r="X28" s="133" t="s">
        <v>313</v>
      </c>
    </row>
    <row r="29" spans="1:24" ht="15.75" customHeight="1" thickBot="1">
      <c r="R29" s="140" t="s">
        <v>291</v>
      </c>
      <c r="S29" s="141">
        <v>1</v>
      </c>
      <c r="T29" s="132" t="s">
        <v>257</v>
      </c>
      <c r="U29" s="132" t="s">
        <v>257</v>
      </c>
      <c r="V29" s="133" t="s">
        <v>313</v>
      </c>
      <c r="W29" s="133" t="s">
        <v>313</v>
      </c>
      <c r="X29" s="133" t="s">
        <v>313</v>
      </c>
    </row>
    <row r="30" spans="1:24" ht="16.5" customHeight="1" thickBot="1">
      <c r="R30" s="130" t="s">
        <v>293</v>
      </c>
      <c r="S30" s="131">
        <v>2</v>
      </c>
      <c r="T30" s="132" t="s">
        <v>257</v>
      </c>
      <c r="U30" s="133" t="s">
        <v>313</v>
      </c>
      <c r="V30" s="133" t="s">
        <v>313</v>
      </c>
      <c r="W30" s="133" t="s">
        <v>313</v>
      </c>
      <c r="X30" s="144" t="s">
        <v>259</v>
      </c>
    </row>
    <row r="31" spans="1:24" ht="16.2" thickBot="1">
      <c r="R31" s="140" t="s">
        <v>295</v>
      </c>
      <c r="S31" s="141">
        <v>3</v>
      </c>
      <c r="T31" s="133" t="s">
        <v>313</v>
      </c>
      <c r="U31" s="133" t="s">
        <v>313</v>
      </c>
      <c r="V31" s="133" t="s">
        <v>313</v>
      </c>
      <c r="W31" s="144" t="s">
        <v>259</v>
      </c>
      <c r="X31" s="144" t="s">
        <v>259</v>
      </c>
    </row>
    <row r="32" spans="1:24" ht="16.2" thickBot="1">
      <c r="R32" s="130" t="s">
        <v>296</v>
      </c>
      <c r="S32" s="131">
        <v>4</v>
      </c>
      <c r="T32" s="133" t="s">
        <v>313</v>
      </c>
      <c r="U32" s="133" t="s">
        <v>313</v>
      </c>
      <c r="V32" s="144" t="s">
        <v>259</v>
      </c>
      <c r="W32" s="144" t="s">
        <v>259</v>
      </c>
      <c r="X32" s="144" t="s">
        <v>259</v>
      </c>
    </row>
    <row r="46" ht="15" customHeight="1"/>
  </sheetData>
  <mergeCells count="32">
    <mergeCell ref="F11:O11"/>
    <mergeCell ref="G12:I12"/>
    <mergeCell ref="A10:C10"/>
    <mergeCell ref="A2:B2"/>
    <mergeCell ref="F2:O2"/>
    <mergeCell ref="G3:I3"/>
    <mergeCell ref="J3:L3"/>
    <mergeCell ref="M3:O3"/>
    <mergeCell ref="J12:L12"/>
    <mergeCell ref="M12:O12"/>
    <mergeCell ref="R13:X13"/>
    <mergeCell ref="A16:C16"/>
    <mergeCell ref="R16:S16"/>
    <mergeCell ref="W14:W15"/>
    <mergeCell ref="X14:X15"/>
    <mergeCell ref="R15:S15"/>
    <mergeCell ref="F14:F15"/>
    <mergeCell ref="R14:S14"/>
    <mergeCell ref="T14:T15"/>
    <mergeCell ref="U14:U15"/>
    <mergeCell ref="V14:V15"/>
    <mergeCell ref="E17:E21"/>
    <mergeCell ref="R26:S27"/>
    <mergeCell ref="A22:C22"/>
    <mergeCell ref="R23:X23"/>
    <mergeCell ref="R24:S24"/>
    <mergeCell ref="T24:T25"/>
    <mergeCell ref="U24:U25"/>
    <mergeCell ref="V24:V25"/>
    <mergeCell ref="W24:W25"/>
    <mergeCell ref="X24:X25"/>
    <mergeCell ref="R25:S25"/>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sheetPr codeName="Sheet21"/>
  <dimension ref="A1:D57"/>
  <sheetViews>
    <sheetView view="pageBreakPreview" topLeftCell="A11" zoomScale="90" zoomScaleNormal="70" zoomScaleSheetLayoutView="90" zoomScalePageLayoutView="70" workbookViewId="0">
      <selection activeCell="B43" sqref="B43:B52"/>
    </sheetView>
  </sheetViews>
  <sheetFormatPr defaultColWidth="8.88671875" defaultRowHeight="14.4"/>
  <cols>
    <col min="1" max="1" width="20.109375" style="163" customWidth="1"/>
    <col min="2" max="2" width="53.33203125" style="163" customWidth="1"/>
    <col min="3" max="3" width="58.44140625" style="163" customWidth="1"/>
    <col min="4" max="4" width="73.44140625" style="163" customWidth="1"/>
    <col min="5" max="16384" width="8.88671875" style="163"/>
  </cols>
  <sheetData>
    <row r="1" spans="1:4" s="164" customFormat="1" ht="18.75" customHeight="1">
      <c r="A1" s="601" t="s">
        <v>314</v>
      </c>
      <c r="B1" s="601" t="s">
        <v>3</v>
      </c>
      <c r="C1" s="601" t="s">
        <v>98</v>
      </c>
      <c r="D1" s="601" t="s">
        <v>99</v>
      </c>
    </row>
    <row r="2" spans="1:4" s="164" customFormat="1" ht="18.75" customHeight="1" thickBot="1">
      <c r="A2" s="602"/>
      <c r="B2" s="602"/>
      <c r="C2" s="602"/>
      <c r="D2" s="602"/>
    </row>
    <row r="3" spans="1:4" ht="28.5" customHeight="1">
      <c r="A3" s="592" t="s">
        <v>102</v>
      </c>
      <c r="B3" s="589" t="s">
        <v>315</v>
      </c>
      <c r="C3" s="589" t="s">
        <v>103</v>
      </c>
      <c r="D3" s="165" t="s">
        <v>143</v>
      </c>
    </row>
    <row r="4" spans="1:4" ht="16.5" customHeight="1">
      <c r="A4" s="594"/>
      <c r="B4" s="600"/>
      <c r="C4" s="590"/>
      <c r="D4" s="166" t="s">
        <v>104</v>
      </c>
    </row>
    <row r="5" spans="1:4" ht="16.5" customHeight="1">
      <c r="A5" s="594"/>
      <c r="B5" s="600"/>
      <c r="C5" s="603" t="s">
        <v>105</v>
      </c>
      <c r="D5" s="166" t="s">
        <v>106</v>
      </c>
    </row>
    <row r="6" spans="1:4" ht="21.75" customHeight="1">
      <c r="A6" s="594"/>
      <c r="B6" s="600"/>
      <c r="C6" s="590"/>
      <c r="D6" s="166" t="s">
        <v>316</v>
      </c>
    </row>
    <row r="7" spans="1:4" ht="35.25" customHeight="1">
      <c r="A7" s="594"/>
      <c r="B7" s="600"/>
      <c r="C7" s="167" t="s">
        <v>109</v>
      </c>
      <c r="D7" s="166" t="s">
        <v>110</v>
      </c>
    </row>
    <row r="8" spans="1:4" ht="18.75" customHeight="1">
      <c r="A8" s="594"/>
      <c r="B8" s="600"/>
      <c r="C8" s="167" t="s">
        <v>112</v>
      </c>
      <c r="D8" s="166" t="s">
        <v>113</v>
      </c>
    </row>
    <row r="9" spans="1:4" ht="18.75" customHeight="1">
      <c r="A9" s="594"/>
      <c r="B9" s="600"/>
      <c r="C9" s="167" t="s">
        <v>114</v>
      </c>
      <c r="D9" s="166" t="s">
        <v>115</v>
      </c>
    </row>
    <row r="10" spans="1:4" ht="18.75" customHeight="1">
      <c r="A10" s="594"/>
      <c r="B10" s="600"/>
      <c r="C10" s="167" t="s">
        <v>116</v>
      </c>
      <c r="D10" s="166" t="s">
        <v>117</v>
      </c>
    </row>
    <row r="11" spans="1:4" ht="30" customHeight="1" thickBot="1">
      <c r="A11" s="594"/>
      <c r="B11" s="600"/>
      <c r="C11" s="167" t="s">
        <v>119</v>
      </c>
      <c r="D11" s="166" t="s">
        <v>120</v>
      </c>
    </row>
    <row r="12" spans="1:4" ht="23.25" customHeight="1">
      <c r="A12" s="592" t="s">
        <v>121</v>
      </c>
      <c r="B12" s="589" t="s">
        <v>317</v>
      </c>
      <c r="C12" s="606" t="s">
        <v>122</v>
      </c>
      <c r="D12" s="165" t="s">
        <v>123</v>
      </c>
    </row>
    <row r="13" spans="1:4" ht="30.75" customHeight="1">
      <c r="A13" s="594"/>
      <c r="B13" s="600"/>
      <c r="C13" s="605"/>
      <c r="D13" s="166" t="s">
        <v>125</v>
      </c>
    </row>
    <row r="14" spans="1:4" ht="30.75" customHeight="1">
      <c r="A14" s="594"/>
      <c r="B14" s="600"/>
      <c r="C14" s="605"/>
      <c r="D14" s="166" t="s">
        <v>127</v>
      </c>
    </row>
    <row r="15" spans="1:4" ht="30.75" customHeight="1" thickBot="1">
      <c r="A15" s="608"/>
      <c r="B15" s="607"/>
      <c r="C15" s="172" t="s">
        <v>129</v>
      </c>
      <c r="D15" s="168" t="s">
        <v>130</v>
      </c>
    </row>
    <row r="16" spans="1:4" ht="35.25" customHeight="1">
      <c r="A16" s="592" t="s">
        <v>131</v>
      </c>
      <c r="B16" s="589" t="s">
        <v>318</v>
      </c>
      <c r="C16" s="174" t="s">
        <v>132</v>
      </c>
      <c r="D16" s="169" t="s">
        <v>319</v>
      </c>
    </row>
    <row r="17" spans="1:4" ht="17.25" customHeight="1">
      <c r="A17" s="594"/>
      <c r="B17" s="600"/>
      <c r="C17" s="595" t="s">
        <v>133</v>
      </c>
      <c r="D17" s="166" t="s">
        <v>134</v>
      </c>
    </row>
    <row r="18" spans="1:4" ht="17.25" customHeight="1">
      <c r="A18" s="594"/>
      <c r="B18" s="600"/>
      <c r="C18" s="595"/>
      <c r="D18" s="166" t="s">
        <v>135</v>
      </c>
    </row>
    <row r="19" spans="1:4" ht="17.25" customHeight="1">
      <c r="A19" s="594"/>
      <c r="B19" s="600"/>
      <c r="C19" s="598"/>
      <c r="D19" s="166" t="s">
        <v>136</v>
      </c>
    </row>
    <row r="20" spans="1:4" ht="34.5" customHeight="1">
      <c r="A20" s="594"/>
      <c r="B20" s="600"/>
      <c r="C20" s="278" t="s">
        <v>137</v>
      </c>
      <c r="D20" s="166" t="s">
        <v>138</v>
      </c>
    </row>
    <row r="21" spans="1:4" ht="17.25" customHeight="1">
      <c r="A21" s="594"/>
      <c r="B21" s="600"/>
      <c r="C21" s="171" t="s">
        <v>139</v>
      </c>
      <c r="D21" s="166" t="s">
        <v>140</v>
      </c>
    </row>
    <row r="22" spans="1:4" ht="17.25" customHeight="1">
      <c r="A22" s="594"/>
      <c r="B22" s="600"/>
      <c r="C22" s="171" t="s">
        <v>141</v>
      </c>
      <c r="D22" s="166" t="s">
        <v>142</v>
      </c>
    </row>
    <row r="23" spans="1:4" ht="17.25" customHeight="1">
      <c r="A23" s="594"/>
      <c r="B23" s="590"/>
      <c r="C23" s="171" t="s">
        <v>103</v>
      </c>
      <c r="D23" s="166" t="s">
        <v>143</v>
      </c>
    </row>
    <row r="24" spans="1:4" ht="17.25" customHeight="1">
      <c r="A24" s="594"/>
      <c r="B24" s="590"/>
      <c r="C24" s="167" t="s">
        <v>109</v>
      </c>
      <c r="D24" s="166" t="s">
        <v>110</v>
      </c>
    </row>
    <row r="25" spans="1:4" ht="17.25" customHeight="1" thickBot="1">
      <c r="A25" s="608"/>
      <c r="B25" s="591"/>
      <c r="C25" s="173" t="s">
        <v>112</v>
      </c>
      <c r="D25" s="168" t="s">
        <v>113</v>
      </c>
    </row>
    <row r="26" spans="1:4" ht="30.75" customHeight="1">
      <c r="A26" s="592" t="s">
        <v>144</v>
      </c>
      <c r="B26" s="589" t="s">
        <v>320</v>
      </c>
      <c r="C26" s="261" t="s">
        <v>145</v>
      </c>
      <c r="D26" s="169" t="s">
        <v>146</v>
      </c>
    </row>
    <row r="27" spans="1:4" ht="17.25" customHeight="1">
      <c r="A27" s="596"/>
      <c r="B27" s="596"/>
      <c r="C27" s="595" t="s">
        <v>133</v>
      </c>
      <c r="D27" s="166" t="s">
        <v>134</v>
      </c>
    </row>
    <row r="28" spans="1:4" ht="17.25" customHeight="1">
      <c r="A28" s="596"/>
      <c r="B28" s="596"/>
      <c r="C28" s="595"/>
      <c r="D28" s="166" t="s">
        <v>136</v>
      </c>
    </row>
    <row r="29" spans="1:4" ht="15.75" customHeight="1">
      <c r="A29" s="596"/>
      <c r="B29" s="596"/>
      <c r="C29" s="595"/>
      <c r="D29" s="166" t="s">
        <v>135</v>
      </c>
    </row>
    <row r="30" spans="1:4" ht="28.5" customHeight="1">
      <c r="A30" s="596"/>
      <c r="B30" s="596"/>
      <c r="C30" s="278" t="s">
        <v>137</v>
      </c>
      <c r="D30" s="166" t="s">
        <v>138</v>
      </c>
    </row>
    <row r="31" spans="1:4" ht="42.75" customHeight="1" thickBot="1">
      <c r="A31" s="597"/>
      <c r="B31" s="597"/>
      <c r="C31" s="172" t="s">
        <v>139</v>
      </c>
      <c r="D31" s="168" t="s">
        <v>140</v>
      </c>
    </row>
    <row r="32" spans="1:4" ht="27.75" customHeight="1">
      <c r="A32" s="594" t="s">
        <v>147</v>
      </c>
      <c r="B32" s="600" t="s">
        <v>321</v>
      </c>
      <c r="C32" s="600" t="s">
        <v>103</v>
      </c>
      <c r="D32" s="166" t="s">
        <v>143</v>
      </c>
    </row>
    <row r="33" spans="1:4" ht="15.75" customHeight="1">
      <c r="A33" s="605"/>
      <c r="B33" s="604"/>
      <c r="C33" s="590"/>
      <c r="D33" s="166" t="s">
        <v>104</v>
      </c>
    </row>
    <row r="34" spans="1:4" ht="15.75" customHeight="1">
      <c r="A34" s="594"/>
      <c r="B34" s="600"/>
      <c r="C34" s="603" t="s">
        <v>105</v>
      </c>
      <c r="D34" s="166" t="s">
        <v>106</v>
      </c>
    </row>
    <row r="35" spans="1:4" ht="15.75" customHeight="1">
      <c r="A35" s="594"/>
      <c r="B35" s="600"/>
      <c r="C35" s="590"/>
      <c r="D35" s="166" t="s">
        <v>316</v>
      </c>
    </row>
    <row r="36" spans="1:4" ht="15.75" customHeight="1">
      <c r="A36" s="594"/>
      <c r="B36" s="600"/>
      <c r="C36" s="167" t="s">
        <v>109</v>
      </c>
      <c r="D36" s="166" t="s">
        <v>110</v>
      </c>
    </row>
    <row r="37" spans="1:4" ht="15.75" customHeight="1">
      <c r="A37" s="594"/>
      <c r="B37" s="600"/>
      <c r="C37" s="167" t="s">
        <v>112</v>
      </c>
      <c r="D37" s="166" t="s">
        <v>113</v>
      </c>
    </row>
    <row r="38" spans="1:4" ht="15.75" customHeight="1">
      <c r="A38" s="594"/>
      <c r="B38" s="600"/>
      <c r="C38" s="167" t="s">
        <v>114</v>
      </c>
      <c r="D38" s="166" t="s">
        <v>115</v>
      </c>
    </row>
    <row r="39" spans="1:4" ht="15.75" customHeight="1">
      <c r="A39" s="594"/>
      <c r="B39" s="600"/>
      <c r="C39" s="167" t="s">
        <v>116</v>
      </c>
      <c r="D39" s="166" t="s">
        <v>117</v>
      </c>
    </row>
    <row r="40" spans="1:4" ht="15.75" customHeight="1" thickBot="1">
      <c r="A40" s="594"/>
      <c r="B40" s="600"/>
      <c r="C40" s="167" t="s">
        <v>119</v>
      </c>
      <c r="D40" s="166" t="s">
        <v>120</v>
      </c>
    </row>
    <row r="41" spans="1:4" ht="25.5" customHeight="1">
      <c r="A41" s="592" t="s">
        <v>148</v>
      </c>
      <c r="B41" s="589" t="s">
        <v>322</v>
      </c>
      <c r="C41" s="174" t="s">
        <v>149</v>
      </c>
      <c r="D41" s="165" t="s">
        <v>150</v>
      </c>
    </row>
    <row r="42" spans="1:4" ht="40.5" customHeight="1" thickBot="1">
      <c r="A42" s="599"/>
      <c r="B42" s="591"/>
      <c r="C42" s="173" t="s">
        <v>151</v>
      </c>
      <c r="D42" s="168" t="s">
        <v>152</v>
      </c>
    </row>
    <row r="43" spans="1:4" ht="38.25" customHeight="1">
      <c r="A43" s="592" t="s">
        <v>153</v>
      </c>
      <c r="B43" s="589" t="s">
        <v>323</v>
      </c>
      <c r="C43" s="167" t="s">
        <v>154</v>
      </c>
      <c r="D43" s="170" t="s">
        <v>155</v>
      </c>
    </row>
    <row r="44" spans="1:4" ht="15.75" customHeight="1">
      <c r="A44" s="593"/>
      <c r="B44" s="590"/>
      <c r="C44" s="167" t="s">
        <v>156</v>
      </c>
      <c r="D44" s="170" t="s">
        <v>157</v>
      </c>
    </row>
    <row r="45" spans="1:4" ht="32.25" customHeight="1">
      <c r="A45" s="593"/>
      <c r="B45" s="590"/>
      <c r="C45" s="167" t="s">
        <v>158</v>
      </c>
      <c r="D45" s="170" t="s">
        <v>159</v>
      </c>
    </row>
    <row r="46" spans="1:4" ht="27.75" customHeight="1">
      <c r="A46" s="593"/>
      <c r="B46" s="590"/>
      <c r="C46" s="167" t="s">
        <v>160</v>
      </c>
      <c r="D46" s="170" t="s">
        <v>127</v>
      </c>
    </row>
    <row r="47" spans="1:4" ht="31.5" customHeight="1">
      <c r="A47" s="593"/>
      <c r="B47" s="590"/>
      <c r="C47" s="167" t="s">
        <v>129</v>
      </c>
      <c r="D47" s="170" t="s">
        <v>130</v>
      </c>
    </row>
    <row r="48" spans="1:4" ht="15.75" customHeight="1">
      <c r="A48" s="593"/>
      <c r="B48" s="590"/>
      <c r="C48" s="167" t="s">
        <v>161</v>
      </c>
      <c r="D48" s="170" t="s">
        <v>162</v>
      </c>
    </row>
    <row r="49" spans="1:4" ht="15.75" customHeight="1">
      <c r="A49" s="593"/>
      <c r="B49" s="590"/>
      <c r="C49" s="167" t="s">
        <v>163</v>
      </c>
      <c r="D49" s="164" t="s">
        <v>164</v>
      </c>
    </row>
    <row r="50" spans="1:4" ht="35.25" customHeight="1">
      <c r="A50" s="593"/>
      <c r="B50" s="590"/>
      <c r="C50" s="167" t="s">
        <v>165</v>
      </c>
      <c r="D50" s="170"/>
    </row>
    <row r="51" spans="1:4" ht="27.75" customHeight="1">
      <c r="A51" s="593"/>
      <c r="B51" s="590"/>
      <c r="C51" s="167" t="s">
        <v>166</v>
      </c>
      <c r="D51" s="170"/>
    </row>
    <row r="52" spans="1:4" ht="21" customHeight="1" thickBot="1">
      <c r="A52" s="593"/>
      <c r="B52" s="591"/>
      <c r="C52" s="171" t="s">
        <v>167</v>
      </c>
      <c r="D52" s="164"/>
    </row>
    <row r="53" spans="1:4" ht="30.75" customHeight="1">
      <c r="A53" s="594" t="s">
        <v>168</v>
      </c>
      <c r="B53" s="589" t="s">
        <v>324</v>
      </c>
      <c r="C53" s="171" t="s">
        <v>154</v>
      </c>
      <c r="D53" s="164" t="s">
        <v>155</v>
      </c>
    </row>
    <row r="54" spans="1:4" ht="21" customHeight="1">
      <c r="A54" s="593"/>
      <c r="B54" s="590"/>
      <c r="C54" s="171" t="s">
        <v>169</v>
      </c>
      <c r="D54" s="164" t="s">
        <v>170</v>
      </c>
    </row>
    <row r="55" spans="1:4" ht="21" customHeight="1">
      <c r="A55" s="593"/>
      <c r="B55" s="590"/>
      <c r="C55" s="171" t="s">
        <v>156</v>
      </c>
      <c r="D55" s="164" t="s">
        <v>157</v>
      </c>
    </row>
    <row r="56" spans="1:4" ht="21" customHeight="1">
      <c r="A56" s="593"/>
      <c r="B56" s="590"/>
      <c r="C56" s="595" t="s">
        <v>171</v>
      </c>
      <c r="D56" s="164" t="s">
        <v>172</v>
      </c>
    </row>
    <row r="57" spans="1:4" ht="21" customHeight="1">
      <c r="A57" s="593"/>
      <c r="B57" s="590"/>
      <c r="C57" s="595"/>
      <c r="D57" s="164" t="s">
        <v>173</v>
      </c>
    </row>
  </sheetData>
  <mergeCells count="28">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 ref="C27:C29"/>
    <mergeCell ref="B26:B31"/>
    <mergeCell ref="A26:A31"/>
    <mergeCell ref="C17:C19"/>
    <mergeCell ref="B41:B42"/>
    <mergeCell ref="A41:A42"/>
    <mergeCell ref="C32:C33"/>
    <mergeCell ref="B43:B52"/>
    <mergeCell ref="A43:A52"/>
    <mergeCell ref="B53:B57"/>
    <mergeCell ref="A53:A57"/>
    <mergeCell ref="C56:C57"/>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dimension ref="A1:D89"/>
  <sheetViews>
    <sheetView view="pageBreakPreview" topLeftCell="A43" zoomScale="70" zoomScaleNormal="70" zoomScaleSheetLayoutView="70" zoomScalePageLayoutView="70" workbookViewId="0">
      <selection activeCell="C64" sqref="C64:C89"/>
    </sheetView>
  </sheetViews>
  <sheetFormatPr defaultColWidth="8.88671875" defaultRowHeight="14.4"/>
  <cols>
    <col min="1" max="1" width="20.109375" style="163" customWidth="1"/>
    <col min="2" max="2" width="53.33203125" style="163" customWidth="1"/>
    <col min="3" max="3" width="58.44140625" style="163" customWidth="1"/>
    <col min="4" max="4" width="73.44140625" style="163" customWidth="1"/>
    <col min="5" max="16384" width="8.88671875" style="163"/>
  </cols>
  <sheetData>
    <row r="1" spans="1:4" s="164" customFormat="1" ht="18.75" customHeight="1">
      <c r="A1" s="601" t="s">
        <v>314</v>
      </c>
      <c r="B1" s="601" t="s">
        <v>3</v>
      </c>
      <c r="C1" s="601" t="s">
        <v>98</v>
      </c>
      <c r="D1" s="601" t="s">
        <v>99</v>
      </c>
    </row>
    <row r="2" spans="1:4" s="164" customFormat="1" ht="18.75" customHeight="1" thickBot="1">
      <c r="A2" s="602"/>
      <c r="B2" s="602"/>
      <c r="C2" s="602"/>
      <c r="D2" s="602"/>
    </row>
    <row r="3" spans="1:4" ht="28.5" customHeight="1">
      <c r="A3" s="592" t="s">
        <v>235</v>
      </c>
      <c r="B3" s="589" t="s">
        <v>325</v>
      </c>
      <c r="C3" s="187" t="s">
        <v>218</v>
      </c>
      <c r="D3" s="165"/>
    </row>
    <row r="4" spans="1:4" ht="28.5" customHeight="1">
      <c r="A4" s="594"/>
      <c r="B4" s="600"/>
      <c r="C4" s="188" t="s">
        <v>205</v>
      </c>
      <c r="D4" s="166"/>
    </row>
    <row r="5" spans="1:4" ht="28.5" customHeight="1">
      <c r="A5" s="594"/>
      <c r="B5" s="600"/>
      <c r="C5" s="188" t="s">
        <v>175</v>
      </c>
      <c r="D5" s="166"/>
    </row>
    <row r="6" spans="1:4" ht="28.5" customHeight="1">
      <c r="A6" s="594"/>
      <c r="B6" s="600"/>
      <c r="C6" s="188" t="s">
        <v>219</v>
      </c>
      <c r="D6" s="166"/>
    </row>
    <row r="7" spans="1:4" ht="28.5" customHeight="1">
      <c r="A7" s="594"/>
      <c r="B7" s="600"/>
      <c r="C7" s="188" t="s">
        <v>224</v>
      </c>
      <c r="D7" s="166"/>
    </row>
    <row r="8" spans="1:4" ht="28.5" customHeight="1">
      <c r="A8" s="594"/>
      <c r="B8" s="600"/>
      <c r="C8" s="188" t="s">
        <v>177</v>
      </c>
      <c r="D8" s="166"/>
    </row>
    <row r="9" spans="1:4" ht="28.5" customHeight="1">
      <c r="A9" s="594"/>
      <c r="B9" s="600"/>
      <c r="C9" s="188" t="s">
        <v>231</v>
      </c>
      <c r="D9" s="166"/>
    </row>
    <row r="10" spans="1:4" ht="28.5" customHeight="1">
      <c r="A10" s="594"/>
      <c r="B10" s="600"/>
      <c r="C10" s="188" t="s">
        <v>180</v>
      </c>
      <c r="D10" s="166"/>
    </row>
    <row r="11" spans="1:4" ht="28.5" customHeight="1">
      <c r="A11" s="594"/>
      <c r="B11" s="600"/>
      <c r="C11" s="188" t="s">
        <v>210</v>
      </c>
      <c r="D11" s="166"/>
    </row>
    <row r="12" spans="1:4" ht="28.5" customHeight="1">
      <c r="A12" s="594"/>
      <c r="B12" s="600"/>
      <c r="C12" s="188" t="s">
        <v>225</v>
      </c>
      <c r="D12" s="166"/>
    </row>
    <row r="13" spans="1:4" ht="28.5" customHeight="1">
      <c r="A13" s="594"/>
      <c r="B13" s="600"/>
      <c r="C13" s="188" t="s">
        <v>181</v>
      </c>
      <c r="D13" s="166"/>
    </row>
    <row r="14" spans="1:4" ht="28.5" customHeight="1">
      <c r="A14" s="594"/>
      <c r="B14" s="600"/>
      <c r="C14" s="188" t="s">
        <v>195</v>
      </c>
      <c r="D14" s="166"/>
    </row>
    <row r="15" spans="1:4" ht="28.5" customHeight="1">
      <c r="A15" s="594"/>
      <c r="B15" s="600"/>
      <c r="C15" s="188" t="s">
        <v>182</v>
      </c>
      <c r="D15" s="166"/>
    </row>
    <row r="16" spans="1:4" ht="28.5" customHeight="1">
      <c r="A16" s="594"/>
      <c r="B16" s="600"/>
      <c r="C16" s="188" t="s">
        <v>184</v>
      </c>
      <c r="D16" s="166"/>
    </row>
    <row r="17" spans="1:4" ht="28.5" customHeight="1">
      <c r="A17" s="594"/>
      <c r="B17" s="600"/>
      <c r="C17" s="188" t="s">
        <v>212</v>
      </c>
      <c r="D17" s="166"/>
    </row>
    <row r="18" spans="1:4" ht="28.5" customHeight="1">
      <c r="A18" s="594"/>
      <c r="B18" s="600"/>
      <c r="C18" s="188" t="s">
        <v>185</v>
      </c>
      <c r="D18" s="166"/>
    </row>
    <row r="19" spans="1:4" ht="16.5" customHeight="1">
      <c r="A19" s="594"/>
      <c r="B19" s="600"/>
      <c r="C19" s="188" t="s">
        <v>199</v>
      </c>
      <c r="D19" s="166"/>
    </row>
    <row r="20" spans="1:4" ht="16.5" customHeight="1">
      <c r="A20" s="594"/>
      <c r="B20" s="600"/>
      <c r="C20" s="188" t="s">
        <v>203</v>
      </c>
      <c r="D20" s="166"/>
    </row>
    <row r="21" spans="1:4" ht="21.75" customHeight="1">
      <c r="A21" s="594"/>
      <c r="B21" s="600"/>
      <c r="C21" s="188" t="s">
        <v>186</v>
      </c>
      <c r="D21" s="166"/>
    </row>
    <row r="22" spans="1:4" ht="35.25" customHeight="1">
      <c r="A22" s="594"/>
      <c r="B22" s="600"/>
      <c r="C22" s="188" t="s">
        <v>213</v>
      </c>
      <c r="D22" s="166"/>
    </row>
    <row r="23" spans="1:4" ht="18.75" customHeight="1">
      <c r="A23" s="594"/>
      <c r="B23" s="600"/>
      <c r="C23" s="188" t="s">
        <v>214</v>
      </c>
      <c r="D23" s="166"/>
    </row>
    <row r="24" spans="1:4" ht="18.75" customHeight="1">
      <c r="A24" s="594"/>
      <c r="B24" s="600"/>
      <c r="C24" s="188" t="s">
        <v>189</v>
      </c>
      <c r="D24" s="166"/>
    </row>
    <row r="25" spans="1:4" ht="18.75" customHeight="1" thickBot="1">
      <c r="A25" s="594"/>
      <c r="B25" s="600"/>
      <c r="C25" s="262" t="s">
        <v>227</v>
      </c>
      <c r="D25" s="166"/>
    </row>
    <row r="26" spans="1:4" ht="27" customHeight="1">
      <c r="A26" s="609" t="s">
        <v>232</v>
      </c>
      <c r="B26" s="612"/>
      <c r="C26" s="187" t="s">
        <v>218</v>
      </c>
      <c r="D26" s="170"/>
    </row>
    <row r="27" spans="1:4" ht="34.5" customHeight="1">
      <c r="A27" s="610"/>
      <c r="B27" s="613"/>
      <c r="C27" s="188" t="s">
        <v>205</v>
      </c>
      <c r="D27" s="170"/>
    </row>
    <row r="28" spans="1:4" ht="30.75" customHeight="1">
      <c r="A28" s="610"/>
      <c r="B28" s="613"/>
      <c r="C28" s="188" t="s">
        <v>175</v>
      </c>
      <c r="D28" s="170"/>
    </row>
    <row r="29" spans="1:4" ht="30.75" customHeight="1">
      <c r="A29" s="610"/>
      <c r="B29" s="613"/>
      <c r="C29" s="188" t="s">
        <v>219</v>
      </c>
      <c r="D29" s="170"/>
    </row>
    <row r="30" spans="1:4" ht="35.25" customHeight="1">
      <c r="A30" s="610"/>
      <c r="B30" s="613"/>
      <c r="C30" s="188" t="s">
        <v>224</v>
      </c>
      <c r="D30" s="170"/>
    </row>
    <row r="31" spans="1:4" ht="29.25" customHeight="1">
      <c r="A31" s="610"/>
      <c r="B31" s="613"/>
      <c r="C31" s="188" t="s">
        <v>177</v>
      </c>
      <c r="D31" s="170"/>
    </row>
    <row r="32" spans="1:4" ht="25.5" customHeight="1">
      <c r="A32" s="610"/>
      <c r="B32" s="613"/>
      <c r="C32" s="188" t="s">
        <v>231</v>
      </c>
      <c r="D32" s="170"/>
    </row>
    <row r="33" spans="1:4" ht="27" customHeight="1">
      <c r="A33" s="610"/>
      <c r="B33" s="613"/>
      <c r="C33" s="188" t="s">
        <v>180</v>
      </c>
      <c r="D33" s="170"/>
    </row>
    <row r="34" spans="1:4" ht="34.5" customHeight="1">
      <c r="A34" s="610"/>
      <c r="B34" s="613"/>
      <c r="C34" s="188" t="s">
        <v>210</v>
      </c>
      <c r="D34" s="170"/>
    </row>
    <row r="35" spans="1:4" ht="17.25" customHeight="1">
      <c r="A35" s="610"/>
      <c r="B35" s="613"/>
      <c r="C35" s="188" t="s">
        <v>225</v>
      </c>
      <c r="D35" s="170"/>
    </row>
    <row r="36" spans="1:4" ht="17.25" customHeight="1">
      <c r="A36" s="610"/>
      <c r="B36" s="613"/>
      <c r="C36" s="188" t="s">
        <v>181</v>
      </c>
      <c r="D36" s="170"/>
    </row>
    <row r="37" spans="1:4" ht="17.25" customHeight="1">
      <c r="A37" s="610"/>
      <c r="B37" s="613"/>
      <c r="C37" s="188" t="s">
        <v>195</v>
      </c>
      <c r="D37" s="170"/>
    </row>
    <row r="38" spans="1:4" ht="29.25" customHeight="1">
      <c r="A38" s="610"/>
      <c r="B38" s="613"/>
      <c r="C38" s="188" t="s">
        <v>182</v>
      </c>
      <c r="D38" s="170"/>
    </row>
    <row r="39" spans="1:4" ht="29.25" customHeight="1">
      <c r="A39" s="610"/>
      <c r="B39" s="613"/>
      <c r="C39" s="188" t="s">
        <v>184</v>
      </c>
      <c r="D39" s="170"/>
    </row>
    <row r="40" spans="1:4" ht="30.75" customHeight="1">
      <c r="A40" s="610"/>
      <c r="B40" s="613"/>
      <c r="C40" s="188" t="s">
        <v>212</v>
      </c>
      <c r="D40" s="170"/>
    </row>
    <row r="41" spans="1:4" ht="17.25" customHeight="1">
      <c r="A41" s="610"/>
      <c r="B41" s="613"/>
      <c r="C41" s="188" t="s">
        <v>185</v>
      </c>
      <c r="D41" s="170"/>
    </row>
    <row r="42" spans="1:4" ht="17.25" customHeight="1">
      <c r="A42" s="610"/>
      <c r="B42" s="613"/>
      <c r="C42" s="188" t="s">
        <v>199</v>
      </c>
      <c r="D42" s="170"/>
    </row>
    <row r="43" spans="1:4" ht="15.75" customHeight="1">
      <c r="A43" s="610"/>
      <c r="B43" s="613"/>
      <c r="C43" s="188" t="s">
        <v>203</v>
      </c>
      <c r="D43" s="170"/>
    </row>
    <row r="44" spans="1:4" ht="15.75" customHeight="1">
      <c r="A44" s="610"/>
      <c r="B44" s="613"/>
      <c r="C44" s="188" t="s">
        <v>186</v>
      </c>
      <c r="D44" s="170"/>
    </row>
    <row r="45" spans="1:4" ht="42.75" customHeight="1">
      <c r="A45" s="610"/>
      <c r="B45" s="613"/>
      <c r="C45" s="188" t="s">
        <v>213</v>
      </c>
      <c r="D45" s="170"/>
    </row>
    <row r="46" spans="1:4" ht="27.75" customHeight="1">
      <c r="A46" s="610"/>
      <c r="B46" s="613"/>
      <c r="C46" s="188" t="s">
        <v>214</v>
      </c>
      <c r="D46" s="170"/>
    </row>
    <row r="47" spans="1:4" ht="15.75" customHeight="1">
      <c r="A47" s="610"/>
      <c r="B47" s="613"/>
      <c r="C47" s="188" t="s">
        <v>189</v>
      </c>
      <c r="D47" s="170"/>
    </row>
    <row r="48" spans="1:4" ht="15.75" customHeight="1" thickBot="1">
      <c r="A48" s="611"/>
      <c r="B48" s="614"/>
      <c r="C48" s="262" t="s">
        <v>227</v>
      </c>
      <c r="D48" s="168"/>
    </row>
    <row r="49" spans="1:4" ht="33" customHeight="1">
      <c r="A49" s="592" t="s">
        <v>326</v>
      </c>
      <c r="B49" s="589" t="s">
        <v>327</v>
      </c>
      <c r="C49" s="187" t="s">
        <v>175</v>
      </c>
      <c r="D49" s="169"/>
    </row>
    <row r="50" spans="1:4" ht="26.25" customHeight="1">
      <c r="A50" s="594"/>
      <c r="B50" s="600"/>
      <c r="C50" s="188" t="s">
        <v>176</v>
      </c>
      <c r="D50" s="166"/>
    </row>
    <row r="51" spans="1:4" ht="25.5" customHeight="1">
      <c r="A51" s="594"/>
      <c r="B51" s="600"/>
      <c r="C51" s="188" t="s">
        <v>177</v>
      </c>
      <c r="D51" s="166"/>
    </row>
    <row r="52" spans="1:4" ht="40.5" customHeight="1">
      <c r="A52" s="594"/>
      <c r="B52" s="600"/>
      <c r="C52" s="188" t="s">
        <v>178</v>
      </c>
      <c r="D52" s="166"/>
    </row>
    <row r="53" spans="1:4" ht="40.5" customHeight="1">
      <c r="A53" s="594"/>
      <c r="B53" s="600"/>
      <c r="C53" s="188" t="s">
        <v>179</v>
      </c>
      <c r="D53" s="166"/>
    </row>
    <row r="54" spans="1:4" ht="40.5" customHeight="1">
      <c r="A54" s="594"/>
      <c r="B54" s="600"/>
      <c r="C54" s="188" t="s">
        <v>180</v>
      </c>
      <c r="D54" s="166"/>
    </row>
    <row r="55" spans="1:4" ht="40.5" customHeight="1">
      <c r="A55" s="594"/>
      <c r="B55" s="600"/>
      <c r="C55" s="188" t="s">
        <v>181</v>
      </c>
      <c r="D55" s="166"/>
    </row>
    <row r="56" spans="1:4" ht="40.5" customHeight="1">
      <c r="A56" s="594"/>
      <c r="B56" s="600"/>
      <c r="C56" s="188" t="s">
        <v>182</v>
      </c>
      <c r="D56" s="166"/>
    </row>
    <row r="57" spans="1:4" ht="40.5" customHeight="1">
      <c r="A57" s="594"/>
      <c r="B57" s="600"/>
      <c r="C57" s="188" t="s">
        <v>183</v>
      </c>
      <c r="D57" s="166"/>
    </row>
    <row r="58" spans="1:4" ht="38.25" customHeight="1">
      <c r="A58" s="594"/>
      <c r="B58" s="600"/>
      <c r="C58" s="188" t="s">
        <v>184</v>
      </c>
      <c r="D58" s="166"/>
    </row>
    <row r="59" spans="1:4" ht="15.75" customHeight="1">
      <c r="A59" s="594"/>
      <c r="B59" s="600"/>
      <c r="C59" s="188" t="s">
        <v>185</v>
      </c>
      <c r="D59" s="166"/>
    </row>
    <row r="60" spans="1:4" ht="32.25" customHeight="1">
      <c r="A60" s="594"/>
      <c r="B60" s="600"/>
      <c r="C60" s="188" t="s">
        <v>186</v>
      </c>
      <c r="D60" s="166"/>
    </row>
    <row r="61" spans="1:4" ht="27.75" customHeight="1">
      <c r="A61" s="594"/>
      <c r="B61" s="590"/>
      <c r="C61" s="188" t="s">
        <v>187</v>
      </c>
      <c r="D61" s="166"/>
    </row>
    <row r="62" spans="1:4" ht="31.5" customHeight="1">
      <c r="A62" s="594"/>
      <c r="B62" s="590"/>
      <c r="C62" s="188" t="s">
        <v>188</v>
      </c>
      <c r="D62" s="166"/>
    </row>
    <row r="63" spans="1:4" ht="26.25" customHeight="1" thickBot="1">
      <c r="A63" s="608"/>
      <c r="B63" s="591"/>
      <c r="C63" s="262" t="s">
        <v>189</v>
      </c>
      <c r="D63" s="168"/>
    </row>
    <row r="64" spans="1:4" ht="26.25" customHeight="1">
      <c r="A64" s="592" t="s">
        <v>238</v>
      </c>
      <c r="B64" s="589" t="s">
        <v>328</v>
      </c>
      <c r="C64" s="187" t="s">
        <v>218</v>
      </c>
      <c r="D64" s="169"/>
    </row>
    <row r="65" spans="1:4" ht="15.75" customHeight="1">
      <c r="A65" s="594"/>
      <c r="B65" s="600"/>
      <c r="C65" s="188" t="s">
        <v>193</v>
      </c>
      <c r="D65" s="226"/>
    </row>
    <row r="66" spans="1:4" ht="15.75" customHeight="1">
      <c r="A66" s="594"/>
      <c r="B66" s="600"/>
      <c r="C66" s="188" t="s">
        <v>219</v>
      </c>
      <c r="D66" s="226"/>
    </row>
    <row r="67" spans="1:4" ht="15.75" customHeight="1">
      <c r="A67" s="594"/>
      <c r="B67" s="600"/>
      <c r="C67" s="188" t="s">
        <v>224</v>
      </c>
      <c r="D67" s="226"/>
    </row>
    <row r="68" spans="1:4" ht="15.75" customHeight="1">
      <c r="A68" s="594"/>
      <c r="B68" s="600"/>
      <c r="C68" s="188" t="s">
        <v>176</v>
      </c>
      <c r="D68" s="226"/>
    </row>
    <row r="69" spans="1:4" ht="15.75" customHeight="1">
      <c r="A69" s="594"/>
      <c r="B69" s="600"/>
      <c r="C69" s="188" t="s">
        <v>231</v>
      </c>
      <c r="D69" s="226"/>
    </row>
    <row r="70" spans="1:4" ht="15.75" customHeight="1">
      <c r="A70" s="594"/>
      <c r="B70" s="600"/>
      <c r="C70" s="188" t="s">
        <v>209</v>
      </c>
      <c r="D70" s="226"/>
    </row>
    <row r="71" spans="1:4" ht="15.75" customHeight="1">
      <c r="A71" s="594"/>
      <c r="B71" s="600"/>
      <c r="C71" s="188" t="s">
        <v>210</v>
      </c>
      <c r="D71" s="226"/>
    </row>
    <row r="72" spans="1:4" ht="15.75" customHeight="1">
      <c r="A72" s="594"/>
      <c r="B72" s="600"/>
      <c r="C72" s="188" t="s">
        <v>225</v>
      </c>
      <c r="D72" s="226"/>
    </row>
    <row r="73" spans="1:4" ht="35.25" customHeight="1">
      <c r="A73" s="596"/>
      <c r="B73" s="596"/>
      <c r="C73" s="188" t="s">
        <v>181</v>
      </c>
      <c r="D73" s="166"/>
    </row>
    <row r="74" spans="1:4" ht="35.25" customHeight="1">
      <c r="A74" s="596"/>
      <c r="B74" s="596"/>
      <c r="C74" s="188" t="s">
        <v>211</v>
      </c>
      <c r="D74" s="166"/>
    </row>
    <row r="75" spans="1:4" ht="35.25" customHeight="1">
      <c r="A75" s="596"/>
      <c r="B75" s="596"/>
      <c r="C75" s="188" t="s">
        <v>195</v>
      </c>
      <c r="D75" s="166"/>
    </row>
    <row r="76" spans="1:4" ht="35.25" customHeight="1">
      <c r="A76" s="596"/>
      <c r="B76" s="596"/>
      <c r="C76" s="188" t="s">
        <v>196</v>
      </c>
      <c r="D76" s="166"/>
    </row>
    <row r="77" spans="1:4" ht="35.25" customHeight="1">
      <c r="A77" s="596"/>
      <c r="B77" s="596"/>
      <c r="C77" s="188" t="s">
        <v>182</v>
      </c>
      <c r="D77" s="166"/>
    </row>
    <row r="78" spans="1:4" ht="35.25" customHeight="1">
      <c r="A78" s="596"/>
      <c r="B78" s="596"/>
      <c r="C78" s="188" t="s">
        <v>220</v>
      </c>
      <c r="D78" s="166"/>
    </row>
    <row r="79" spans="1:4" ht="35.25" customHeight="1">
      <c r="A79" s="596"/>
      <c r="B79" s="596"/>
      <c r="C79" s="188" t="s">
        <v>198</v>
      </c>
      <c r="D79" s="166"/>
    </row>
    <row r="80" spans="1:4" ht="35.25" customHeight="1">
      <c r="A80" s="596"/>
      <c r="B80" s="596"/>
      <c r="C80" s="188" t="s">
        <v>184</v>
      </c>
      <c r="D80" s="166"/>
    </row>
    <row r="81" spans="1:4" ht="35.25" customHeight="1">
      <c r="A81" s="596"/>
      <c r="B81" s="596"/>
      <c r="C81" s="188" t="s">
        <v>212</v>
      </c>
      <c r="D81" s="166"/>
    </row>
    <row r="82" spans="1:4" ht="35.25" customHeight="1">
      <c r="A82" s="596"/>
      <c r="B82" s="596"/>
      <c r="C82" s="188" t="s">
        <v>185</v>
      </c>
      <c r="D82" s="166"/>
    </row>
    <row r="83" spans="1:4" ht="35.25" customHeight="1">
      <c r="A83" s="596"/>
      <c r="B83" s="596"/>
      <c r="C83" s="188" t="s">
        <v>199</v>
      </c>
      <c r="D83" s="166"/>
    </row>
    <row r="84" spans="1:4" ht="35.25" customHeight="1">
      <c r="A84" s="596"/>
      <c r="B84" s="596"/>
      <c r="C84" s="188" t="s">
        <v>203</v>
      </c>
      <c r="D84" s="166"/>
    </row>
    <row r="85" spans="1:4" ht="35.25" customHeight="1">
      <c r="A85" s="596"/>
      <c r="B85" s="596"/>
      <c r="C85" s="188" t="s">
        <v>186</v>
      </c>
      <c r="D85" s="166"/>
    </row>
    <row r="86" spans="1:4" ht="27.75" customHeight="1">
      <c r="A86" s="596"/>
      <c r="B86" s="596"/>
      <c r="C86" s="188" t="s">
        <v>187</v>
      </c>
      <c r="D86" s="166"/>
    </row>
    <row r="87" spans="1:4" ht="21" customHeight="1">
      <c r="A87" s="596"/>
      <c r="B87" s="596"/>
      <c r="C87" s="188" t="s">
        <v>214</v>
      </c>
      <c r="D87" s="166"/>
    </row>
    <row r="88" spans="1:4" ht="30.75" customHeight="1">
      <c r="A88" s="596"/>
      <c r="B88" s="596"/>
      <c r="C88" s="188" t="s">
        <v>189</v>
      </c>
      <c r="D88" s="166"/>
    </row>
    <row r="89" spans="1:4" ht="21" customHeight="1" thickBot="1">
      <c r="A89" s="597"/>
      <c r="B89" s="597"/>
      <c r="C89" s="168" t="s">
        <v>227</v>
      </c>
      <c r="D89" s="168"/>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dimension ref="A1:D164"/>
  <sheetViews>
    <sheetView view="pageBreakPreview" topLeftCell="A66" zoomScale="90" zoomScaleNormal="70" zoomScaleSheetLayoutView="90" zoomScalePageLayoutView="70" workbookViewId="0">
      <selection activeCell="C99" sqref="C99:C124"/>
    </sheetView>
  </sheetViews>
  <sheetFormatPr defaultColWidth="8.88671875" defaultRowHeight="14.4"/>
  <cols>
    <col min="1" max="1" width="20.109375" style="163" customWidth="1"/>
    <col min="2" max="2" width="53.33203125" style="163" customWidth="1"/>
    <col min="3" max="3" width="67.88671875" style="163" customWidth="1"/>
    <col min="4" max="4" width="57.88671875" style="163" customWidth="1"/>
    <col min="5" max="16384" width="8.88671875" style="163"/>
  </cols>
  <sheetData>
    <row r="1" spans="1:4" s="164" customFormat="1" ht="18.75" customHeight="1">
      <c r="A1" s="601" t="s">
        <v>314</v>
      </c>
      <c r="B1" s="601" t="s">
        <v>3</v>
      </c>
      <c r="C1" s="601" t="s">
        <v>98</v>
      </c>
      <c r="D1" s="601" t="s">
        <v>99</v>
      </c>
    </row>
    <row r="2" spans="1:4" s="164" customFormat="1" ht="18.75" customHeight="1" thickBot="1">
      <c r="A2" s="602"/>
      <c r="B2" s="602"/>
      <c r="C2" s="602"/>
      <c r="D2" s="602"/>
    </row>
    <row r="3" spans="1:4" ht="28.5" customHeight="1">
      <c r="A3" s="592" t="s">
        <v>223</v>
      </c>
      <c r="B3" s="589"/>
      <c r="C3" s="167" t="s">
        <v>218</v>
      </c>
      <c r="D3" s="165"/>
    </row>
    <row r="4" spans="1:4" ht="16.5" customHeight="1">
      <c r="A4" s="594"/>
      <c r="B4" s="600"/>
      <c r="C4" s="167" t="s">
        <v>193</v>
      </c>
      <c r="D4" s="166"/>
    </row>
    <row r="5" spans="1:4" ht="16.5" customHeight="1">
      <c r="A5" s="594"/>
      <c r="B5" s="600"/>
      <c r="C5" s="167" t="s">
        <v>219</v>
      </c>
      <c r="D5" s="166"/>
    </row>
    <row r="6" spans="1:4" ht="34.5" customHeight="1">
      <c r="A6" s="594"/>
      <c r="B6" s="600"/>
      <c r="C6" s="167" t="s">
        <v>224</v>
      </c>
      <c r="D6" s="166"/>
    </row>
    <row r="7" spans="1:4" ht="35.25" customHeight="1">
      <c r="A7" s="594"/>
      <c r="B7" s="600"/>
      <c r="C7" s="167" t="s">
        <v>178</v>
      </c>
      <c r="D7" s="166"/>
    </row>
    <row r="8" spans="1:4" ht="35.25" customHeight="1">
      <c r="A8" s="594"/>
      <c r="B8" s="600"/>
      <c r="C8" s="167" t="s">
        <v>179</v>
      </c>
      <c r="D8" s="166"/>
    </row>
    <row r="9" spans="1:4" ht="35.25" customHeight="1">
      <c r="A9" s="594"/>
      <c r="B9" s="600"/>
      <c r="C9" s="167" t="s">
        <v>208</v>
      </c>
      <c r="D9" s="166"/>
    </row>
    <row r="10" spans="1:4" ht="35.25" customHeight="1">
      <c r="A10" s="594"/>
      <c r="B10" s="600"/>
      <c r="C10" s="167" t="s">
        <v>180</v>
      </c>
      <c r="D10" s="166"/>
    </row>
    <row r="11" spans="1:4" ht="35.25" customHeight="1">
      <c r="A11" s="594"/>
      <c r="B11" s="600"/>
      <c r="C11" s="167" t="s">
        <v>209</v>
      </c>
      <c r="D11" s="166"/>
    </row>
    <row r="12" spans="1:4" ht="35.25" customHeight="1">
      <c r="A12" s="594"/>
      <c r="B12" s="600"/>
      <c r="C12" s="167" t="s">
        <v>210</v>
      </c>
      <c r="D12" s="166"/>
    </row>
    <row r="13" spans="1:4" ht="35.25" customHeight="1">
      <c r="A13" s="594"/>
      <c r="B13" s="600"/>
      <c r="C13" s="167" t="s">
        <v>225</v>
      </c>
      <c r="D13" s="166"/>
    </row>
    <row r="14" spans="1:4" ht="35.25" customHeight="1">
      <c r="A14" s="594"/>
      <c r="B14" s="600"/>
      <c r="C14" s="167" t="s">
        <v>181</v>
      </c>
      <c r="D14" s="166"/>
    </row>
    <row r="15" spans="1:4" ht="35.25" customHeight="1">
      <c r="A15" s="594"/>
      <c r="B15" s="600"/>
      <c r="C15" s="167" t="s">
        <v>211</v>
      </c>
      <c r="D15" s="166"/>
    </row>
    <row r="16" spans="1:4" ht="35.25" customHeight="1">
      <c r="A16" s="594"/>
      <c r="B16" s="600"/>
      <c r="C16" s="167" t="s">
        <v>195</v>
      </c>
      <c r="D16" s="166"/>
    </row>
    <row r="17" spans="1:4" ht="35.25" customHeight="1">
      <c r="A17" s="594"/>
      <c r="B17" s="600"/>
      <c r="C17" s="167" t="s">
        <v>196</v>
      </c>
      <c r="D17" s="166"/>
    </row>
    <row r="18" spans="1:4" ht="35.25" customHeight="1">
      <c r="A18" s="594"/>
      <c r="B18" s="600"/>
      <c r="C18" s="167" t="s">
        <v>226</v>
      </c>
      <c r="D18" s="166"/>
    </row>
    <row r="19" spans="1:4" ht="35.25" customHeight="1">
      <c r="A19" s="594"/>
      <c r="B19" s="600"/>
      <c r="C19" s="167" t="s">
        <v>182</v>
      </c>
      <c r="D19" s="166"/>
    </row>
    <row r="20" spans="1:4" ht="35.25" customHeight="1">
      <c r="A20" s="594"/>
      <c r="B20" s="600"/>
      <c r="C20" s="167" t="s">
        <v>197</v>
      </c>
      <c r="D20" s="166"/>
    </row>
    <row r="21" spans="1:4" ht="35.25" customHeight="1">
      <c r="A21" s="594"/>
      <c r="B21" s="600"/>
      <c r="C21" s="167" t="s">
        <v>198</v>
      </c>
      <c r="D21" s="166"/>
    </row>
    <row r="22" spans="1:4" ht="35.25" customHeight="1">
      <c r="A22" s="594"/>
      <c r="B22" s="600"/>
      <c r="C22" s="167" t="s">
        <v>212</v>
      </c>
      <c r="D22" s="166"/>
    </row>
    <row r="23" spans="1:4" ht="35.25" customHeight="1">
      <c r="A23" s="594"/>
      <c r="B23" s="600"/>
      <c r="C23" s="167" t="s">
        <v>185</v>
      </c>
      <c r="D23" s="166"/>
    </row>
    <row r="24" spans="1:4" ht="35.25" customHeight="1">
      <c r="A24" s="594"/>
      <c r="B24" s="600"/>
      <c r="C24" s="167" t="s">
        <v>199</v>
      </c>
      <c r="D24" s="166"/>
    </row>
    <row r="25" spans="1:4" ht="35.25" customHeight="1">
      <c r="A25" s="594"/>
      <c r="B25" s="600"/>
      <c r="C25" s="167" t="s">
        <v>200</v>
      </c>
      <c r="D25" s="166"/>
    </row>
    <row r="26" spans="1:4" ht="35.25" customHeight="1">
      <c r="A26" s="594"/>
      <c r="B26" s="600"/>
      <c r="C26" s="167" t="s">
        <v>221</v>
      </c>
      <c r="D26" s="166"/>
    </row>
    <row r="27" spans="1:4" ht="35.25" customHeight="1" thickBot="1">
      <c r="A27" s="594"/>
      <c r="B27" s="600"/>
      <c r="C27" s="167" t="s">
        <v>227</v>
      </c>
      <c r="D27" s="166"/>
    </row>
    <row r="28" spans="1:4" ht="31.5" customHeight="1">
      <c r="A28" s="592" t="s">
        <v>204</v>
      </c>
      <c r="B28" s="589" t="s">
        <v>329</v>
      </c>
      <c r="C28" s="187" t="s">
        <v>205</v>
      </c>
      <c r="D28" s="165"/>
    </row>
    <row r="29" spans="1:4" ht="31.5" customHeight="1">
      <c r="A29" s="594"/>
      <c r="B29" s="600"/>
      <c r="C29" s="263" t="s">
        <v>206</v>
      </c>
      <c r="D29" s="166"/>
    </row>
    <row r="30" spans="1:4" ht="37.5" customHeight="1">
      <c r="A30" s="594"/>
      <c r="B30" s="600"/>
      <c r="C30" s="263" t="s">
        <v>207</v>
      </c>
      <c r="D30" s="166"/>
    </row>
    <row r="31" spans="1:4" ht="35.25" customHeight="1">
      <c r="A31" s="594"/>
      <c r="B31" s="600"/>
      <c r="C31" s="188" t="s">
        <v>208</v>
      </c>
      <c r="D31" s="166"/>
    </row>
    <row r="32" spans="1:4" ht="33" customHeight="1">
      <c r="A32" s="594"/>
      <c r="B32" s="600"/>
      <c r="C32" s="188" t="s">
        <v>209</v>
      </c>
      <c r="D32" s="166"/>
    </row>
    <row r="33" spans="1:4" ht="41.25" customHeight="1">
      <c r="A33" s="594"/>
      <c r="B33" s="600"/>
      <c r="C33" s="188" t="s">
        <v>210</v>
      </c>
      <c r="D33" s="166"/>
    </row>
    <row r="34" spans="1:4" ht="23.25" customHeight="1">
      <c r="A34" s="594"/>
      <c r="B34" s="600"/>
      <c r="C34" s="188" t="s">
        <v>211</v>
      </c>
      <c r="D34" s="166"/>
    </row>
    <row r="35" spans="1:4" ht="23.25" customHeight="1">
      <c r="A35" s="594"/>
      <c r="B35" s="600"/>
      <c r="C35" s="188" t="s">
        <v>196</v>
      </c>
      <c r="D35" s="166"/>
    </row>
    <row r="36" spans="1:4" ht="35.25" customHeight="1">
      <c r="A36" s="594"/>
      <c r="B36" s="600"/>
      <c r="C36" s="188" t="s">
        <v>182</v>
      </c>
      <c r="D36" s="166"/>
    </row>
    <row r="37" spans="1:4" ht="23.25" customHeight="1">
      <c r="A37" s="594"/>
      <c r="B37" s="600"/>
      <c r="C37" s="188" t="s">
        <v>197</v>
      </c>
      <c r="D37" s="166"/>
    </row>
    <row r="38" spans="1:4" ht="33.75" customHeight="1">
      <c r="A38" s="594"/>
      <c r="B38" s="600"/>
      <c r="C38" s="188" t="s">
        <v>198</v>
      </c>
      <c r="D38" s="166"/>
    </row>
    <row r="39" spans="1:4" ht="38.25" customHeight="1">
      <c r="A39" s="594"/>
      <c r="B39" s="600"/>
      <c r="C39" s="188" t="s">
        <v>212</v>
      </c>
      <c r="D39" s="166"/>
    </row>
    <row r="40" spans="1:4" ht="23.25" customHeight="1">
      <c r="A40" s="594"/>
      <c r="B40" s="600"/>
      <c r="C40" s="188" t="s">
        <v>185</v>
      </c>
      <c r="D40" s="166"/>
    </row>
    <row r="41" spans="1:4" ht="23.25" customHeight="1">
      <c r="A41" s="594"/>
      <c r="B41" s="600"/>
      <c r="C41" s="188" t="s">
        <v>199</v>
      </c>
      <c r="D41" s="166"/>
    </row>
    <row r="42" spans="1:4" ht="36.75" customHeight="1">
      <c r="A42" s="594"/>
      <c r="B42" s="600"/>
      <c r="C42" s="188" t="s">
        <v>203</v>
      </c>
      <c r="D42" s="166"/>
    </row>
    <row r="43" spans="1:4" ht="33" customHeight="1">
      <c r="A43" s="594"/>
      <c r="B43" s="600"/>
      <c r="C43" s="188" t="s">
        <v>213</v>
      </c>
      <c r="D43" s="166"/>
    </row>
    <row r="44" spans="1:4" ht="30.75" customHeight="1">
      <c r="A44" s="594"/>
      <c r="B44" s="600"/>
      <c r="C44" s="188" t="s">
        <v>187</v>
      </c>
      <c r="D44" s="166"/>
    </row>
    <row r="45" spans="1:4" ht="30.75" customHeight="1">
      <c r="A45" s="594"/>
      <c r="B45" s="600"/>
      <c r="C45" s="188" t="s">
        <v>189</v>
      </c>
      <c r="D45" s="166"/>
    </row>
    <row r="46" spans="1:4" ht="30.75" customHeight="1" thickBot="1">
      <c r="A46" s="594"/>
      <c r="B46" s="600"/>
      <c r="C46" s="188" t="s">
        <v>214</v>
      </c>
      <c r="D46" s="166"/>
    </row>
    <row r="47" spans="1:4" ht="30" customHeight="1">
      <c r="A47" s="592" t="s">
        <v>217</v>
      </c>
      <c r="B47" s="589" t="s">
        <v>330</v>
      </c>
      <c r="C47" s="169" t="s">
        <v>218</v>
      </c>
      <c r="D47" s="169"/>
    </row>
    <row r="48" spans="1:4" ht="29.25" customHeight="1">
      <c r="A48" s="594"/>
      <c r="B48" s="600"/>
      <c r="C48" s="188" t="s">
        <v>219</v>
      </c>
      <c r="D48" s="166"/>
    </row>
    <row r="49" spans="1:4" ht="29.25" customHeight="1">
      <c r="A49" s="594"/>
      <c r="B49" s="600"/>
      <c r="C49" s="263" t="s">
        <v>206</v>
      </c>
      <c r="D49" s="166"/>
    </row>
    <row r="50" spans="1:4" ht="29.25" customHeight="1">
      <c r="A50" s="594"/>
      <c r="B50" s="600"/>
      <c r="C50" s="263" t="s">
        <v>207</v>
      </c>
      <c r="D50" s="166"/>
    </row>
    <row r="51" spans="1:4" ht="17.25" customHeight="1">
      <c r="A51" s="594"/>
      <c r="B51" s="600"/>
      <c r="C51" s="188" t="s">
        <v>193</v>
      </c>
      <c r="D51" s="166"/>
    </row>
    <row r="52" spans="1:4" ht="17.25" customHeight="1">
      <c r="A52" s="594"/>
      <c r="B52" s="600"/>
      <c r="C52" s="188" t="s">
        <v>178</v>
      </c>
      <c r="D52" s="166"/>
    </row>
    <row r="53" spans="1:4" ht="17.25" customHeight="1">
      <c r="A53" s="594"/>
      <c r="B53" s="600"/>
      <c r="C53" s="188" t="s">
        <v>180</v>
      </c>
      <c r="D53" s="166"/>
    </row>
    <row r="54" spans="1:4" ht="17.25" customHeight="1">
      <c r="A54" s="594"/>
      <c r="B54" s="600"/>
      <c r="C54" s="188" t="s">
        <v>195</v>
      </c>
      <c r="D54" s="166"/>
    </row>
    <row r="55" spans="1:4" ht="17.25" customHeight="1">
      <c r="A55" s="594"/>
      <c r="B55" s="600"/>
      <c r="C55" s="188" t="s">
        <v>196</v>
      </c>
      <c r="D55" s="166"/>
    </row>
    <row r="56" spans="1:4" ht="27.75" customHeight="1">
      <c r="A56" s="594"/>
      <c r="B56" s="600"/>
      <c r="C56" s="188" t="s">
        <v>182</v>
      </c>
      <c r="D56" s="166"/>
    </row>
    <row r="57" spans="1:4" ht="23.25" customHeight="1">
      <c r="A57" s="594"/>
      <c r="B57" s="600"/>
      <c r="C57" s="188" t="s">
        <v>197</v>
      </c>
      <c r="D57" s="166"/>
    </row>
    <row r="58" spans="1:4" ht="26.25" customHeight="1">
      <c r="A58" s="594"/>
      <c r="B58" s="600"/>
      <c r="C58" s="188" t="s">
        <v>220</v>
      </c>
      <c r="D58" s="166"/>
    </row>
    <row r="59" spans="1:4" ht="27" customHeight="1">
      <c r="A59" s="594"/>
      <c r="B59" s="600"/>
      <c r="C59" s="188" t="s">
        <v>184</v>
      </c>
      <c r="D59" s="166"/>
    </row>
    <row r="60" spans="1:4" ht="17.25" customHeight="1">
      <c r="A60" s="594"/>
      <c r="B60" s="600"/>
      <c r="C60" s="188" t="s">
        <v>185</v>
      </c>
      <c r="D60" s="166"/>
    </row>
    <row r="61" spans="1:4" ht="27.75" customHeight="1">
      <c r="A61" s="594"/>
      <c r="B61" s="600"/>
      <c r="C61" s="188" t="s">
        <v>186</v>
      </c>
      <c r="D61" s="166"/>
    </row>
    <row r="62" spans="1:4" ht="27.75" customHeight="1">
      <c r="A62" s="594"/>
      <c r="B62" s="600"/>
      <c r="C62" s="188" t="s">
        <v>187</v>
      </c>
      <c r="D62" s="166"/>
    </row>
    <row r="63" spans="1:4" ht="17.25" customHeight="1">
      <c r="A63" s="594"/>
      <c r="B63" s="600"/>
      <c r="C63" s="188" t="s">
        <v>221</v>
      </c>
      <c r="D63" s="166"/>
    </row>
    <row r="64" spans="1:4" ht="33.75" customHeight="1" thickBot="1">
      <c r="A64" s="594"/>
      <c r="B64" s="600"/>
      <c r="C64" s="188" t="s">
        <v>214</v>
      </c>
      <c r="D64" s="166"/>
    </row>
    <row r="65" spans="1:4" ht="30" customHeight="1">
      <c r="A65" s="592" t="s">
        <v>222</v>
      </c>
      <c r="B65" s="589" t="s">
        <v>331</v>
      </c>
      <c r="C65" s="169" t="s">
        <v>219</v>
      </c>
      <c r="D65" s="169"/>
    </row>
    <row r="66" spans="1:4" ht="20.25" customHeight="1">
      <c r="A66" s="596"/>
      <c r="B66" s="596"/>
      <c r="C66" s="263" t="s">
        <v>206</v>
      </c>
      <c r="D66" s="166"/>
    </row>
    <row r="67" spans="1:4" ht="20.25" customHeight="1">
      <c r="A67" s="596"/>
      <c r="B67" s="596"/>
      <c r="C67" s="263" t="s">
        <v>207</v>
      </c>
      <c r="D67" s="166"/>
    </row>
    <row r="68" spans="1:4" ht="26.25" customHeight="1">
      <c r="A68" s="596"/>
      <c r="B68" s="596"/>
      <c r="C68" s="188" t="s">
        <v>193</v>
      </c>
      <c r="D68" s="166"/>
    </row>
    <row r="69" spans="1:4" ht="22.5" customHeight="1">
      <c r="A69" s="596"/>
      <c r="B69" s="596"/>
      <c r="C69" s="188" t="s">
        <v>178</v>
      </c>
      <c r="D69" s="166"/>
    </row>
    <row r="70" spans="1:4" ht="24.75" customHeight="1">
      <c r="A70" s="596"/>
      <c r="B70" s="596"/>
      <c r="C70" s="188" t="s">
        <v>180</v>
      </c>
      <c r="D70" s="166"/>
    </row>
    <row r="71" spans="1:4" ht="21.75" customHeight="1">
      <c r="A71" s="596"/>
      <c r="B71" s="596"/>
      <c r="C71" s="188" t="s">
        <v>195</v>
      </c>
      <c r="D71" s="166"/>
    </row>
    <row r="72" spans="1:4" ht="24" customHeight="1">
      <c r="A72" s="596"/>
      <c r="B72" s="596"/>
      <c r="C72" s="188" t="s">
        <v>196</v>
      </c>
      <c r="D72" s="166"/>
    </row>
    <row r="73" spans="1:4" ht="37.5" customHeight="1">
      <c r="A73" s="596"/>
      <c r="B73" s="596"/>
      <c r="C73" s="188" t="s">
        <v>182</v>
      </c>
      <c r="D73" s="166"/>
    </row>
    <row r="74" spans="1:4" ht="25.5" customHeight="1">
      <c r="A74" s="596"/>
      <c r="B74" s="596"/>
      <c r="C74" s="188" t="s">
        <v>197</v>
      </c>
      <c r="D74" s="166"/>
    </row>
    <row r="75" spans="1:4" ht="18" customHeight="1">
      <c r="A75" s="596"/>
      <c r="B75" s="596"/>
      <c r="C75" s="188" t="s">
        <v>185</v>
      </c>
      <c r="D75" s="166"/>
    </row>
    <row r="76" spans="1:4" ht="27" customHeight="1">
      <c r="A76" s="596"/>
      <c r="B76" s="596"/>
      <c r="C76" s="188" t="s">
        <v>186</v>
      </c>
      <c r="D76" s="166"/>
    </row>
    <row r="77" spans="1:4" ht="27" customHeight="1">
      <c r="A77" s="596"/>
      <c r="B77" s="596"/>
      <c r="C77" s="188" t="s">
        <v>187</v>
      </c>
      <c r="D77" s="166"/>
    </row>
    <row r="78" spans="1:4" ht="25.5" customHeight="1">
      <c r="A78" s="596"/>
      <c r="B78" s="596"/>
      <c r="C78" s="188" t="s">
        <v>221</v>
      </c>
      <c r="D78" s="166"/>
    </row>
    <row r="79" spans="1:4" ht="29.25" customHeight="1" thickBot="1">
      <c r="A79" s="597"/>
      <c r="B79" s="597"/>
      <c r="C79" s="262" t="s">
        <v>214</v>
      </c>
      <c r="D79" s="168"/>
    </row>
    <row r="80" spans="1:4" ht="32.25" customHeight="1">
      <c r="A80" s="594" t="s">
        <v>228</v>
      </c>
      <c r="B80" s="600" t="s">
        <v>332</v>
      </c>
      <c r="C80" s="187" t="s">
        <v>205</v>
      </c>
      <c r="D80" s="166"/>
    </row>
    <row r="81" spans="1:4" ht="32.25" customHeight="1">
      <c r="A81" s="594"/>
      <c r="B81" s="600"/>
      <c r="C81" s="263" t="s">
        <v>206</v>
      </c>
      <c r="D81" s="166"/>
    </row>
    <row r="82" spans="1:4" ht="27.75" customHeight="1">
      <c r="A82" s="605"/>
      <c r="B82" s="604"/>
      <c r="C82" s="263" t="s">
        <v>207</v>
      </c>
      <c r="D82" s="166"/>
    </row>
    <row r="83" spans="1:4" ht="32.25" customHeight="1">
      <c r="A83" s="594"/>
      <c r="B83" s="600"/>
      <c r="C83" s="188" t="s">
        <v>208</v>
      </c>
      <c r="D83" s="166"/>
    </row>
    <row r="84" spans="1:4" ht="25.5" customHeight="1">
      <c r="A84" s="594"/>
      <c r="B84" s="600"/>
      <c r="C84" s="188" t="s">
        <v>209</v>
      </c>
      <c r="D84" s="166"/>
    </row>
    <row r="85" spans="1:4" ht="15.75" customHeight="1">
      <c r="A85" s="594"/>
      <c r="B85" s="600"/>
      <c r="C85" s="188" t="s">
        <v>211</v>
      </c>
      <c r="D85" s="166"/>
    </row>
    <row r="86" spans="1:4" ht="15.75" customHeight="1">
      <c r="A86" s="594"/>
      <c r="B86" s="600"/>
      <c r="C86" s="188" t="s">
        <v>196</v>
      </c>
      <c r="D86" s="166"/>
    </row>
    <row r="87" spans="1:4" ht="30.75" customHeight="1">
      <c r="A87" s="594"/>
      <c r="B87" s="600"/>
      <c r="C87" s="188" t="s">
        <v>182</v>
      </c>
      <c r="D87" s="166"/>
    </row>
    <row r="88" spans="1:4" ht="23.25" customHeight="1">
      <c r="A88" s="594"/>
      <c r="B88" s="600"/>
      <c r="C88" s="263" t="s">
        <v>197</v>
      </c>
      <c r="D88" s="166"/>
    </row>
    <row r="89" spans="1:4" ht="23.25" customHeight="1">
      <c r="A89" s="594"/>
      <c r="B89" s="600"/>
      <c r="C89" s="263" t="s">
        <v>229</v>
      </c>
      <c r="D89" s="166"/>
    </row>
    <row r="90" spans="1:4" ht="30" customHeight="1">
      <c r="A90" s="594"/>
      <c r="B90" s="600"/>
      <c r="C90" s="263" t="s">
        <v>198</v>
      </c>
      <c r="D90" s="166"/>
    </row>
    <row r="91" spans="1:4" ht="33" customHeight="1">
      <c r="A91" s="594"/>
      <c r="B91" s="600"/>
      <c r="C91" s="188" t="s">
        <v>212</v>
      </c>
      <c r="D91" s="166"/>
    </row>
    <row r="92" spans="1:4" ht="15.75" customHeight="1">
      <c r="A92" s="594"/>
      <c r="B92" s="600"/>
      <c r="C92" s="188" t="s">
        <v>185</v>
      </c>
      <c r="D92" s="166"/>
    </row>
    <row r="93" spans="1:4" ht="15.75" customHeight="1">
      <c r="A93" s="594"/>
      <c r="B93" s="600"/>
      <c r="C93" s="188" t="s">
        <v>199</v>
      </c>
      <c r="D93" s="166"/>
    </row>
    <row r="94" spans="1:4" ht="18.75" customHeight="1">
      <c r="A94" s="594"/>
      <c r="B94" s="600"/>
      <c r="C94" s="188" t="s">
        <v>203</v>
      </c>
      <c r="D94" s="166"/>
    </row>
    <row r="95" spans="1:4" ht="15.75" customHeight="1">
      <c r="A95" s="594"/>
      <c r="B95" s="600"/>
      <c r="C95" s="188" t="s">
        <v>213</v>
      </c>
      <c r="D95" s="166"/>
    </row>
    <row r="96" spans="1:4" ht="25.5" customHeight="1">
      <c r="A96" s="594"/>
      <c r="B96" s="600"/>
      <c r="C96" s="188" t="s">
        <v>187</v>
      </c>
      <c r="D96" s="166"/>
    </row>
    <row r="97" spans="1:4" ht="17.25" customHeight="1">
      <c r="A97" s="594"/>
      <c r="B97" s="600"/>
      <c r="C97" s="188" t="s">
        <v>189</v>
      </c>
      <c r="D97" s="166"/>
    </row>
    <row r="98" spans="1:4" ht="33.75" customHeight="1" thickBot="1">
      <c r="A98" s="594"/>
      <c r="B98" s="600"/>
      <c r="C98" s="264" t="s">
        <v>214</v>
      </c>
      <c r="D98" s="166"/>
    </row>
    <row r="99" spans="1:4" ht="33.75" customHeight="1">
      <c r="A99" s="592" t="s">
        <v>230</v>
      </c>
      <c r="B99" s="589"/>
      <c r="C99" s="187" t="s">
        <v>218</v>
      </c>
      <c r="D99" s="165"/>
    </row>
    <row r="100" spans="1:4" ht="25.5" customHeight="1">
      <c r="A100" s="594"/>
      <c r="B100" s="600"/>
      <c r="C100" s="188" t="s">
        <v>193</v>
      </c>
      <c r="D100" s="166"/>
    </row>
    <row r="101" spans="1:4" ht="25.5" customHeight="1">
      <c r="A101" s="594"/>
      <c r="B101" s="600"/>
      <c r="C101" s="188" t="s">
        <v>219</v>
      </c>
      <c r="D101" s="166"/>
    </row>
    <row r="102" spans="1:4" ht="25.5" customHeight="1">
      <c r="A102" s="594"/>
      <c r="B102" s="600"/>
      <c r="C102" s="188" t="s">
        <v>224</v>
      </c>
      <c r="D102" s="166"/>
    </row>
    <row r="103" spans="1:4" ht="25.5" customHeight="1">
      <c r="A103" s="594"/>
      <c r="B103" s="600"/>
      <c r="C103" s="188" t="s">
        <v>176</v>
      </c>
      <c r="D103" s="166"/>
    </row>
    <row r="104" spans="1:4" ht="25.5" customHeight="1">
      <c r="A104" s="594"/>
      <c r="B104" s="600"/>
      <c r="C104" s="188" t="s">
        <v>231</v>
      </c>
      <c r="D104" s="166"/>
    </row>
    <row r="105" spans="1:4" ht="25.5" customHeight="1">
      <c r="A105" s="594"/>
      <c r="B105" s="600"/>
      <c r="C105" s="188" t="s">
        <v>209</v>
      </c>
      <c r="D105" s="166"/>
    </row>
    <row r="106" spans="1:4" ht="25.5" customHeight="1">
      <c r="A106" s="594"/>
      <c r="B106" s="600"/>
      <c r="C106" s="188" t="s">
        <v>210</v>
      </c>
      <c r="D106" s="166"/>
    </row>
    <row r="107" spans="1:4" ht="25.5" customHeight="1">
      <c r="A107" s="594"/>
      <c r="B107" s="600"/>
      <c r="C107" s="188" t="s">
        <v>225</v>
      </c>
      <c r="D107" s="166"/>
    </row>
    <row r="108" spans="1:4" ht="25.5" customHeight="1">
      <c r="A108" s="594"/>
      <c r="B108" s="600"/>
      <c r="C108" s="188" t="s">
        <v>181</v>
      </c>
      <c r="D108" s="166"/>
    </row>
    <row r="109" spans="1:4" ht="25.5" customHeight="1">
      <c r="A109" s="594"/>
      <c r="B109" s="600"/>
      <c r="C109" s="188" t="s">
        <v>211</v>
      </c>
      <c r="D109" s="166"/>
    </row>
    <row r="110" spans="1:4" ht="25.5" customHeight="1">
      <c r="A110" s="594"/>
      <c r="B110" s="600"/>
      <c r="C110" s="188" t="s">
        <v>195</v>
      </c>
      <c r="D110" s="166"/>
    </row>
    <row r="111" spans="1:4" ht="25.5" customHeight="1">
      <c r="A111" s="594"/>
      <c r="B111" s="600"/>
      <c r="C111" s="188" t="s">
        <v>196</v>
      </c>
      <c r="D111" s="166"/>
    </row>
    <row r="112" spans="1:4" ht="25.5" customHeight="1">
      <c r="A112" s="594"/>
      <c r="B112" s="600"/>
      <c r="C112" s="188" t="s">
        <v>182</v>
      </c>
      <c r="D112" s="166"/>
    </row>
    <row r="113" spans="1:4" ht="25.5" customHeight="1">
      <c r="A113" s="594"/>
      <c r="B113" s="600"/>
      <c r="C113" s="188" t="s">
        <v>220</v>
      </c>
      <c r="D113" s="166"/>
    </row>
    <row r="114" spans="1:4" ht="25.5" customHeight="1">
      <c r="A114" s="594"/>
      <c r="B114" s="600"/>
      <c r="C114" s="188" t="s">
        <v>198</v>
      </c>
      <c r="D114" s="166"/>
    </row>
    <row r="115" spans="1:4" ht="25.5" customHeight="1">
      <c r="A115" s="594"/>
      <c r="B115" s="600"/>
      <c r="C115" s="188" t="s">
        <v>184</v>
      </c>
      <c r="D115" s="166"/>
    </row>
    <row r="116" spans="1:4" ht="25.5" customHeight="1">
      <c r="A116" s="594"/>
      <c r="B116" s="600"/>
      <c r="C116" s="188" t="s">
        <v>212</v>
      </c>
      <c r="D116" s="166"/>
    </row>
    <row r="117" spans="1:4" ht="25.5" customHeight="1">
      <c r="A117" s="594"/>
      <c r="B117" s="600"/>
      <c r="C117" s="188" t="s">
        <v>185</v>
      </c>
      <c r="D117" s="166"/>
    </row>
    <row r="118" spans="1:4" ht="25.5" customHeight="1">
      <c r="A118" s="594"/>
      <c r="B118" s="600"/>
      <c r="C118" s="188" t="s">
        <v>199</v>
      </c>
      <c r="D118" s="166"/>
    </row>
    <row r="119" spans="1:4" ht="25.5" customHeight="1">
      <c r="A119" s="594"/>
      <c r="B119" s="600"/>
      <c r="C119" s="188" t="s">
        <v>203</v>
      </c>
      <c r="D119" s="166"/>
    </row>
    <row r="120" spans="1:4" ht="25.5" customHeight="1">
      <c r="A120" s="594"/>
      <c r="B120" s="600"/>
      <c r="C120" s="188" t="s">
        <v>186</v>
      </c>
      <c r="D120" s="166"/>
    </row>
    <row r="121" spans="1:4" ht="25.5" customHeight="1">
      <c r="A121" s="594"/>
      <c r="B121" s="600"/>
      <c r="C121" s="188" t="s">
        <v>187</v>
      </c>
      <c r="D121" s="166"/>
    </row>
    <row r="122" spans="1:4" ht="25.5" customHeight="1">
      <c r="A122" s="594"/>
      <c r="B122" s="600"/>
      <c r="C122" s="188" t="s">
        <v>214</v>
      </c>
      <c r="D122" s="166"/>
    </row>
    <row r="123" spans="1:4" ht="25.5" customHeight="1">
      <c r="A123" s="594"/>
      <c r="B123" s="600"/>
      <c r="C123" s="188" t="s">
        <v>189</v>
      </c>
      <c r="D123" s="166"/>
    </row>
    <row r="124" spans="1:4" ht="17.25" customHeight="1" thickBot="1">
      <c r="A124" s="599"/>
      <c r="B124" s="591"/>
      <c r="C124" s="168" t="s">
        <v>227</v>
      </c>
      <c r="D124" s="168"/>
    </row>
    <row r="125" spans="1:4" ht="29.25" customHeight="1">
      <c r="A125" s="609" t="s">
        <v>232</v>
      </c>
      <c r="B125" s="612"/>
      <c r="C125" s="187" t="s">
        <v>218</v>
      </c>
      <c r="D125" s="170"/>
    </row>
    <row r="126" spans="1:4" ht="17.25" customHeight="1">
      <c r="A126" s="610"/>
      <c r="B126" s="613"/>
      <c r="C126" s="188" t="s">
        <v>205</v>
      </c>
      <c r="D126" s="170"/>
    </row>
    <row r="127" spans="1:4" ht="17.25" customHeight="1">
      <c r="A127" s="610"/>
      <c r="B127" s="613"/>
      <c r="C127" s="188" t="s">
        <v>175</v>
      </c>
      <c r="D127" s="170"/>
    </row>
    <row r="128" spans="1:4" ht="17.25" customHeight="1">
      <c r="A128" s="610"/>
      <c r="B128" s="613"/>
      <c r="C128" s="188" t="s">
        <v>219</v>
      </c>
      <c r="D128" s="170"/>
    </row>
    <row r="129" spans="1:4" ht="30" customHeight="1">
      <c r="A129" s="610"/>
      <c r="B129" s="613"/>
      <c r="C129" s="188" t="s">
        <v>224</v>
      </c>
      <c r="D129" s="170"/>
    </row>
    <row r="130" spans="1:4" ht="17.25" customHeight="1">
      <c r="A130" s="610"/>
      <c r="B130" s="613"/>
      <c r="C130" s="188" t="s">
        <v>177</v>
      </c>
      <c r="D130" s="170"/>
    </row>
    <row r="131" spans="1:4" ht="17.25" customHeight="1">
      <c r="A131" s="610"/>
      <c r="B131" s="613"/>
      <c r="C131" s="188" t="s">
        <v>231</v>
      </c>
      <c r="D131" s="170"/>
    </row>
    <row r="132" spans="1:4" ht="17.25" customHeight="1">
      <c r="A132" s="610"/>
      <c r="B132" s="613"/>
      <c r="C132" s="188" t="s">
        <v>180</v>
      </c>
      <c r="D132" s="170"/>
    </row>
    <row r="133" spans="1:4" ht="17.25" customHeight="1">
      <c r="A133" s="610"/>
      <c r="B133" s="613"/>
      <c r="C133" s="188" t="s">
        <v>210</v>
      </c>
      <c r="D133" s="170"/>
    </row>
    <row r="134" spans="1:4" ht="17.25" customHeight="1">
      <c r="A134" s="610"/>
      <c r="B134" s="613"/>
      <c r="C134" s="188" t="s">
        <v>225</v>
      </c>
      <c r="D134" s="170"/>
    </row>
    <row r="135" spans="1:4" ht="17.25" customHeight="1">
      <c r="A135" s="610"/>
      <c r="B135" s="613"/>
      <c r="C135" s="188" t="s">
        <v>181</v>
      </c>
      <c r="D135" s="170"/>
    </row>
    <row r="136" spans="1:4" ht="17.25" customHeight="1">
      <c r="A136" s="610"/>
      <c r="B136" s="613"/>
      <c r="C136" s="188" t="s">
        <v>195</v>
      </c>
      <c r="D136" s="170"/>
    </row>
    <row r="137" spans="1:4" ht="17.25" customHeight="1">
      <c r="A137" s="610"/>
      <c r="B137" s="613"/>
      <c r="C137" s="188" t="s">
        <v>182</v>
      </c>
      <c r="D137" s="170"/>
    </row>
    <row r="138" spans="1:4" ht="30" customHeight="1">
      <c r="A138" s="610"/>
      <c r="B138" s="613"/>
      <c r="C138" s="188" t="s">
        <v>184</v>
      </c>
      <c r="D138" s="170"/>
    </row>
    <row r="139" spans="1:4" ht="17.25" customHeight="1">
      <c r="A139" s="610"/>
      <c r="B139" s="613"/>
      <c r="C139" s="188" t="s">
        <v>212</v>
      </c>
      <c r="D139" s="170"/>
    </row>
    <row r="140" spans="1:4" ht="17.25" customHeight="1">
      <c r="A140" s="610"/>
      <c r="B140" s="613"/>
      <c r="C140" s="188" t="s">
        <v>185</v>
      </c>
      <c r="D140" s="170"/>
    </row>
    <row r="141" spans="1:4" ht="17.25" customHeight="1">
      <c r="A141" s="610"/>
      <c r="B141" s="613"/>
      <c r="C141" s="188" t="s">
        <v>199</v>
      </c>
      <c r="D141" s="170"/>
    </row>
    <row r="142" spans="1:4" ht="17.25" customHeight="1">
      <c r="A142" s="610"/>
      <c r="B142" s="613"/>
      <c r="C142" s="188" t="s">
        <v>203</v>
      </c>
      <c r="D142" s="170"/>
    </row>
    <row r="143" spans="1:4" ht="17.25" customHeight="1">
      <c r="A143" s="610"/>
      <c r="B143" s="613"/>
      <c r="C143" s="188" t="s">
        <v>186</v>
      </c>
      <c r="D143" s="170"/>
    </row>
    <row r="144" spans="1:4" ht="17.25" customHeight="1">
      <c r="A144" s="610"/>
      <c r="B144" s="613"/>
      <c r="C144" s="188" t="s">
        <v>213</v>
      </c>
      <c r="D144" s="170"/>
    </row>
    <row r="145" spans="1:4" ht="17.25" customHeight="1">
      <c r="A145" s="610"/>
      <c r="B145" s="613"/>
      <c r="C145" s="188" t="s">
        <v>214</v>
      </c>
      <c r="D145" s="170"/>
    </row>
    <row r="146" spans="1:4" ht="17.25" customHeight="1">
      <c r="A146" s="610"/>
      <c r="B146" s="613"/>
      <c r="C146" s="188" t="s">
        <v>189</v>
      </c>
      <c r="D146" s="170"/>
    </row>
    <row r="147" spans="1:4" ht="17.25" customHeight="1" thickBot="1">
      <c r="A147" s="611"/>
      <c r="B147" s="614"/>
      <c r="C147" s="262" t="s">
        <v>227</v>
      </c>
      <c r="D147" s="168"/>
    </row>
    <row r="148" spans="1:4" ht="38.25" customHeight="1">
      <c r="A148" s="592" t="s">
        <v>233</v>
      </c>
      <c r="B148" s="589"/>
      <c r="C148" s="188" t="s">
        <v>219</v>
      </c>
      <c r="D148" s="170"/>
    </row>
    <row r="149" spans="1:4" ht="38.25" customHeight="1">
      <c r="A149" s="594"/>
      <c r="B149" s="600"/>
      <c r="C149" s="263" t="s">
        <v>207</v>
      </c>
      <c r="D149" s="170"/>
    </row>
    <row r="150" spans="1:4" ht="38.25" customHeight="1">
      <c r="A150" s="594"/>
      <c r="B150" s="600"/>
      <c r="C150" s="188" t="s">
        <v>176</v>
      </c>
      <c r="D150" s="170"/>
    </row>
    <row r="151" spans="1:4" ht="38.25" customHeight="1">
      <c r="A151" s="594"/>
      <c r="B151" s="600"/>
      <c r="C151" s="188" t="s">
        <v>231</v>
      </c>
      <c r="D151" s="170"/>
    </row>
    <row r="152" spans="1:4" ht="38.25" customHeight="1">
      <c r="A152" s="594"/>
      <c r="B152" s="600"/>
      <c r="C152" s="188" t="s">
        <v>178</v>
      </c>
      <c r="D152" s="170"/>
    </row>
    <row r="153" spans="1:4" ht="38.25" customHeight="1">
      <c r="A153" s="594"/>
      <c r="B153" s="600"/>
      <c r="C153" s="188" t="s">
        <v>180</v>
      </c>
      <c r="D153" s="170"/>
    </row>
    <row r="154" spans="1:4" ht="38.25" customHeight="1">
      <c r="A154" s="594"/>
      <c r="B154" s="600"/>
      <c r="C154" s="188" t="s">
        <v>225</v>
      </c>
      <c r="D154" s="170"/>
    </row>
    <row r="155" spans="1:4" ht="38.25" customHeight="1">
      <c r="A155" s="594"/>
      <c r="B155" s="600"/>
      <c r="C155" s="188" t="s">
        <v>181</v>
      </c>
      <c r="D155" s="170"/>
    </row>
    <row r="156" spans="1:4" ht="38.25" customHeight="1">
      <c r="A156" s="594"/>
      <c r="B156" s="600"/>
      <c r="C156" s="188" t="s">
        <v>195</v>
      </c>
      <c r="D156" s="170"/>
    </row>
    <row r="157" spans="1:4" ht="38.25" customHeight="1">
      <c r="A157" s="594"/>
      <c r="B157" s="600"/>
      <c r="C157" s="188" t="s">
        <v>196</v>
      </c>
      <c r="D157" s="170"/>
    </row>
    <row r="158" spans="1:4" ht="38.25" customHeight="1">
      <c r="A158" s="594"/>
      <c r="B158" s="600"/>
      <c r="C158" s="188" t="s">
        <v>182</v>
      </c>
      <c r="D158" s="170"/>
    </row>
    <row r="159" spans="1:4" ht="38.25" customHeight="1">
      <c r="A159" s="594"/>
      <c r="B159" s="600"/>
      <c r="C159" s="188" t="s">
        <v>220</v>
      </c>
      <c r="D159" s="170"/>
    </row>
    <row r="160" spans="1:4" ht="38.25" customHeight="1">
      <c r="A160" s="594"/>
      <c r="B160" s="600"/>
      <c r="C160" s="188" t="s">
        <v>184</v>
      </c>
      <c r="D160" s="170"/>
    </row>
    <row r="161" spans="1:4" ht="38.25" customHeight="1">
      <c r="A161" s="594"/>
      <c r="B161" s="600"/>
      <c r="C161" s="188" t="s">
        <v>212</v>
      </c>
      <c r="D161" s="170"/>
    </row>
    <row r="162" spans="1:4" ht="38.25" customHeight="1">
      <c r="A162" s="594"/>
      <c r="B162" s="600"/>
      <c r="C162" s="188" t="s">
        <v>185</v>
      </c>
      <c r="D162" s="170"/>
    </row>
    <row r="163" spans="1:4" ht="38.25" customHeight="1">
      <c r="A163" s="594"/>
      <c r="B163" s="600"/>
      <c r="C163" s="188" t="s">
        <v>186</v>
      </c>
      <c r="D163" s="170"/>
    </row>
    <row r="164" spans="1:4" ht="38.25" customHeight="1">
      <c r="A164" s="594"/>
      <c r="B164" s="600"/>
      <c r="C164" s="265" t="s">
        <v>187</v>
      </c>
      <c r="D164" s="170"/>
    </row>
  </sheetData>
  <mergeCells count="20">
    <mergeCell ref="A1:A2"/>
    <mergeCell ref="B1:B2"/>
    <mergeCell ref="C1:C2"/>
    <mergeCell ref="D1:D2"/>
    <mergeCell ref="A3:A27"/>
    <mergeCell ref="B3:B27"/>
    <mergeCell ref="A28:A46"/>
    <mergeCell ref="B28:B46"/>
    <mergeCell ref="A47:A64"/>
    <mergeCell ref="B47:B64"/>
    <mergeCell ref="A65:A79"/>
    <mergeCell ref="B65:B79"/>
    <mergeCell ref="A148:A164"/>
    <mergeCell ref="B148:B164"/>
    <mergeCell ref="A80:A98"/>
    <mergeCell ref="B80:B98"/>
    <mergeCell ref="A99:A124"/>
    <mergeCell ref="B99:B124"/>
    <mergeCell ref="A125:A147"/>
    <mergeCell ref="B125:B14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dimension ref="B1:H28"/>
  <sheetViews>
    <sheetView zoomScale="77" zoomScaleNormal="77" workbookViewId="0">
      <selection activeCell="C19" sqref="C19"/>
    </sheetView>
  </sheetViews>
  <sheetFormatPr defaultColWidth="8.88671875" defaultRowHeight="14.4"/>
  <cols>
    <col min="2" max="2" width="8.88671875" style="2"/>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c r="B1" s="374" t="s">
        <v>4</v>
      </c>
      <c r="C1" s="374"/>
      <c r="D1" s="374"/>
      <c r="E1" s="374"/>
      <c r="F1" s="374"/>
      <c r="G1" s="374"/>
      <c r="H1" s="375"/>
    </row>
    <row r="2" spans="2:8" ht="15" thickBot="1">
      <c r="B2" s="161" t="s">
        <v>0</v>
      </c>
      <c r="C2" s="161" t="s">
        <v>5</v>
      </c>
      <c r="D2" s="161" t="s">
        <v>6</v>
      </c>
      <c r="E2" s="161" t="s">
        <v>3</v>
      </c>
      <c r="F2" s="161" t="s">
        <v>7</v>
      </c>
      <c r="G2" s="161" t="s">
        <v>8</v>
      </c>
      <c r="H2" s="161" t="s">
        <v>9</v>
      </c>
    </row>
    <row r="3" spans="2:8" ht="15" thickBot="1">
      <c r="B3" s="371" t="s">
        <v>37</v>
      </c>
      <c r="C3" s="191" t="s">
        <v>38</v>
      </c>
      <c r="D3" s="192"/>
      <c r="E3" s="192"/>
      <c r="F3" s="192"/>
      <c r="G3" s="192"/>
      <c r="H3" s="376"/>
    </row>
    <row r="4" spans="2:8" ht="15" thickBot="1">
      <c r="B4" s="371" t="s">
        <v>39</v>
      </c>
      <c r="C4" s="191" t="s">
        <v>379</v>
      </c>
      <c r="D4" s="193"/>
      <c r="E4" s="194"/>
      <c r="F4" s="193"/>
      <c r="G4" s="192"/>
      <c r="H4" s="377"/>
    </row>
    <row r="5" spans="2:8" ht="15" thickBot="1">
      <c r="B5" s="371" t="s">
        <v>40</v>
      </c>
      <c r="C5" s="191" t="s">
        <v>11</v>
      </c>
      <c r="D5" s="193"/>
      <c r="E5" s="195"/>
      <c r="F5" s="193"/>
      <c r="G5" s="192"/>
      <c r="H5" s="377"/>
    </row>
    <row r="6" spans="2:8" ht="15" thickBot="1">
      <c r="B6" s="371" t="s">
        <v>41</v>
      </c>
      <c r="C6" s="191" t="s">
        <v>12</v>
      </c>
      <c r="D6" s="196"/>
      <c r="E6" s="197"/>
      <c r="F6" s="198"/>
      <c r="G6" s="192"/>
      <c r="H6" s="377"/>
    </row>
    <row r="7" spans="2:8" ht="15" thickBot="1">
      <c r="B7" s="371" t="s">
        <v>42</v>
      </c>
      <c r="C7" s="191" t="s">
        <v>13</v>
      </c>
      <c r="D7" s="196"/>
      <c r="E7" s="196"/>
      <c r="F7" s="196"/>
      <c r="G7" s="196"/>
      <c r="H7" s="377"/>
    </row>
    <row r="8" spans="2:8" ht="15" thickBot="1">
      <c r="B8" s="372" t="s">
        <v>43</v>
      </c>
      <c r="C8" s="191" t="s">
        <v>377</v>
      </c>
      <c r="D8" s="196"/>
      <c r="E8" s="196"/>
      <c r="F8" s="196"/>
      <c r="G8" s="196"/>
      <c r="H8" s="378"/>
    </row>
    <row r="9" spans="2:8" ht="15" thickBot="1">
      <c r="B9" s="372" t="s">
        <v>345</v>
      </c>
      <c r="C9" s="189" t="s">
        <v>15</v>
      </c>
      <c r="D9" s="199"/>
      <c r="E9" s="200"/>
      <c r="F9" s="199"/>
      <c r="G9" s="201"/>
      <c r="H9" s="207">
        <v>1</v>
      </c>
    </row>
    <row r="10" spans="2:8" ht="15" thickBot="1">
      <c r="B10" s="372" t="s">
        <v>346</v>
      </c>
      <c r="C10" s="189" t="s">
        <v>16</v>
      </c>
      <c r="D10" s="202"/>
      <c r="E10" s="203"/>
      <c r="F10" s="204"/>
      <c r="G10" s="201"/>
      <c r="H10" s="207">
        <v>1</v>
      </c>
    </row>
    <row r="11" spans="2:8" ht="15" thickBot="1">
      <c r="B11" s="372" t="s">
        <v>347</v>
      </c>
      <c r="C11" s="189" t="s">
        <v>17</v>
      </c>
      <c r="D11" s="199"/>
      <c r="E11" s="200"/>
      <c r="F11" s="204"/>
      <c r="G11" s="201"/>
      <c r="H11" s="207">
        <v>1</v>
      </c>
    </row>
    <row r="12" spans="2:8" ht="15" thickBot="1">
      <c r="B12" s="372" t="s">
        <v>348</v>
      </c>
      <c r="C12" s="189" t="s">
        <v>18</v>
      </c>
      <c r="D12" s="204"/>
      <c r="E12" s="203"/>
      <c r="F12" s="204"/>
      <c r="G12" s="201"/>
      <c r="H12" s="207">
        <v>1</v>
      </c>
    </row>
    <row r="13" spans="2:8" ht="15" thickBot="1">
      <c r="B13" s="372" t="s">
        <v>349</v>
      </c>
      <c r="C13" s="189" t="s">
        <v>376</v>
      </c>
      <c r="D13" s="204"/>
      <c r="E13" s="203"/>
      <c r="F13" s="204"/>
      <c r="G13" s="201"/>
      <c r="H13" s="207">
        <v>1</v>
      </c>
    </row>
    <row r="14" spans="2:8" ht="15" thickBot="1">
      <c r="B14" s="372" t="s">
        <v>350</v>
      </c>
      <c r="C14" s="189" t="s">
        <v>19</v>
      </c>
      <c r="D14" s="204"/>
      <c r="E14" s="203"/>
      <c r="F14" s="204"/>
      <c r="G14" s="201"/>
      <c r="H14" s="207">
        <v>1</v>
      </c>
    </row>
    <row r="15" spans="2:8" ht="15" thickBot="1">
      <c r="B15" s="372" t="s">
        <v>351</v>
      </c>
      <c r="C15" s="189" t="s">
        <v>20</v>
      </c>
      <c r="D15" s="199"/>
      <c r="E15" s="200"/>
      <c r="F15" s="199"/>
      <c r="G15" s="200"/>
      <c r="H15" s="207">
        <v>1</v>
      </c>
    </row>
    <row r="16" spans="2:8" ht="15" thickBot="1">
      <c r="B16" s="372" t="s">
        <v>352</v>
      </c>
      <c r="C16" s="189" t="s">
        <v>372</v>
      </c>
      <c r="D16" s="201"/>
      <c r="E16" s="201"/>
      <c r="F16" s="201"/>
      <c r="G16" s="201"/>
      <c r="H16" s="207">
        <v>1</v>
      </c>
    </row>
    <row r="17" spans="2:8" ht="15" thickBot="1">
      <c r="B17" s="372" t="s">
        <v>353</v>
      </c>
      <c r="C17" s="189" t="s">
        <v>373</v>
      </c>
      <c r="D17" s="202"/>
      <c r="E17" s="203"/>
      <c r="F17" s="204"/>
      <c r="G17" s="203"/>
      <c r="H17" s="207">
        <v>1</v>
      </c>
    </row>
    <row r="18" spans="2:8" ht="15" thickBot="1">
      <c r="B18" s="372" t="s">
        <v>354</v>
      </c>
      <c r="C18" s="189" t="s">
        <v>387</v>
      </c>
      <c r="D18" s="204"/>
      <c r="E18" s="203"/>
      <c r="F18" s="204"/>
      <c r="G18" s="201"/>
      <c r="H18" s="207">
        <v>1</v>
      </c>
    </row>
    <row r="19" spans="2:8" ht="15" thickBot="1">
      <c r="B19" s="372" t="s">
        <v>355</v>
      </c>
      <c r="C19" s="189" t="s">
        <v>388</v>
      </c>
      <c r="D19" s="204"/>
      <c r="E19" s="203"/>
      <c r="F19" s="204"/>
      <c r="G19" s="201"/>
      <c r="H19" s="207">
        <v>1</v>
      </c>
    </row>
    <row r="20" spans="2:8" ht="15" thickBot="1">
      <c r="B20" s="372" t="s">
        <v>356</v>
      </c>
      <c r="C20" s="189" t="s">
        <v>21</v>
      </c>
      <c r="D20" s="201"/>
      <c r="E20" s="201"/>
      <c r="F20" s="201"/>
      <c r="G20" s="201"/>
      <c r="H20" s="207">
        <v>12</v>
      </c>
    </row>
    <row r="21" spans="2:8" ht="15" thickBot="1">
      <c r="B21" s="372" t="s">
        <v>357</v>
      </c>
      <c r="C21" s="189" t="s">
        <v>23</v>
      </c>
      <c r="D21" s="201"/>
      <c r="E21" s="201"/>
      <c r="F21" s="201"/>
      <c r="G21" s="201"/>
      <c r="H21" s="207">
        <v>1</v>
      </c>
    </row>
    <row r="22" spans="2:8" ht="15" thickBot="1">
      <c r="B22" s="372" t="s">
        <v>358</v>
      </c>
      <c r="C22" s="189" t="s">
        <v>24</v>
      </c>
      <c r="D22" s="201"/>
      <c r="E22" s="201"/>
      <c r="F22" s="201"/>
      <c r="G22" s="201"/>
      <c r="H22" s="207">
        <v>5</v>
      </c>
    </row>
    <row r="23" spans="2:8" ht="15" thickBot="1">
      <c r="B23" s="372" t="s">
        <v>359</v>
      </c>
      <c r="C23" s="189" t="s">
        <v>25</v>
      </c>
      <c r="D23" s="205"/>
      <c r="E23" s="205"/>
      <c r="F23" s="205"/>
      <c r="G23" s="205"/>
      <c r="H23" s="207">
        <v>8</v>
      </c>
    </row>
    <row r="24" spans="2:8" ht="15" thickBot="1">
      <c r="B24" s="372" t="s">
        <v>360</v>
      </c>
      <c r="C24" s="190" t="s">
        <v>374</v>
      </c>
      <c r="D24" s="206"/>
      <c r="E24" s="206"/>
      <c r="F24" s="206"/>
      <c r="G24" s="206"/>
      <c r="H24" s="208">
        <v>1</v>
      </c>
    </row>
    <row r="25" spans="2:8" ht="15" thickBot="1">
      <c r="B25" s="372" t="s">
        <v>361</v>
      </c>
      <c r="C25" s="190" t="s">
        <v>26</v>
      </c>
      <c r="D25" s="206"/>
      <c r="E25" s="206"/>
      <c r="F25" s="206"/>
      <c r="G25" s="206"/>
      <c r="H25" s="208">
        <v>1</v>
      </c>
    </row>
    <row r="26" spans="2:8" ht="15" thickBot="1">
      <c r="B26" s="372" t="s">
        <v>362</v>
      </c>
      <c r="C26" s="190" t="s">
        <v>375</v>
      </c>
      <c r="D26" s="206"/>
      <c r="E26" s="206"/>
      <c r="F26" s="206"/>
      <c r="G26" s="206"/>
      <c r="H26" s="208">
        <v>1</v>
      </c>
    </row>
    <row r="27" spans="2:8" ht="15" thickBot="1">
      <c r="B27" s="372" t="s">
        <v>363</v>
      </c>
      <c r="C27" s="190" t="s">
        <v>373</v>
      </c>
      <c r="D27" s="206"/>
      <c r="E27" s="206"/>
      <c r="F27" s="206"/>
      <c r="G27" s="206"/>
      <c r="H27" s="208">
        <v>1</v>
      </c>
    </row>
    <row r="28" spans="2:8" ht="15" thickBot="1">
      <c r="B28" s="372" t="s">
        <v>364</v>
      </c>
      <c r="C28" s="190" t="s">
        <v>378</v>
      </c>
      <c r="D28" s="206"/>
      <c r="E28" s="206"/>
      <c r="F28" s="206"/>
      <c r="G28" s="206"/>
      <c r="H28" s="208">
        <v>1</v>
      </c>
    </row>
  </sheetData>
  <autoFilter ref="B2:G2"/>
  <mergeCells count="2">
    <mergeCell ref="B1:H1"/>
    <mergeCell ref="H3:H8"/>
  </mergeCell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D137"/>
  <sheetViews>
    <sheetView view="pageBreakPreview" zoomScale="80" zoomScaleNormal="70" zoomScaleSheetLayoutView="80" zoomScalePageLayoutView="70" workbookViewId="0">
      <selection activeCell="A3" sqref="A3:D137"/>
    </sheetView>
  </sheetViews>
  <sheetFormatPr defaultColWidth="8.88671875" defaultRowHeight="14.4"/>
  <cols>
    <col min="1" max="1" width="21.5546875" style="163" customWidth="1"/>
    <col min="2" max="2" width="53.33203125" style="163" customWidth="1"/>
    <col min="3" max="3" width="66.88671875" style="163" customWidth="1"/>
    <col min="4" max="4" width="73.44140625" style="163" customWidth="1"/>
    <col min="5" max="16384" width="8.88671875" style="163"/>
  </cols>
  <sheetData>
    <row r="1" spans="1:4" s="164" customFormat="1" ht="18.75" customHeight="1">
      <c r="A1" s="601" t="s">
        <v>314</v>
      </c>
      <c r="B1" s="601" t="s">
        <v>3</v>
      </c>
      <c r="C1" s="601" t="s">
        <v>98</v>
      </c>
      <c r="D1" s="601" t="s">
        <v>99</v>
      </c>
    </row>
    <row r="2" spans="1:4" s="164" customFormat="1" ht="18.75" customHeight="1" thickBot="1">
      <c r="A2" s="602"/>
      <c r="B2" s="602"/>
      <c r="C2" s="602"/>
      <c r="D2" s="602"/>
    </row>
    <row r="3" spans="1:4" ht="28.5" customHeight="1">
      <c r="A3" s="592" t="s">
        <v>174</v>
      </c>
      <c r="B3" s="589" t="s">
        <v>333</v>
      </c>
      <c r="C3" s="266" t="s">
        <v>175</v>
      </c>
      <c r="D3" s="165"/>
    </row>
    <row r="4" spans="1:4" ht="27.75" customHeight="1">
      <c r="A4" s="594"/>
      <c r="B4" s="600"/>
      <c r="C4" s="188" t="s">
        <v>176</v>
      </c>
      <c r="D4" s="166"/>
    </row>
    <row r="5" spans="1:4" ht="28.5" customHeight="1">
      <c r="A5" s="594"/>
      <c r="B5" s="600"/>
      <c r="C5" s="188" t="s">
        <v>177</v>
      </c>
      <c r="D5" s="166"/>
    </row>
    <row r="6" spans="1:4" ht="16.5" customHeight="1">
      <c r="A6" s="594"/>
      <c r="B6" s="600"/>
      <c r="C6" s="188" t="s">
        <v>178</v>
      </c>
      <c r="D6" s="166"/>
    </row>
    <row r="7" spans="1:4" ht="28.5" customHeight="1">
      <c r="A7" s="594"/>
      <c r="B7" s="600"/>
      <c r="C7" s="188" t="s">
        <v>179</v>
      </c>
      <c r="D7" s="166"/>
    </row>
    <row r="8" spans="1:4" ht="16.5" customHeight="1">
      <c r="A8" s="594"/>
      <c r="B8" s="600"/>
      <c r="C8" s="188" t="s">
        <v>180</v>
      </c>
      <c r="D8" s="166"/>
    </row>
    <row r="9" spans="1:4" ht="16.5" customHeight="1">
      <c r="A9" s="594"/>
      <c r="B9" s="600"/>
      <c r="C9" s="188" t="s">
        <v>181</v>
      </c>
      <c r="D9" s="166"/>
    </row>
    <row r="10" spans="1:4" ht="30" customHeight="1">
      <c r="A10" s="594"/>
      <c r="B10" s="600"/>
      <c r="C10" s="188" t="s">
        <v>182</v>
      </c>
      <c r="D10" s="166"/>
    </row>
    <row r="11" spans="1:4" ht="16.5" customHeight="1">
      <c r="A11" s="594"/>
      <c r="B11" s="600"/>
      <c r="C11" s="188" t="s">
        <v>183</v>
      </c>
      <c r="D11" s="166"/>
    </row>
    <row r="12" spans="1:4" ht="38.25" customHeight="1">
      <c r="A12" s="594"/>
      <c r="B12" s="600"/>
      <c r="C12" s="188" t="s">
        <v>184</v>
      </c>
      <c r="D12" s="166"/>
    </row>
    <row r="13" spans="1:4" ht="16.5" customHeight="1">
      <c r="A13" s="594"/>
      <c r="B13" s="600"/>
      <c r="C13" s="188" t="s">
        <v>185</v>
      </c>
      <c r="D13" s="166"/>
    </row>
    <row r="14" spans="1:4" ht="30.75" customHeight="1">
      <c r="A14" s="594"/>
      <c r="B14" s="600"/>
      <c r="C14" s="188" t="s">
        <v>186</v>
      </c>
      <c r="D14" s="166"/>
    </row>
    <row r="15" spans="1:4" ht="27.75" customHeight="1">
      <c r="A15" s="594"/>
      <c r="B15" s="600"/>
      <c r="C15" s="188" t="s">
        <v>187</v>
      </c>
      <c r="D15" s="166"/>
    </row>
    <row r="16" spans="1:4" ht="23.25" customHeight="1">
      <c r="A16" s="594"/>
      <c r="B16" s="600"/>
      <c r="C16" s="188" t="s">
        <v>188</v>
      </c>
      <c r="D16" s="166"/>
    </row>
    <row r="17" spans="1:4" ht="24.75" customHeight="1" thickBot="1">
      <c r="A17" s="594"/>
      <c r="B17" s="600"/>
      <c r="C17" s="188" t="s">
        <v>189</v>
      </c>
      <c r="D17" s="166"/>
    </row>
    <row r="18" spans="1:4" ht="36" customHeight="1">
      <c r="A18" s="592" t="s">
        <v>190</v>
      </c>
      <c r="B18" s="589" t="s">
        <v>334</v>
      </c>
      <c r="C18" s="187" t="s">
        <v>154</v>
      </c>
      <c r="D18" s="169" t="s">
        <v>155</v>
      </c>
    </row>
    <row r="19" spans="1:4" ht="20.25" customHeight="1">
      <c r="A19" s="594"/>
      <c r="B19" s="600"/>
      <c r="C19" s="171" t="s">
        <v>169</v>
      </c>
      <c r="D19" s="164" t="s">
        <v>170</v>
      </c>
    </row>
    <row r="20" spans="1:4" ht="17.25" customHeight="1">
      <c r="A20" s="594"/>
      <c r="B20" s="600"/>
      <c r="C20" s="171" t="s">
        <v>156</v>
      </c>
      <c r="D20" s="164" t="s">
        <v>157</v>
      </c>
    </row>
    <row r="21" spans="1:4" ht="14.25" customHeight="1">
      <c r="A21" s="594"/>
      <c r="B21" s="600"/>
      <c r="C21" s="595" t="s">
        <v>171</v>
      </c>
      <c r="D21" s="164" t="s">
        <v>172</v>
      </c>
    </row>
    <row r="22" spans="1:4" ht="18" customHeight="1" thickBot="1">
      <c r="A22" s="608"/>
      <c r="B22" s="607"/>
      <c r="C22" s="595"/>
      <c r="D22" s="164" t="s">
        <v>173</v>
      </c>
    </row>
    <row r="23" spans="1:4" ht="35.25" customHeight="1">
      <c r="A23" s="592" t="s">
        <v>191</v>
      </c>
      <c r="B23" s="589" t="s">
        <v>335</v>
      </c>
      <c r="C23" s="266" t="s">
        <v>175</v>
      </c>
      <c r="D23" s="169"/>
    </row>
    <row r="24" spans="1:4" ht="35.25" customHeight="1">
      <c r="A24" s="594"/>
      <c r="B24" s="600"/>
      <c r="C24" s="188" t="s">
        <v>176</v>
      </c>
      <c r="D24" s="226"/>
    </row>
    <row r="25" spans="1:4" ht="35.25" customHeight="1">
      <c r="A25" s="594"/>
      <c r="B25" s="600"/>
      <c r="C25" s="188" t="s">
        <v>177</v>
      </c>
      <c r="D25" s="226"/>
    </row>
    <row r="26" spans="1:4" ht="35.25" customHeight="1">
      <c r="A26" s="594"/>
      <c r="B26" s="600"/>
      <c r="C26" s="188" t="s">
        <v>178</v>
      </c>
      <c r="D26" s="226"/>
    </row>
    <row r="27" spans="1:4" ht="35.25" customHeight="1">
      <c r="A27" s="594"/>
      <c r="B27" s="600"/>
      <c r="C27" s="188" t="s">
        <v>179</v>
      </c>
      <c r="D27" s="226"/>
    </row>
    <row r="28" spans="1:4" ht="17.25" customHeight="1">
      <c r="A28" s="594"/>
      <c r="B28" s="600"/>
      <c r="C28" s="188" t="s">
        <v>180</v>
      </c>
      <c r="D28" s="166"/>
    </row>
    <row r="29" spans="1:4" ht="17.25" customHeight="1">
      <c r="A29" s="594"/>
      <c r="B29" s="600"/>
      <c r="C29" s="188" t="s">
        <v>181</v>
      </c>
      <c r="D29" s="166"/>
    </row>
    <row r="30" spans="1:4" ht="28.5" customHeight="1">
      <c r="A30" s="594"/>
      <c r="B30" s="600"/>
      <c r="C30" s="188" t="s">
        <v>182</v>
      </c>
      <c r="D30" s="166"/>
    </row>
    <row r="31" spans="1:4" ht="17.25" customHeight="1">
      <c r="A31" s="594"/>
      <c r="B31" s="600"/>
      <c r="C31" s="188" t="s">
        <v>185</v>
      </c>
      <c r="D31" s="166"/>
    </row>
    <row r="32" spans="1:4" ht="30.75" customHeight="1">
      <c r="A32" s="594"/>
      <c r="B32" s="600"/>
      <c r="C32" s="188" t="s">
        <v>186</v>
      </c>
      <c r="D32" s="166"/>
    </row>
    <row r="33" spans="1:4" ht="24.75" customHeight="1">
      <c r="A33" s="594"/>
      <c r="B33" s="590"/>
      <c r="C33" s="263" t="s">
        <v>216</v>
      </c>
      <c r="D33" s="166"/>
    </row>
    <row r="34" spans="1:4" ht="17.25" customHeight="1">
      <c r="A34" s="594"/>
      <c r="B34" s="590"/>
      <c r="C34" s="188" t="s">
        <v>188</v>
      </c>
      <c r="D34" s="166"/>
    </row>
    <row r="35" spans="1:4" ht="17.25" customHeight="1" thickBot="1">
      <c r="A35" s="608"/>
      <c r="B35" s="591"/>
      <c r="C35" s="188" t="s">
        <v>189</v>
      </c>
      <c r="D35" s="168"/>
    </row>
    <row r="36" spans="1:4" ht="24.75" customHeight="1">
      <c r="A36" s="592" t="s">
        <v>192</v>
      </c>
      <c r="B36" s="589" t="s">
        <v>336</v>
      </c>
      <c r="C36" s="187" t="s">
        <v>193</v>
      </c>
      <c r="D36" s="169"/>
    </row>
    <row r="37" spans="1:4" ht="34.5" customHeight="1">
      <c r="A37" s="594"/>
      <c r="B37" s="596"/>
      <c r="C37" s="263" t="s">
        <v>179</v>
      </c>
      <c r="D37" s="166"/>
    </row>
    <row r="38" spans="1:4" ht="33.75" customHeight="1">
      <c r="A38" s="594"/>
      <c r="B38" s="596"/>
      <c r="C38" s="263" t="s">
        <v>194</v>
      </c>
      <c r="D38" s="166"/>
    </row>
    <row r="39" spans="1:4" ht="18" customHeight="1">
      <c r="A39" s="594"/>
      <c r="B39" s="596"/>
      <c r="C39" s="263" t="s">
        <v>180</v>
      </c>
      <c r="D39" s="166"/>
    </row>
    <row r="40" spans="1:4" ht="18" customHeight="1">
      <c r="A40" s="594"/>
      <c r="B40" s="596"/>
      <c r="C40" s="263" t="s">
        <v>195</v>
      </c>
      <c r="D40" s="166"/>
    </row>
    <row r="41" spans="1:4" ht="18" customHeight="1">
      <c r="A41" s="594"/>
      <c r="B41" s="596"/>
      <c r="C41" s="263" t="s">
        <v>196</v>
      </c>
      <c r="D41" s="166"/>
    </row>
    <row r="42" spans="1:4" ht="28.5" customHeight="1">
      <c r="A42" s="594"/>
      <c r="B42" s="596"/>
      <c r="C42" s="263" t="s">
        <v>197</v>
      </c>
      <c r="D42" s="166"/>
    </row>
    <row r="43" spans="1:4" ht="29.25" customHeight="1">
      <c r="A43" s="594"/>
      <c r="B43" s="596"/>
      <c r="C43" s="263" t="s">
        <v>198</v>
      </c>
      <c r="D43" s="166"/>
    </row>
    <row r="44" spans="1:4" ht="27" customHeight="1">
      <c r="A44" s="594"/>
      <c r="B44" s="596"/>
      <c r="C44" s="263" t="s">
        <v>199</v>
      </c>
      <c r="D44" s="166"/>
    </row>
    <row r="45" spans="1:4" ht="39" customHeight="1">
      <c r="A45" s="594"/>
      <c r="B45" s="596"/>
      <c r="C45" s="263" t="s">
        <v>200</v>
      </c>
      <c r="D45" s="166"/>
    </row>
    <row r="46" spans="1:4" ht="33.75" customHeight="1" thickBot="1">
      <c r="A46" s="608"/>
      <c r="B46" s="597"/>
      <c r="C46" s="267" t="s">
        <v>187</v>
      </c>
      <c r="D46" s="168"/>
    </row>
    <row r="47" spans="1:4" ht="27.75" customHeight="1">
      <c r="A47" s="592" t="s">
        <v>168</v>
      </c>
      <c r="B47" s="600" t="s">
        <v>324</v>
      </c>
      <c r="C47" s="187" t="s">
        <v>154</v>
      </c>
      <c r="D47" s="169" t="s">
        <v>155</v>
      </c>
    </row>
    <row r="48" spans="1:4" ht="22.5" customHeight="1">
      <c r="A48" s="594"/>
      <c r="B48" s="604"/>
      <c r="C48" s="171" t="s">
        <v>169</v>
      </c>
      <c r="D48" s="164" t="s">
        <v>170</v>
      </c>
    </row>
    <row r="49" spans="1:4" ht="15.75" customHeight="1">
      <c r="A49" s="594"/>
      <c r="B49" s="600"/>
      <c r="C49" s="171" t="s">
        <v>156</v>
      </c>
      <c r="D49" s="164" t="s">
        <v>157</v>
      </c>
    </row>
    <row r="50" spans="1:4" ht="15.75" customHeight="1">
      <c r="A50" s="594"/>
      <c r="B50" s="600"/>
      <c r="C50" s="595" t="s">
        <v>171</v>
      </c>
      <c r="D50" s="164" t="s">
        <v>172</v>
      </c>
    </row>
    <row r="51" spans="1:4" ht="15.75" customHeight="1" thickBot="1">
      <c r="A51" s="594"/>
      <c r="B51" s="600"/>
      <c r="C51" s="595"/>
      <c r="D51" s="164" t="s">
        <v>173</v>
      </c>
    </row>
    <row r="52" spans="1:4" ht="27.75" customHeight="1">
      <c r="A52" s="592" t="s">
        <v>201</v>
      </c>
      <c r="B52" s="589" t="s">
        <v>337</v>
      </c>
      <c r="C52" s="187" t="s">
        <v>179</v>
      </c>
      <c r="D52" s="165"/>
    </row>
    <row r="53" spans="1:4" ht="27.75" customHeight="1">
      <c r="A53" s="594"/>
      <c r="B53" s="600"/>
      <c r="C53" s="171" t="s">
        <v>193</v>
      </c>
      <c r="D53" s="166"/>
    </row>
    <row r="54" spans="1:4" ht="27.75" customHeight="1">
      <c r="A54" s="594"/>
      <c r="B54" s="600"/>
      <c r="C54" s="171" t="s">
        <v>175</v>
      </c>
      <c r="D54" s="166"/>
    </row>
    <row r="55" spans="1:4" ht="30" customHeight="1">
      <c r="A55" s="594"/>
      <c r="B55" s="600"/>
      <c r="C55" s="171" t="s">
        <v>194</v>
      </c>
      <c r="D55" s="166"/>
    </row>
    <row r="56" spans="1:4" ht="31.5" customHeight="1">
      <c r="A56" s="594"/>
      <c r="B56" s="600"/>
      <c r="C56" s="171" t="s">
        <v>197</v>
      </c>
      <c r="D56" s="166"/>
    </row>
    <row r="57" spans="1:4" ht="30" customHeight="1">
      <c r="A57" s="594"/>
      <c r="B57" s="600"/>
      <c r="C57" s="171" t="s">
        <v>198</v>
      </c>
      <c r="D57" s="166"/>
    </row>
    <row r="58" spans="1:4" ht="36.75" customHeight="1">
      <c r="A58" s="594"/>
      <c r="B58" s="600"/>
      <c r="C58" s="171" t="s">
        <v>200</v>
      </c>
      <c r="D58" s="166"/>
    </row>
    <row r="59" spans="1:4" ht="36.75" customHeight="1">
      <c r="A59" s="594"/>
      <c r="B59" s="600"/>
      <c r="C59" s="171" t="s">
        <v>187</v>
      </c>
      <c r="D59" s="166"/>
    </row>
    <row r="60" spans="1:4" ht="27" customHeight="1">
      <c r="A60" s="594"/>
      <c r="B60" s="600"/>
      <c r="C60" s="171" t="s">
        <v>188</v>
      </c>
      <c r="D60" s="166"/>
    </row>
    <row r="61" spans="1:4" ht="44.25" customHeight="1">
      <c r="A61" s="594"/>
      <c r="B61" s="600"/>
      <c r="C61" s="171" t="s">
        <v>145</v>
      </c>
      <c r="D61" s="166" t="s">
        <v>146</v>
      </c>
    </row>
    <row r="62" spans="1:4" ht="25.5" customHeight="1">
      <c r="A62" s="594"/>
      <c r="B62" s="600"/>
      <c r="C62" s="595" t="s">
        <v>133</v>
      </c>
      <c r="D62" s="166" t="s">
        <v>134</v>
      </c>
    </row>
    <row r="63" spans="1:4" ht="25.5" customHeight="1">
      <c r="A63" s="594"/>
      <c r="B63" s="600"/>
      <c r="C63" s="595"/>
      <c r="D63" s="166" t="s">
        <v>136</v>
      </c>
    </row>
    <row r="64" spans="1:4" ht="25.5" customHeight="1">
      <c r="A64" s="594"/>
      <c r="B64" s="600"/>
      <c r="C64" s="595"/>
      <c r="D64" s="166" t="s">
        <v>135</v>
      </c>
    </row>
    <row r="65" spans="1:4" ht="33" customHeight="1">
      <c r="A65" s="594"/>
      <c r="B65" s="600"/>
      <c r="C65" s="278" t="s">
        <v>137</v>
      </c>
      <c r="D65" s="166" t="s">
        <v>138</v>
      </c>
    </row>
    <row r="66" spans="1:4" ht="24" customHeight="1" thickBot="1">
      <c r="A66" s="608"/>
      <c r="B66" s="591"/>
      <c r="C66" s="172" t="s">
        <v>139</v>
      </c>
      <c r="D66" s="168" t="s">
        <v>140</v>
      </c>
    </row>
    <row r="67" spans="1:4" ht="38.25" customHeight="1">
      <c r="A67" s="592" t="s">
        <v>202</v>
      </c>
      <c r="B67" s="589" t="s">
        <v>338</v>
      </c>
      <c r="C67" s="187" t="s">
        <v>179</v>
      </c>
      <c r="D67" s="170"/>
    </row>
    <row r="68" spans="1:4" ht="15.75" customHeight="1">
      <c r="A68" s="593"/>
      <c r="B68" s="590"/>
      <c r="C68" s="171" t="s">
        <v>193</v>
      </c>
      <c r="D68" s="170"/>
    </row>
    <row r="69" spans="1:4" ht="32.25" customHeight="1">
      <c r="A69" s="593"/>
      <c r="B69" s="590"/>
      <c r="C69" s="171" t="s">
        <v>175</v>
      </c>
      <c r="D69" s="170"/>
    </row>
    <row r="70" spans="1:4" ht="32.25" customHeight="1">
      <c r="A70" s="593"/>
      <c r="B70" s="590"/>
      <c r="C70" s="171" t="s">
        <v>194</v>
      </c>
      <c r="D70" s="170"/>
    </row>
    <row r="71" spans="1:4" ht="27.75" customHeight="1">
      <c r="A71" s="593"/>
      <c r="B71" s="590"/>
      <c r="C71" s="171" t="s">
        <v>197</v>
      </c>
      <c r="D71" s="170"/>
    </row>
    <row r="72" spans="1:4">
      <c r="A72" s="593"/>
      <c r="B72" s="590"/>
      <c r="C72" s="171" t="s">
        <v>198</v>
      </c>
      <c r="D72" s="170"/>
    </row>
    <row r="73" spans="1:4">
      <c r="A73" s="593"/>
      <c r="B73" s="590"/>
      <c r="C73" s="171" t="s">
        <v>193</v>
      </c>
      <c r="D73" s="170"/>
    </row>
    <row r="74" spans="1:4">
      <c r="A74" s="593"/>
      <c r="B74" s="590"/>
      <c r="C74" s="171" t="s">
        <v>175</v>
      </c>
      <c r="D74" s="170"/>
    </row>
    <row r="75" spans="1:4">
      <c r="A75" s="593"/>
      <c r="B75" s="590"/>
      <c r="C75" s="171" t="s">
        <v>185</v>
      </c>
      <c r="D75" s="170"/>
    </row>
    <row r="76" spans="1:4" ht="15.75" customHeight="1">
      <c r="A76" s="593"/>
      <c r="B76" s="590"/>
      <c r="C76" s="171" t="s">
        <v>203</v>
      </c>
      <c r="D76" s="170"/>
    </row>
    <row r="77" spans="1:4" ht="15.75" customHeight="1" thickBot="1">
      <c r="A77" s="593"/>
      <c r="B77" s="590"/>
      <c r="C77" s="265" t="s">
        <v>187</v>
      </c>
      <c r="D77" s="164"/>
    </row>
    <row r="78" spans="1:4" ht="27.75" customHeight="1">
      <c r="A78" s="592" t="s">
        <v>204</v>
      </c>
      <c r="B78" s="589" t="s">
        <v>329</v>
      </c>
      <c r="C78" s="187" t="s">
        <v>205</v>
      </c>
      <c r="D78" s="165"/>
    </row>
    <row r="79" spans="1:4" ht="25.5" customHeight="1">
      <c r="A79" s="594"/>
      <c r="B79" s="600"/>
      <c r="C79" s="263" t="s">
        <v>206</v>
      </c>
      <c r="D79" s="166"/>
    </row>
    <row r="80" spans="1:4" ht="21.75" customHeight="1">
      <c r="A80" s="594"/>
      <c r="B80" s="600"/>
      <c r="C80" s="263" t="s">
        <v>207</v>
      </c>
      <c r="D80" s="166"/>
    </row>
    <row r="81" spans="1:4" ht="15" customHeight="1">
      <c r="A81" s="594"/>
      <c r="B81" s="600"/>
      <c r="C81" s="188" t="s">
        <v>208</v>
      </c>
      <c r="D81" s="166"/>
    </row>
    <row r="82" spans="1:4" ht="30.75" customHeight="1">
      <c r="A82" s="594"/>
      <c r="B82" s="600"/>
      <c r="C82" s="188" t="s">
        <v>209</v>
      </c>
      <c r="D82" s="166"/>
    </row>
    <row r="83" spans="1:4" ht="27.75" customHeight="1">
      <c r="A83" s="594"/>
      <c r="B83" s="600"/>
      <c r="C83" s="188" t="s">
        <v>210</v>
      </c>
      <c r="D83" s="166"/>
    </row>
    <row r="84" spans="1:4" ht="21" customHeight="1">
      <c r="A84" s="594"/>
      <c r="B84" s="600"/>
      <c r="C84" s="188" t="s">
        <v>211</v>
      </c>
      <c r="D84" s="166"/>
    </row>
    <row r="85" spans="1:4" ht="21" customHeight="1">
      <c r="A85" s="594"/>
      <c r="B85" s="600"/>
      <c r="C85" s="188" t="s">
        <v>196</v>
      </c>
      <c r="D85" s="166"/>
    </row>
    <row r="86" spans="1:4" ht="21" customHeight="1">
      <c r="A86" s="594"/>
      <c r="B86" s="600"/>
      <c r="C86" s="188" t="s">
        <v>182</v>
      </c>
      <c r="D86" s="166"/>
    </row>
    <row r="87" spans="1:4">
      <c r="A87" s="594"/>
      <c r="B87" s="600"/>
      <c r="C87" s="188" t="s">
        <v>197</v>
      </c>
      <c r="D87" s="166"/>
    </row>
    <row r="88" spans="1:4">
      <c r="A88" s="594"/>
      <c r="B88" s="600"/>
      <c r="C88" s="188" t="s">
        <v>198</v>
      </c>
      <c r="D88" s="166"/>
    </row>
    <row r="89" spans="1:4">
      <c r="A89" s="594"/>
      <c r="B89" s="600"/>
      <c r="C89" s="188" t="s">
        <v>212</v>
      </c>
      <c r="D89" s="166"/>
    </row>
    <row r="90" spans="1:4">
      <c r="A90" s="594"/>
      <c r="B90" s="600"/>
      <c r="C90" s="188" t="s">
        <v>185</v>
      </c>
      <c r="D90" s="166"/>
    </row>
    <row r="91" spans="1:4">
      <c r="A91" s="594"/>
      <c r="B91" s="600"/>
      <c r="C91" s="188" t="s">
        <v>199</v>
      </c>
      <c r="D91" s="166"/>
    </row>
    <row r="92" spans="1:4">
      <c r="A92" s="594"/>
      <c r="B92" s="600"/>
      <c r="C92" s="188" t="s">
        <v>203</v>
      </c>
      <c r="D92" s="166"/>
    </row>
    <row r="93" spans="1:4" ht="28.8">
      <c r="A93" s="594"/>
      <c r="B93" s="600"/>
      <c r="C93" s="188" t="s">
        <v>213</v>
      </c>
      <c r="D93" s="166"/>
    </row>
    <row r="94" spans="1:4">
      <c r="A94" s="594"/>
      <c r="B94" s="600"/>
      <c r="C94" s="188" t="s">
        <v>187</v>
      </c>
      <c r="D94" s="166"/>
    </row>
    <row r="95" spans="1:4">
      <c r="A95" s="594"/>
      <c r="B95" s="600"/>
      <c r="C95" s="188" t="s">
        <v>189</v>
      </c>
      <c r="D95" s="166"/>
    </row>
    <row r="96" spans="1:4" ht="29.4" thickBot="1">
      <c r="A96" s="594"/>
      <c r="B96" s="600"/>
      <c r="C96" s="188" t="s">
        <v>214</v>
      </c>
      <c r="D96" s="166"/>
    </row>
    <row r="97" spans="1:4" ht="32.25" customHeight="1">
      <c r="A97" s="592" t="s">
        <v>217</v>
      </c>
      <c r="B97" s="589" t="s">
        <v>330</v>
      </c>
      <c r="C97" s="169" t="s">
        <v>218</v>
      </c>
      <c r="D97" s="169"/>
    </row>
    <row r="98" spans="1:4">
      <c r="A98" s="594"/>
      <c r="B98" s="600"/>
      <c r="C98" s="188" t="s">
        <v>219</v>
      </c>
      <c r="D98" s="166"/>
    </row>
    <row r="99" spans="1:4" ht="15" customHeight="1">
      <c r="A99" s="594"/>
      <c r="B99" s="600"/>
      <c r="C99" s="263" t="s">
        <v>206</v>
      </c>
      <c r="D99" s="166"/>
    </row>
    <row r="100" spans="1:4">
      <c r="A100" s="594"/>
      <c r="B100" s="600"/>
      <c r="C100" s="263" t="s">
        <v>207</v>
      </c>
      <c r="D100" s="166"/>
    </row>
    <row r="101" spans="1:4">
      <c r="A101" s="594"/>
      <c r="B101" s="600"/>
      <c r="C101" s="188" t="s">
        <v>193</v>
      </c>
      <c r="D101" s="166"/>
    </row>
    <row r="102" spans="1:4">
      <c r="A102" s="594"/>
      <c r="B102" s="600"/>
      <c r="C102" s="188" t="s">
        <v>178</v>
      </c>
      <c r="D102" s="166"/>
    </row>
    <row r="103" spans="1:4" ht="21.75" customHeight="1">
      <c r="A103" s="594"/>
      <c r="B103" s="600"/>
      <c r="C103" s="188" t="s">
        <v>180</v>
      </c>
      <c r="D103" s="166"/>
    </row>
    <row r="104" spans="1:4">
      <c r="A104" s="594"/>
      <c r="B104" s="600"/>
      <c r="C104" s="188" t="s">
        <v>195</v>
      </c>
      <c r="D104" s="166"/>
    </row>
    <row r="105" spans="1:4">
      <c r="A105" s="594"/>
      <c r="B105" s="600"/>
      <c r="C105" s="188" t="s">
        <v>196</v>
      </c>
      <c r="D105" s="166"/>
    </row>
    <row r="106" spans="1:4">
      <c r="A106" s="594"/>
      <c r="B106" s="600"/>
      <c r="C106" s="188" t="s">
        <v>182</v>
      </c>
      <c r="D106" s="166"/>
    </row>
    <row r="107" spans="1:4">
      <c r="A107" s="594"/>
      <c r="B107" s="600"/>
      <c r="C107" s="188" t="s">
        <v>197</v>
      </c>
      <c r="D107" s="166"/>
    </row>
    <row r="108" spans="1:4" ht="28.8">
      <c r="A108" s="594"/>
      <c r="B108" s="600"/>
      <c r="C108" s="188" t="s">
        <v>220</v>
      </c>
      <c r="D108" s="166"/>
    </row>
    <row r="109" spans="1:4">
      <c r="A109" s="594"/>
      <c r="B109" s="600"/>
      <c r="C109" s="188" t="s">
        <v>184</v>
      </c>
      <c r="D109" s="166"/>
    </row>
    <row r="110" spans="1:4">
      <c r="A110" s="594"/>
      <c r="B110" s="600"/>
      <c r="C110" s="188" t="s">
        <v>185</v>
      </c>
      <c r="D110" s="166"/>
    </row>
    <row r="111" spans="1:4">
      <c r="A111" s="594"/>
      <c r="B111" s="600"/>
      <c r="C111" s="188" t="s">
        <v>186</v>
      </c>
      <c r="D111" s="166"/>
    </row>
    <row r="112" spans="1:4">
      <c r="A112" s="594"/>
      <c r="B112" s="600"/>
      <c r="C112" s="188" t="s">
        <v>187</v>
      </c>
      <c r="D112" s="166"/>
    </row>
    <row r="113" spans="1:4">
      <c r="A113" s="594"/>
      <c r="B113" s="600"/>
      <c r="C113" s="188" t="s">
        <v>221</v>
      </c>
      <c r="D113" s="166"/>
    </row>
    <row r="114" spans="1:4" ht="29.4" thickBot="1">
      <c r="A114" s="594"/>
      <c r="B114" s="600"/>
      <c r="C114" s="188" t="s">
        <v>214</v>
      </c>
      <c r="D114" s="166"/>
    </row>
    <row r="115" spans="1:4">
      <c r="A115" s="592" t="s">
        <v>222</v>
      </c>
      <c r="B115" s="589" t="s">
        <v>331</v>
      </c>
      <c r="C115" s="169" t="s">
        <v>219</v>
      </c>
      <c r="D115" s="169"/>
    </row>
    <row r="116" spans="1:4">
      <c r="A116" s="596"/>
      <c r="B116" s="596"/>
      <c r="C116" s="263" t="s">
        <v>206</v>
      </c>
      <c r="D116" s="166"/>
    </row>
    <row r="117" spans="1:4">
      <c r="A117" s="596"/>
      <c r="B117" s="596"/>
      <c r="C117" s="263" t="s">
        <v>207</v>
      </c>
      <c r="D117" s="166"/>
    </row>
    <row r="118" spans="1:4">
      <c r="A118" s="596"/>
      <c r="B118" s="596"/>
      <c r="C118" s="188" t="s">
        <v>193</v>
      </c>
      <c r="D118" s="166"/>
    </row>
    <row r="119" spans="1:4">
      <c r="A119" s="596"/>
      <c r="B119" s="596"/>
      <c r="C119" s="188" t="s">
        <v>178</v>
      </c>
      <c r="D119" s="166"/>
    </row>
    <row r="120" spans="1:4">
      <c r="A120" s="596"/>
      <c r="B120" s="596"/>
      <c r="C120" s="188" t="s">
        <v>180</v>
      </c>
      <c r="D120" s="166"/>
    </row>
    <row r="121" spans="1:4">
      <c r="A121" s="596"/>
      <c r="B121" s="596"/>
      <c r="C121" s="188" t="s">
        <v>195</v>
      </c>
      <c r="D121" s="166"/>
    </row>
    <row r="122" spans="1:4">
      <c r="A122" s="596"/>
      <c r="B122" s="596"/>
      <c r="C122" s="188" t="s">
        <v>196</v>
      </c>
      <c r="D122" s="166"/>
    </row>
    <row r="123" spans="1:4">
      <c r="A123" s="596"/>
      <c r="B123" s="596"/>
      <c r="C123" s="188" t="s">
        <v>182</v>
      </c>
      <c r="D123" s="166"/>
    </row>
    <row r="124" spans="1:4">
      <c r="A124" s="596"/>
      <c r="B124" s="596"/>
      <c r="C124" s="188" t="s">
        <v>197</v>
      </c>
      <c r="D124" s="166"/>
    </row>
    <row r="125" spans="1:4">
      <c r="A125" s="596"/>
      <c r="B125" s="596"/>
      <c r="C125" s="188" t="s">
        <v>185</v>
      </c>
      <c r="D125" s="166"/>
    </row>
    <row r="126" spans="1:4">
      <c r="A126" s="596"/>
      <c r="B126" s="596"/>
      <c r="C126" s="188" t="s">
        <v>186</v>
      </c>
      <c r="D126" s="166"/>
    </row>
    <row r="127" spans="1:4">
      <c r="A127" s="596"/>
      <c r="B127" s="596"/>
      <c r="C127" s="188" t="s">
        <v>187</v>
      </c>
      <c r="D127" s="166"/>
    </row>
    <row r="128" spans="1:4">
      <c r="A128" s="596"/>
      <c r="B128" s="596"/>
      <c r="C128" s="188" t="s">
        <v>221</v>
      </c>
      <c r="D128" s="166"/>
    </row>
    <row r="129" spans="1:4" ht="29.4" thickBot="1">
      <c r="A129" s="597"/>
      <c r="B129" s="597"/>
      <c r="C129" s="262" t="s">
        <v>214</v>
      </c>
      <c r="D129" s="168"/>
    </row>
    <row r="130" spans="1:4">
      <c r="A130" s="594" t="s">
        <v>215</v>
      </c>
      <c r="B130" s="589" t="s">
        <v>339</v>
      </c>
      <c r="C130" s="169" t="s">
        <v>193</v>
      </c>
      <c r="D130" s="169"/>
    </row>
    <row r="131" spans="1:4">
      <c r="A131" s="594"/>
      <c r="B131" s="600"/>
      <c r="C131" s="188" t="s">
        <v>175</v>
      </c>
      <c r="D131" s="164"/>
    </row>
    <row r="132" spans="1:4" ht="28.8">
      <c r="A132" s="594"/>
      <c r="B132" s="600"/>
      <c r="C132" s="188" t="s">
        <v>179</v>
      </c>
      <c r="D132" s="164"/>
    </row>
    <row r="133" spans="1:4">
      <c r="A133" s="594"/>
      <c r="B133" s="600"/>
      <c r="C133" s="188" t="s">
        <v>194</v>
      </c>
      <c r="D133" s="164"/>
    </row>
    <row r="134" spans="1:4">
      <c r="A134" s="594"/>
      <c r="B134" s="600"/>
      <c r="C134" s="188" t="s">
        <v>185</v>
      </c>
      <c r="D134" s="164"/>
    </row>
    <row r="135" spans="1:4">
      <c r="A135" s="594"/>
      <c r="B135" s="600"/>
      <c r="C135" s="188" t="s">
        <v>203</v>
      </c>
      <c r="D135" s="164"/>
    </row>
    <row r="136" spans="1:4">
      <c r="A136" s="594"/>
      <c r="B136" s="600"/>
      <c r="C136" s="188" t="s">
        <v>188</v>
      </c>
      <c r="D136" s="164"/>
    </row>
    <row r="137" spans="1:4" ht="15" hidden="1" customHeight="1">
      <c r="A137" s="594"/>
      <c r="B137" s="600"/>
      <c r="C137" s="277"/>
      <c r="D137" s="164"/>
    </row>
  </sheetData>
  <mergeCells count="29">
    <mergeCell ref="A1:A2"/>
    <mergeCell ref="B1:B2"/>
    <mergeCell ref="C1:C2"/>
    <mergeCell ref="D1:D2"/>
    <mergeCell ref="A3:A17"/>
    <mergeCell ref="B3:B17"/>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30:A137"/>
    <mergeCell ref="B130:B137"/>
    <mergeCell ref="A78:A96"/>
    <mergeCell ref="B78:B96"/>
    <mergeCell ref="A97:A114"/>
    <mergeCell ref="B97:B114"/>
    <mergeCell ref="A115:A129"/>
    <mergeCell ref="B115:B129"/>
  </mergeCells>
  <pageMargins left="0.19685039370078741" right="0.19685039370078741" top="0.19685039370078741" bottom="0.19685039370078741" header="0.31496062992125984" footer="0.31496062992125984"/>
  <pageSetup paperSize="9" scale="65" orientation="landscape" r:id="rId1"/>
</worksheet>
</file>

<file path=xl/worksheets/sheet21.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2"/>
  <dimension ref="A1:M9"/>
  <sheetViews>
    <sheetView zoomScale="80" zoomScaleNormal="80" workbookViewId="0">
      <selection activeCell="C4" sqref="C4:C8"/>
    </sheetView>
  </sheetViews>
  <sheetFormatPr defaultRowHeight="14.4"/>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style="38"/>
  </cols>
  <sheetData>
    <row r="1" spans="1:13" ht="15.6" thickTop="1" thickBot="1">
      <c r="C1" s="30"/>
      <c r="D1" s="379" t="s">
        <v>28</v>
      </c>
      <c r="E1" s="380"/>
      <c r="F1" s="380"/>
      <c r="G1" s="380"/>
      <c r="H1" s="380"/>
      <c r="I1" s="89" t="s">
        <v>29</v>
      </c>
      <c r="J1" s="90" t="s">
        <v>30</v>
      </c>
      <c r="K1" s="88"/>
    </row>
    <row r="2" spans="1:13" ht="21.6" thickTop="1" thickBot="1">
      <c r="A2" s="80"/>
      <c r="B2" s="80" t="s">
        <v>5</v>
      </c>
      <c r="C2" s="80" t="s">
        <v>3</v>
      </c>
      <c r="D2" s="81" t="s">
        <v>31</v>
      </c>
      <c r="E2" s="82" t="s">
        <v>32</v>
      </c>
      <c r="F2" s="82" t="s">
        <v>33</v>
      </c>
      <c r="G2" s="82" t="s">
        <v>34</v>
      </c>
      <c r="H2" s="83" t="s">
        <v>35</v>
      </c>
      <c r="I2" s="84"/>
      <c r="J2" s="85"/>
      <c r="K2" s="86" t="s">
        <v>36</v>
      </c>
      <c r="M2" s="31"/>
    </row>
    <row r="3" spans="1:13" ht="15.6" thickTop="1" thickBot="1">
      <c r="A3" s="42" t="s">
        <v>37</v>
      </c>
      <c r="B3" s="33" t="s">
        <v>38</v>
      </c>
      <c r="C3" s="33"/>
      <c r="D3" s="34">
        <f>'A1'!Q4</f>
        <v>0</v>
      </c>
      <c r="E3" s="34">
        <f>'A1'!R4</f>
        <v>1</v>
      </c>
      <c r="F3" s="34">
        <f>'A1'!S4</f>
        <v>2</v>
      </c>
      <c r="G3" s="34">
        <f>'A1'!T4</f>
        <v>3</v>
      </c>
      <c r="H3" s="34">
        <f>'A1'!U4</f>
        <v>4</v>
      </c>
      <c r="I3" s="34">
        <f>'A1'!V4</f>
        <v>4</v>
      </c>
      <c r="J3" s="34">
        <f>'A1'!W4</f>
        <v>4</v>
      </c>
      <c r="K3" s="87">
        <f t="shared" ref="K3:K8" si="0">MAX(D3:J3)</f>
        <v>4</v>
      </c>
    </row>
    <row r="4" spans="1:13" ht="15" thickBot="1">
      <c r="A4" s="42" t="s">
        <v>39</v>
      </c>
      <c r="B4" s="33" t="s">
        <v>379</v>
      </c>
      <c r="C4" s="33"/>
      <c r="D4" s="34">
        <f>'A2'!Q4</f>
        <v>0</v>
      </c>
      <c r="E4" s="34">
        <f>'A2'!R4</f>
        <v>0</v>
      </c>
      <c r="F4" s="34">
        <f>'A2'!S4</f>
        <v>1</v>
      </c>
      <c r="G4" s="34">
        <f>'A2'!T4</f>
        <v>2</v>
      </c>
      <c r="H4" s="34">
        <f>'A2'!U4</f>
        <v>4</v>
      </c>
      <c r="I4" s="34">
        <f>'A2'!V4</f>
        <v>4</v>
      </c>
      <c r="J4" s="34">
        <f>'A2'!W4</f>
        <v>4</v>
      </c>
      <c r="K4" s="87">
        <f t="shared" si="0"/>
        <v>4</v>
      </c>
    </row>
    <row r="5" spans="1:13" ht="15" thickBot="1">
      <c r="A5" s="42" t="s">
        <v>40</v>
      </c>
      <c r="B5" s="33" t="s">
        <v>11</v>
      </c>
      <c r="C5" s="33"/>
      <c r="D5" s="34">
        <f>'A3'!Q4</f>
        <v>0</v>
      </c>
      <c r="E5" s="34">
        <f>'A3'!R4</f>
        <v>0</v>
      </c>
      <c r="F5" s="34">
        <f>'A3'!S4</f>
        <v>1</v>
      </c>
      <c r="G5" s="34">
        <f>'A3'!T4</f>
        <v>2</v>
      </c>
      <c r="H5" s="34">
        <f>'A3'!U4</f>
        <v>4</v>
      </c>
      <c r="I5" s="34">
        <f>'A3'!V4</f>
        <v>4</v>
      </c>
      <c r="J5" s="34">
        <f>'A3'!W4</f>
        <v>4</v>
      </c>
      <c r="K5" s="87">
        <f t="shared" si="0"/>
        <v>4</v>
      </c>
    </row>
    <row r="6" spans="1:13" ht="15" thickBot="1">
      <c r="A6" s="42" t="s">
        <v>41</v>
      </c>
      <c r="B6" s="33" t="s">
        <v>12</v>
      </c>
      <c r="C6" s="33"/>
      <c r="D6" s="34">
        <f>'A4'!Q4</f>
        <v>0</v>
      </c>
      <c r="E6" s="34">
        <f>'A4'!R4</f>
        <v>1</v>
      </c>
      <c r="F6" s="34">
        <f>'A4'!S4</f>
        <v>2</v>
      </c>
      <c r="G6" s="34">
        <f>'A4'!T4</f>
        <v>3</v>
      </c>
      <c r="H6" s="34">
        <f>'A4'!U4</f>
        <v>4</v>
      </c>
      <c r="I6" s="34">
        <f>'A4'!V4</f>
        <v>4</v>
      </c>
      <c r="J6" s="34">
        <f>'A4'!W4</f>
        <v>4</v>
      </c>
      <c r="K6" s="87">
        <f t="shared" si="0"/>
        <v>4</v>
      </c>
    </row>
    <row r="7" spans="1:13" ht="15" thickBot="1">
      <c r="A7" s="42" t="s">
        <v>42</v>
      </c>
      <c r="B7" s="33" t="s">
        <v>13</v>
      </c>
      <c r="C7" s="33"/>
      <c r="D7" s="34">
        <f>'A5'!Q4</f>
        <v>0</v>
      </c>
      <c r="E7" s="34">
        <f>'A5'!R4</f>
        <v>1</v>
      </c>
      <c r="F7" s="34">
        <f>'A5'!S4</f>
        <v>2</v>
      </c>
      <c r="G7" s="34">
        <f>'A5'!T4</f>
        <v>3</v>
      </c>
      <c r="H7" s="34">
        <f>'A5'!U4</f>
        <v>4</v>
      </c>
      <c r="I7" s="34">
        <f>'A5'!V4</f>
        <v>4</v>
      </c>
      <c r="J7" s="34">
        <f>'A5'!W4</f>
        <v>4</v>
      </c>
      <c r="K7" s="87">
        <f t="shared" si="0"/>
        <v>4</v>
      </c>
    </row>
    <row r="8" spans="1:13" ht="15" thickBot="1">
      <c r="A8" s="253" t="s">
        <v>43</v>
      </c>
      <c r="B8" s="33" t="s">
        <v>377</v>
      </c>
      <c r="C8" s="209"/>
      <c r="D8" s="34">
        <f>'A6'!Q4</f>
        <v>0</v>
      </c>
      <c r="E8" s="34">
        <f>'A6'!R4</f>
        <v>2</v>
      </c>
      <c r="F8" s="34">
        <f>'A6'!S4</f>
        <v>4</v>
      </c>
      <c r="G8" s="34">
        <f>'A6'!T4</f>
        <v>4</v>
      </c>
      <c r="H8" s="34">
        <f>'A6'!U4</f>
        <v>4</v>
      </c>
      <c r="I8" s="34">
        <f>'A6'!V4</f>
        <v>4</v>
      </c>
      <c r="J8" s="34">
        <f>'A6'!W4</f>
        <v>4</v>
      </c>
      <c r="K8" s="87">
        <f t="shared" si="0"/>
        <v>4</v>
      </c>
    </row>
    <row r="9" spans="1:13" ht="15" thickBot="1">
      <c r="C9" s="30"/>
      <c r="D9" s="35">
        <f t="shared" ref="D9:J9" si="1">MAX(D3:D8)</f>
        <v>0</v>
      </c>
      <c r="E9" s="36">
        <f t="shared" si="1"/>
        <v>2</v>
      </c>
      <c r="F9" s="36">
        <f t="shared" si="1"/>
        <v>4</v>
      </c>
      <c r="G9" s="36">
        <f t="shared" si="1"/>
        <v>4</v>
      </c>
      <c r="H9" s="36">
        <f t="shared" si="1"/>
        <v>4</v>
      </c>
      <c r="I9" s="36">
        <f t="shared" si="1"/>
        <v>4</v>
      </c>
      <c r="J9" s="36">
        <f t="shared" si="1"/>
        <v>4</v>
      </c>
      <c r="K9" s="37"/>
    </row>
  </sheetData>
  <mergeCells count="1">
    <mergeCell ref="D1:H1"/>
  </mergeCell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sheetPr codeName="Sheet3"/>
  <dimension ref="A1:X78"/>
  <sheetViews>
    <sheetView topLeftCell="C1" zoomScale="60" zoomScaleNormal="60" workbookViewId="0">
      <selection activeCell="M23" sqref="M23"/>
    </sheetView>
  </sheetViews>
  <sheetFormatPr defaultRowHeight="14.4"/>
  <cols>
    <col min="1" max="1" width="3.6640625" style="175" customWidth="1"/>
    <col min="2" max="2" width="13.88671875" style="175" customWidth="1"/>
    <col min="3" max="3" width="45.109375" style="175"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5" customFormat="1" ht="15" thickBot="1"/>
    <row r="2" spans="2:24" s="175" customFormat="1" ht="15" thickBot="1">
      <c r="B2" s="211" t="s">
        <v>0</v>
      </c>
      <c r="C2" s="275" t="s">
        <v>5</v>
      </c>
      <c r="D2" s="423" t="s">
        <v>38</v>
      </c>
      <c r="E2" s="424"/>
      <c r="F2" s="212"/>
      <c r="G2" s="212"/>
      <c r="H2" s="212"/>
      <c r="K2"/>
      <c r="L2" s="418" t="s">
        <v>44</v>
      </c>
      <c r="M2" s="419"/>
      <c r="N2" s="419"/>
      <c r="O2"/>
      <c r="P2"/>
      <c r="Q2" s="386" t="s">
        <v>28</v>
      </c>
      <c r="R2" s="387"/>
      <c r="S2" s="387"/>
      <c r="T2" s="387"/>
      <c r="U2" s="387"/>
      <c r="V2" s="268" t="s">
        <v>45</v>
      </c>
      <c r="W2" s="268" t="s">
        <v>30</v>
      </c>
      <c r="X2" s="57"/>
    </row>
    <row r="3" spans="2:24" s="175" customFormat="1" ht="15" thickBot="1">
      <c r="B3" s="427" t="s">
        <v>28</v>
      </c>
      <c r="C3" s="428"/>
      <c r="D3" s="428"/>
      <c r="E3" s="428"/>
      <c r="F3" s="428"/>
      <c r="G3" s="428"/>
      <c r="H3" s="429"/>
      <c r="K3"/>
      <c r="L3" s="271" t="s">
        <v>0</v>
      </c>
      <c r="M3" s="415" t="s">
        <v>46</v>
      </c>
      <c r="N3" s="415"/>
      <c r="O3"/>
      <c r="P3"/>
      <c r="Q3" s="3" t="s">
        <v>47</v>
      </c>
      <c r="R3" s="4" t="s">
        <v>48</v>
      </c>
      <c r="S3" s="4" t="s">
        <v>49</v>
      </c>
      <c r="T3" s="4" t="s">
        <v>50</v>
      </c>
      <c r="U3" s="4" t="s">
        <v>51</v>
      </c>
      <c r="V3" s="3"/>
      <c r="W3" s="4"/>
      <c r="X3" s="5" t="s">
        <v>36</v>
      </c>
    </row>
    <row r="4" spans="2:24" s="175" customFormat="1" ht="31.5" customHeight="1" thickTop="1" thickBot="1">
      <c r="B4" s="435" t="s">
        <v>52</v>
      </c>
      <c r="C4" s="436"/>
      <c r="D4" s="430"/>
      <c r="E4" s="431"/>
      <c r="F4" s="431"/>
      <c r="G4" s="431"/>
      <c r="H4" s="432"/>
      <c r="K4"/>
      <c r="L4" s="11" t="s">
        <v>37</v>
      </c>
      <c r="M4" s="24" t="s">
        <v>38</v>
      </c>
      <c r="N4" s="11"/>
      <c r="O4"/>
      <c r="P4"/>
      <c r="Q4" s="70">
        <f>D6</f>
        <v>0</v>
      </c>
      <c r="R4" s="71">
        <f t="shared" ref="R4:U4" si="0">E6</f>
        <v>1</v>
      </c>
      <c r="S4" s="71">
        <f t="shared" si="0"/>
        <v>2</v>
      </c>
      <c r="T4" s="71">
        <f t="shared" si="0"/>
        <v>3</v>
      </c>
      <c r="U4" s="71">
        <f t="shared" si="0"/>
        <v>4</v>
      </c>
      <c r="V4" s="71">
        <f>D27</f>
        <v>4</v>
      </c>
      <c r="W4" s="72">
        <f>D48</f>
        <v>4</v>
      </c>
      <c r="X4" s="16">
        <f>MAX(Q4:W4)</f>
        <v>4</v>
      </c>
    </row>
    <row r="5" spans="2:24" s="175" customFormat="1" ht="15" thickBot="1">
      <c r="B5" s="213"/>
      <c r="C5" s="214"/>
      <c r="D5" s="215" t="s">
        <v>47</v>
      </c>
      <c r="E5" s="215" t="s">
        <v>48</v>
      </c>
      <c r="F5" s="215" t="s">
        <v>49</v>
      </c>
      <c r="G5" s="215" t="s">
        <v>50</v>
      </c>
      <c r="H5" s="215" t="s">
        <v>51</v>
      </c>
      <c r="K5"/>
      <c r="L5" s="420" t="s">
        <v>3</v>
      </c>
      <c r="M5" s="420"/>
      <c r="N5" s="420"/>
      <c r="O5"/>
      <c r="P5"/>
      <c r="Q5" s="421" t="s">
        <v>53</v>
      </c>
      <c r="R5" s="422"/>
      <c r="S5" s="422"/>
      <c r="T5" s="422"/>
      <c r="U5" s="422"/>
      <c r="V5" s="274" t="s">
        <v>53</v>
      </c>
      <c r="W5" s="273" t="s">
        <v>53</v>
      </c>
      <c r="X5" s="17"/>
    </row>
    <row r="6" spans="2:24" s="175" customFormat="1" ht="15" thickBot="1">
      <c r="B6" s="406" t="s">
        <v>54</v>
      </c>
      <c r="C6" s="407"/>
      <c r="D6" s="433">
        <f>MAX(D8:D23)</f>
        <v>0</v>
      </c>
      <c r="E6" s="433">
        <f>MAX(E8:E23)</f>
        <v>1</v>
      </c>
      <c r="F6" s="433">
        <f>MAX(F8:F23)</f>
        <v>2</v>
      </c>
      <c r="G6" s="433">
        <f>MAX(G8:G23)</f>
        <v>3</v>
      </c>
      <c r="H6" s="433">
        <f>MAX(H8:H23)</f>
        <v>4</v>
      </c>
      <c r="K6"/>
      <c r="L6" s="412"/>
      <c r="M6" s="412"/>
      <c r="N6" s="269"/>
      <c r="O6"/>
      <c r="P6"/>
      <c r="Q6" s="416"/>
      <c r="R6" s="417"/>
      <c r="S6" s="417"/>
      <c r="T6" s="417"/>
      <c r="U6" s="417"/>
      <c r="V6" s="272"/>
      <c r="W6" s="270"/>
      <c r="X6" s="410"/>
    </row>
    <row r="7" spans="2:24" s="175" customFormat="1" ht="15" thickBot="1">
      <c r="B7" s="425"/>
      <c r="C7" s="426"/>
      <c r="D7" s="434"/>
      <c r="E7" s="434"/>
      <c r="F7" s="434"/>
      <c r="G7" s="434"/>
      <c r="H7" s="434"/>
      <c r="K7"/>
      <c r="L7" s="412"/>
      <c r="M7" s="412"/>
      <c r="N7" s="269"/>
      <c r="O7"/>
      <c r="P7"/>
      <c r="Q7" s="413"/>
      <c r="R7" s="414"/>
      <c r="S7" s="414"/>
      <c r="T7" s="414"/>
      <c r="U7" s="414"/>
      <c r="V7" s="270"/>
      <c r="W7" s="270"/>
      <c r="X7" s="411"/>
    </row>
    <row r="8" spans="2:24" customFormat="1" ht="15" customHeight="1" thickTop="1" thickBot="1">
      <c r="B8" s="403" t="s">
        <v>55</v>
      </c>
      <c r="C8" s="216" t="s">
        <v>56</v>
      </c>
      <c r="D8" s="217">
        <v>0</v>
      </c>
      <c r="E8" s="217">
        <v>0</v>
      </c>
      <c r="F8" s="217">
        <v>1</v>
      </c>
      <c r="G8" s="217">
        <v>2</v>
      </c>
      <c r="H8" s="217">
        <v>4</v>
      </c>
    </row>
    <row r="9" spans="2:24" customFormat="1" ht="15.6" thickTop="1" thickBot="1">
      <c r="B9" s="404"/>
      <c r="C9" s="218" t="s">
        <v>57</v>
      </c>
      <c r="D9" s="217">
        <v>0</v>
      </c>
      <c r="E9" s="217">
        <v>0</v>
      </c>
      <c r="F9" s="217">
        <v>1</v>
      </c>
      <c r="G9" s="217">
        <v>2</v>
      </c>
      <c r="H9" s="217">
        <v>3</v>
      </c>
      <c r="L9" s="383" t="s">
        <v>58</v>
      </c>
      <c r="M9" s="384"/>
      <c r="N9" s="384"/>
      <c r="O9" s="385"/>
      <c r="Q9" s="386" t="s">
        <v>28</v>
      </c>
      <c r="R9" s="387"/>
      <c r="S9" s="387"/>
      <c r="T9" s="387"/>
      <c r="U9" s="387"/>
      <c r="V9" s="268" t="s">
        <v>45</v>
      </c>
      <c r="W9" s="268" t="s">
        <v>30</v>
      </c>
      <c r="X9" s="57"/>
    </row>
    <row r="10" spans="2:24" customFormat="1" ht="27.6" thickTop="1" thickBot="1">
      <c r="B10" s="404"/>
      <c r="C10" s="218" t="s">
        <v>59</v>
      </c>
      <c r="D10" s="217">
        <v>0</v>
      </c>
      <c r="E10" s="217">
        <v>0</v>
      </c>
      <c r="F10" s="217">
        <v>1</v>
      </c>
      <c r="G10" s="217">
        <v>2</v>
      </c>
      <c r="H10" s="217">
        <v>4</v>
      </c>
      <c r="L10" s="271" t="s">
        <v>0</v>
      </c>
      <c r="M10" s="415" t="s">
        <v>58</v>
      </c>
      <c r="N10" s="415" t="s">
        <v>6</v>
      </c>
      <c r="O10" s="55" t="s">
        <v>3</v>
      </c>
      <c r="Q10" s="3" t="s">
        <v>47</v>
      </c>
      <c r="R10" s="4" t="s">
        <v>48</v>
      </c>
      <c r="S10" s="4" t="s">
        <v>49</v>
      </c>
      <c r="T10" s="4" t="s">
        <v>50</v>
      </c>
      <c r="U10" s="4" t="s">
        <v>51</v>
      </c>
      <c r="V10" s="3"/>
      <c r="W10" s="4"/>
      <c r="X10" s="7" t="s">
        <v>36</v>
      </c>
    </row>
    <row r="11" spans="2:24" customFormat="1" ht="15.6" thickTop="1" thickBot="1">
      <c r="B11" s="404"/>
      <c r="C11" s="218" t="s">
        <v>60</v>
      </c>
      <c r="D11" s="217">
        <v>0</v>
      </c>
      <c r="E11" s="217">
        <v>1</v>
      </c>
      <c r="F11" s="217">
        <v>2</v>
      </c>
      <c r="G11" s="217">
        <v>3</v>
      </c>
      <c r="H11" s="217">
        <v>4</v>
      </c>
      <c r="L11" s="8"/>
      <c r="M11" s="23" t="s">
        <v>370</v>
      </c>
      <c r="N11" s="9" t="s">
        <v>61</v>
      </c>
      <c r="O11" s="9"/>
      <c r="Q11" s="58">
        <f>Q$4</f>
        <v>0</v>
      </c>
      <c r="R11" s="59">
        <f t="shared" ref="R11:W11" si="1">R$4</f>
        <v>1</v>
      </c>
      <c r="S11" s="59">
        <f t="shared" si="1"/>
        <v>2</v>
      </c>
      <c r="T11" s="59">
        <f t="shared" si="1"/>
        <v>3</v>
      </c>
      <c r="U11" s="59">
        <f t="shared" si="1"/>
        <v>4</v>
      </c>
      <c r="V11" s="59">
        <f t="shared" si="1"/>
        <v>4</v>
      </c>
      <c r="W11" s="60">
        <f t="shared" si="1"/>
        <v>4</v>
      </c>
      <c r="X11" s="61">
        <f>MAX(Q11:W11)</f>
        <v>4</v>
      </c>
    </row>
    <row r="12" spans="2:24" customFormat="1" ht="27.6" thickTop="1" thickBot="1">
      <c r="B12" s="404"/>
      <c r="C12" s="218" t="s">
        <v>62</v>
      </c>
      <c r="D12" s="217">
        <v>0</v>
      </c>
      <c r="E12" s="217">
        <v>1</v>
      </c>
      <c r="F12" s="217">
        <v>2</v>
      </c>
      <c r="G12" s="217">
        <v>3</v>
      </c>
      <c r="H12" s="217">
        <v>4</v>
      </c>
    </row>
    <row r="13" spans="2:24" customFormat="1" ht="15.6" thickTop="1" thickBot="1">
      <c r="B13" s="404"/>
      <c r="C13" s="218" t="s">
        <v>63</v>
      </c>
      <c r="D13" s="217">
        <v>0</v>
      </c>
      <c r="E13" s="217">
        <v>0</v>
      </c>
      <c r="F13" s="217">
        <v>1</v>
      </c>
      <c r="G13" s="217">
        <v>2</v>
      </c>
      <c r="H13" s="217">
        <v>4</v>
      </c>
      <c r="L13" s="383" t="s">
        <v>64</v>
      </c>
      <c r="M13" s="384"/>
      <c r="N13" s="384"/>
      <c r="O13" s="385"/>
      <c r="Q13" s="386" t="s">
        <v>28</v>
      </c>
      <c r="R13" s="387"/>
      <c r="S13" s="387"/>
      <c r="T13" s="387"/>
      <c r="U13" s="387"/>
      <c r="V13" s="268" t="s">
        <v>45</v>
      </c>
      <c r="W13" s="268" t="s">
        <v>30</v>
      </c>
      <c r="X13" s="57"/>
    </row>
    <row r="14" spans="2:24" customFormat="1" ht="23.25" customHeight="1" thickTop="1" thickBot="1">
      <c r="B14" s="404"/>
      <c r="C14" s="218" t="s">
        <v>65</v>
      </c>
      <c r="D14" s="217">
        <v>0</v>
      </c>
      <c r="E14" s="217">
        <v>0</v>
      </c>
      <c r="F14" s="217">
        <v>1</v>
      </c>
      <c r="G14" s="217">
        <v>2</v>
      </c>
      <c r="H14" s="217">
        <v>4</v>
      </c>
      <c r="L14" s="56" t="s">
        <v>0</v>
      </c>
      <c r="M14" s="56" t="s">
        <v>5</v>
      </c>
      <c r="N14" s="56" t="s">
        <v>6</v>
      </c>
      <c r="O14" s="55" t="s">
        <v>3</v>
      </c>
      <c r="Q14" s="3" t="s">
        <v>47</v>
      </c>
      <c r="R14" s="4" t="s">
        <v>48</v>
      </c>
      <c r="S14" s="4" t="s">
        <v>49</v>
      </c>
      <c r="T14" s="4" t="s">
        <v>50</v>
      </c>
      <c r="U14" s="4" t="s">
        <v>51</v>
      </c>
      <c r="V14" s="3"/>
      <c r="W14" s="4"/>
      <c r="X14" s="6" t="s">
        <v>36</v>
      </c>
    </row>
    <row r="15" spans="2:24" customFormat="1" ht="27.6" thickTop="1" thickBot="1">
      <c r="B15" s="404"/>
      <c r="C15" s="218" t="s">
        <v>66</v>
      </c>
      <c r="D15" s="217">
        <v>0</v>
      </c>
      <c r="E15" s="217">
        <v>0</v>
      </c>
      <c r="F15" s="217">
        <v>1</v>
      </c>
      <c r="G15" s="217">
        <v>2</v>
      </c>
      <c r="H15" s="217">
        <v>4</v>
      </c>
      <c r="L15" s="10"/>
      <c r="M15" s="9" t="s">
        <v>15</v>
      </c>
      <c r="N15" s="269" t="s">
        <v>15</v>
      </c>
      <c r="O15" s="14"/>
      <c r="Q15" s="62">
        <f>Q$4</f>
        <v>0</v>
      </c>
      <c r="R15" s="63">
        <f t="shared" ref="R15:W26" si="2">R$4</f>
        <v>1</v>
      </c>
      <c r="S15" s="63">
        <f t="shared" si="2"/>
        <v>2</v>
      </c>
      <c r="T15" s="63">
        <f t="shared" si="2"/>
        <v>3</v>
      </c>
      <c r="U15" s="63">
        <f t="shared" si="2"/>
        <v>4</v>
      </c>
      <c r="V15" s="63">
        <f t="shared" si="2"/>
        <v>4</v>
      </c>
      <c r="W15" s="64">
        <f t="shared" si="2"/>
        <v>4</v>
      </c>
      <c r="X15" s="32">
        <f>MAX(Q15:W15)</f>
        <v>4</v>
      </c>
    </row>
    <row r="16" spans="2:24" customFormat="1" ht="27.6" thickTop="1" thickBot="1">
      <c r="B16" s="404"/>
      <c r="C16" s="218" t="s">
        <v>67</v>
      </c>
      <c r="D16" s="217">
        <v>0</v>
      </c>
      <c r="E16" s="217">
        <v>0</v>
      </c>
      <c r="F16" s="217">
        <v>1</v>
      </c>
      <c r="G16" s="217">
        <v>2</v>
      </c>
      <c r="H16" s="217">
        <v>4</v>
      </c>
      <c r="L16" s="10"/>
      <c r="M16" s="9" t="s">
        <v>16</v>
      </c>
      <c r="N16" s="269" t="s">
        <v>16</v>
      </c>
      <c r="O16" s="14"/>
      <c r="Q16" s="65">
        <f t="shared" ref="Q16:Q26" si="3">Q$4</f>
        <v>0</v>
      </c>
      <c r="R16" s="13">
        <f t="shared" si="2"/>
        <v>1</v>
      </c>
      <c r="S16" s="13">
        <f t="shared" si="2"/>
        <v>2</v>
      </c>
      <c r="T16" s="13">
        <f t="shared" si="2"/>
        <v>3</v>
      </c>
      <c r="U16" s="13">
        <f t="shared" si="2"/>
        <v>4</v>
      </c>
      <c r="V16" s="13">
        <f t="shared" si="2"/>
        <v>4</v>
      </c>
      <c r="W16" s="66">
        <f t="shared" si="2"/>
        <v>4</v>
      </c>
      <c r="X16" s="32">
        <f t="shared" ref="X16:X25" si="4">MAX(Q16:W16)</f>
        <v>4</v>
      </c>
    </row>
    <row r="17" spans="2:24" customFormat="1" ht="27.6" thickTop="1" thickBot="1">
      <c r="B17" s="404"/>
      <c r="C17" s="218" t="s">
        <v>68</v>
      </c>
      <c r="D17" s="217">
        <v>0</v>
      </c>
      <c r="E17" s="217">
        <v>0</v>
      </c>
      <c r="F17" s="217">
        <v>1</v>
      </c>
      <c r="G17" s="217">
        <v>2</v>
      </c>
      <c r="H17" s="217">
        <v>4</v>
      </c>
      <c r="L17" s="8"/>
      <c r="M17" s="23" t="s">
        <v>17</v>
      </c>
      <c r="N17" s="269" t="s">
        <v>17</v>
      </c>
      <c r="O17" s="14"/>
      <c r="Q17" s="65">
        <f t="shared" si="3"/>
        <v>0</v>
      </c>
      <c r="R17" s="13">
        <f t="shared" si="2"/>
        <v>1</v>
      </c>
      <c r="S17" s="13">
        <f t="shared" si="2"/>
        <v>2</v>
      </c>
      <c r="T17" s="13">
        <f t="shared" si="2"/>
        <v>3</v>
      </c>
      <c r="U17" s="13">
        <f t="shared" si="2"/>
        <v>4</v>
      </c>
      <c r="V17" s="13">
        <f t="shared" si="2"/>
        <v>4</v>
      </c>
      <c r="W17" s="66">
        <f t="shared" si="2"/>
        <v>4</v>
      </c>
      <c r="X17" s="32">
        <f t="shared" si="4"/>
        <v>4</v>
      </c>
    </row>
    <row r="18" spans="2:24" customFormat="1" ht="15.6" thickTop="1" thickBot="1">
      <c r="B18" s="404"/>
      <c r="C18" s="218" t="s">
        <v>69</v>
      </c>
      <c r="D18" s="217">
        <v>0</v>
      </c>
      <c r="E18" s="217">
        <v>0</v>
      </c>
      <c r="F18" s="217">
        <v>0</v>
      </c>
      <c r="G18" s="217">
        <v>0</v>
      </c>
      <c r="H18" s="217">
        <v>4</v>
      </c>
      <c r="L18" s="8"/>
      <c r="M18" s="23" t="s">
        <v>18</v>
      </c>
      <c r="N18" s="269"/>
      <c r="O18" s="14"/>
      <c r="Q18" s="65">
        <f t="shared" si="3"/>
        <v>0</v>
      </c>
      <c r="R18" s="13">
        <f t="shared" si="2"/>
        <v>1</v>
      </c>
      <c r="S18" s="13">
        <f t="shared" si="2"/>
        <v>2</v>
      </c>
      <c r="T18" s="13">
        <f t="shared" si="2"/>
        <v>3</v>
      </c>
      <c r="U18" s="13">
        <f t="shared" si="2"/>
        <v>4</v>
      </c>
      <c r="V18" s="13">
        <f t="shared" si="2"/>
        <v>4</v>
      </c>
      <c r="W18" s="66">
        <f t="shared" si="2"/>
        <v>4</v>
      </c>
      <c r="X18" s="32">
        <f t="shared" si="4"/>
        <v>4</v>
      </c>
    </row>
    <row r="19" spans="2:24" customFormat="1" ht="15.6" thickTop="1" thickBot="1">
      <c r="B19" s="404"/>
      <c r="C19" s="218" t="s">
        <v>70</v>
      </c>
      <c r="D19" s="217">
        <v>0</v>
      </c>
      <c r="E19" s="217">
        <v>0</v>
      </c>
      <c r="F19" s="217">
        <v>0</v>
      </c>
      <c r="G19" s="217">
        <v>0</v>
      </c>
      <c r="H19" s="217">
        <v>0</v>
      </c>
      <c r="L19" s="8"/>
      <c r="M19" s="23" t="s">
        <v>19</v>
      </c>
      <c r="N19" s="269"/>
      <c r="O19" s="14"/>
      <c r="Q19" s="65">
        <f t="shared" si="3"/>
        <v>0</v>
      </c>
      <c r="R19" s="13">
        <f t="shared" si="2"/>
        <v>1</v>
      </c>
      <c r="S19" s="13">
        <f t="shared" si="2"/>
        <v>2</v>
      </c>
      <c r="T19" s="13">
        <f t="shared" si="2"/>
        <v>3</v>
      </c>
      <c r="U19" s="13">
        <f t="shared" si="2"/>
        <v>4</v>
      </c>
      <c r="V19" s="13">
        <f t="shared" si="2"/>
        <v>4</v>
      </c>
      <c r="W19" s="66">
        <f t="shared" si="2"/>
        <v>4</v>
      </c>
      <c r="X19" s="32">
        <f t="shared" si="4"/>
        <v>4</v>
      </c>
    </row>
    <row r="20" spans="2:24" customFormat="1" ht="15.6" thickTop="1" thickBot="1">
      <c r="B20" s="404"/>
      <c r="C20" s="218" t="s">
        <v>71</v>
      </c>
      <c r="D20" s="217">
        <v>0</v>
      </c>
      <c r="E20" s="217">
        <v>0</v>
      </c>
      <c r="F20" s="217">
        <v>0</v>
      </c>
      <c r="G20" s="217">
        <v>0</v>
      </c>
      <c r="H20" s="217">
        <v>4</v>
      </c>
      <c r="L20" s="8"/>
      <c r="M20" s="23" t="s">
        <v>20</v>
      </c>
      <c r="N20" s="269"/>
      <c r="O20" s="14"/>
      <c r="Q20" s="65">
        <f t="shared" si="3"/>
        <v>0</v>
      </c>
      <c r="R20" s="13">
        <f t="shared" si="2"/>
        <v>1</v>
      </c>
      <c r="S20" s="13">
        <f t="shared" si="2"/>
        <v>2</v>
      </c>
      <c r="T20" s="13">
        <f t="shared" si="2"/>
        <v>3</v>
      </c>
      <c r="U20" s="13">
        <f t="shared" si="2"/>
        <v>4</v>
      </c>
      <c r="V20" s="13">
        <f t="shared" si="2"/>
        <v>4</v>
      </c>
      <c r="W20" s="66">
        <f t="shared" si="2"/>
        <v>4</v>
      </c>
      <c r="X20" s="32">
        <f t="shared" si="4"/>
        <v>4</v>
      </c>
    </row>
    <row r="21" spans="2:24" customFormat="1" ht="15.6" thickTop="1" thickBot="1">
      <c r="B21" s="404"/>
      <c r="C21" s="219" t="s">
        <v>72</v>
      </c>
      <c r="D21" s="217">
        <v>0</v>
      </c>
      <c r="E21" s="217">
        <v>0</v>
      </c>
      <c r="F21" s="217">
        <v>0</v>
      </c>
      <c r="G21" s="217">
        <v>0</v>
      </c>
      <c r="H21" s="217">
        <v>0</v>
      </c>
      <c r="L21" s="8"/>
      <c r="M21" s="23" t="s">
        <v>372</v>
      </c>
      <c r="N21" s="269" t="s">
        <v>73</v>
      </c>
      <c r="O21" s="14"/>
      <c r="Q21" s="65">
        <f t="shared" si="3"/>
        <v>0</v>
      </c>
      <c r="R21" s="13">
        <f t="shared" si="2"/>
        <v>1</v>
      </c>
      <c r="S21" s="13">
        <f t="shared" si="2"/>
        <v>2</v>
      </c>
      <c r="T21" s="13">
        <f t="shared" si="2"/>
        <v>3</v>
      </c>
      <c r="U21" s="13">
        <f t="shared" si="2"/>
        <v>4</v>
      </c>
      <c r="V21" s="13">
        <f t="shared" si="2"/>
        <v>4</v>
      </c>
      <c r="W21" s="66">
        <f t="shared" si="2"/>
        <v>4</v>
      </c>
      <c r="X21" s="32">
        <f t="shared" si="4"/>
        <v>4</v>
      </c>
    </row>
    <row r="22" spans="2:24" customFormat="1" ht="15.6" thickTop="1" thickBot="1">
      <c r="B22" s="404"/>
      <c r="C22" s="219" t="s">
        <v>74</v>
      </c>
      <c r="D22" s="217">
        <v>0</v>
      </c>
      <c r="E22" s="217">
        <v>0</v>
      </c>
      <c r="F22" s="217">
        <v>0</v>
      </c>
      <c r="G22" s="217">
        <v>0</v>
      </c>
      <c r="H22" s="217">
        <v>4</v>
      </c>
      <c r="L22" s="8"/>
      <c r="M22" s="23" t="s">
        <v>373</v>
      </c>
      <c r="N22" s="269" t="s">
        <v>73</v>
      </c>
      <c r="O22" s="14"/>
      <c r="Q22" s="65">
        <f t="shared" si="3"/>
        <v>0</v>
      </c>
      <c r="R22" s="13">
        <f t="shared" si="2"/>
        <v>1</v>
      </c>
      <c r="S22" s="13">
        <f t="shared" si="2"/>
        <v>2</v>
      </c>
      <c r="T22" s="13">
        <f t="shared" si="2"/>
        <v>3</v>
      </c>
      <c r="U22" s="13">
        <f t="shared" si="2"/>
        <v>4</v>
      </c>
      <c r="V22" s="13">
        <f t="shared" si="2"/>
        <v>4</v>
      </c>
      <c r="W22" s="66">
        <f t="shared" si="2"/>
        <v>4</v>
      </c>
      <c r="X22" s="32">
        <f t="shared" si="4"/>
        <v>4</v>
      </c>
    </row>
    <row r="23" spans="2:24" customFormat="1" ht="27.6" thickTop="1" thickBot="1">
      <c r="B23" s="405"/>
      <c r="C23" s="220" t="s">
        <v>75</v>
      </c>
      <c r="D23" s="217">
        <v>0</v>
      </c>
      <c r="E23" s="217">
        <v>0</v>
      </c>
      <c r="F23" s="221"/>
      <c r="G23" s="217">
        <v>0</v>
      </c>
      <c r="H23" s="217">
        <v>0</v>
      </c>
      <c r="L23" s="8"/>
      <c r="M23" s="23" t="s">
        <v>388</v>
      </c>
      <c r="N23" s="269" t="s">
        <v>73</v>
      </c>
      <c r="O23" s="14"/>
      <c r="Q23" s="65">
        <f t="shared" si="3"/>
        <v>0</v>
      </c>
      <c r="R23" s="13">
        <f t="shared" si="2"/>
        <v>1</v>
      </c>
      <c r="S23" s="13">
        <f t="shared" si="2"/>
        <v>2</v>
      </c>
      <c r="T23" s="13">
        <f t="shared" si="2"/>
        <v>3</v>
      </c>
      <c r="U23" s="13">
        <f t="shared" si="2"/>
        <v>4</v>
      </c>
      <c r="V23" s="13">
        <f t="shared" si="2"/>
        <v>4</v>
      </c>
      <c r="W23" s="66">
        <f t="shared" si="2"/>
        <v>4</v>
      </c>
      <c r="X23" s="32">
        <f t="shared" si="4"/>
        <v>4</v>
      </c>
    </row>
    <row r="24" spans="2:24" s="175" customFormat="1" ht="15" thickBot="1">
      <c r="B24" s="427" t="s">
        <v>45</v>
      </c>
      <c r="C24" s="401"/>
      <c r="D24" s="401"/>
      <c r="E24" s="401"/>
      <c r="F24" s="401"/>
      <c r="G24" s="401"/>
      <c r="H24" s="402"/>
      <c r="K24"/>
      <c r="L24" s="8"/>
      <c r="M24" s="23" t="s">
        <v>21</v>
      </c>
      <c r="N24" s="269"/>
      <c r="O24" s="14"/>
      <c r="P24"/>
      <c r="Q24" s="65">
        <f t="shared" si="3"/>
        <v>0</v>
      </c>
      <c r="R24" s="13">
        <f t="shared" si="2"/>
        <v>1</v>
      </c>
      <c r="S24" s="13">
        <f t="shared" si="2"/>
        <v>2</v>
      </c>
      <c r="T24" s="13">
        <f t="shared" si="2"/>
        <v>3</v>
      </c>
      <c r="U24" s="13">
        <f t="shared" si="2"/>
        <v>4</v>
      </c>
      <c r="V24" s="13">
        <f t="shared" si="2"/>
        <v>4</v>
      </c>
      <c r="W24" s="66">
        <f t="shared" si="2"/>
        <v>4</v>
      </c>
      <c r="X24" s="32">
        <f t="shared" si="4"/>
        <v>4</v>
      </c>
    </row>
    <row r="25" spans="2:24" s="175" customFormat="1">
      <c r="B25" s="406" t="s">
        <v>52</v>
      </c>
      <c r="C25" s="407"/>
      <c r="D25" s="388"/>
      <c r="E25" s="389"/>
      <c r="F25" s="389"/>
      <c r="G25" s="389"/>
      <c r="H25" s="390"/>
      <c r="K25"/>
      <c r="L25" s="8"/>
      <c r="M25" s="23" t="s">
        <v>23</v>
      </c>
      <c r="N25" s="269"/>
      <c r="O25" s="14"/>
      <c r="P25"/>
      <c r="Q25" s="254">
        <f t="shared" si="3"/>
        <v>0</v>
      </c>
      <c r="R25" s="255">
        <f t="shared" si="2"/>
        <v>1</v>
      </c>
      <c r="S25" s="255">
        <f t="shared" si="2"/>
        <v>2</v>
      </c>
      <c r="T25" s="255">
        <f t="shared" si="2"/>
        <v>3</v>
      </c>
      <c r="U25" s="255">
        <f t="shared" si="2"/>
        <v>4</v>
      </c>
      <c r="V25" s="255">
        <f t="shared" si="2"/>
        <v>4</v>
      </c>
      <c r="W25" s="256">
        <f t="shared" si="2"/>
        <v>4</v>
      </c>
      <c r="X25" s="32">
        <f t="shared" si="4"/>
        <v>4</v>
      </c>
    </row>
    <row r="26" spans="2:24" s="175" customFormat="1" ht="35.25" customHeight="1" thickBot="1">
      <c r="B26" s="408"/>
      <c r="C26" s="409"/>
      <c r="D26" s="391"/>
      <c r="E26" s="392"/>
      <c r="F26" s="392"/>
      <c r="G26" s="392"/>
      <c r="H26" s="393"/>
      <c r="K26"/>
      <c r="L26" s="8"/>
      <c r="M26" s="23" t="s">
        <v>376</v>
      </c>
      <c r="N26" s="23" t="s">
        <v>73</v>
      </c>
      <c r="O26" s="23"/>
      <c r="P26"/>
      <c r="Q26" s="67">
        <f t="shared" si="3"/>
        <v>0</v>
      </c>
      <c r="R26" s="68">
        <f t="shared" si="2"/>
        <v>1</v>
      </c>
      <c r="S26" s="68">
        <f t="shared" si="2"/>
        <v>2</v>
      </c>
      <c r="T26" s="68">
        <f t="shared" si="2"/>
        <v>3</v>
      </c>
      <c r="U26" s="68">
        <f t="shared" si="2"/>
        <v>4</v>
      </c>
      <c r="V26" s="68">
        <f t="shared" si="2"/>
        <v>4</v>
      </c>
      <c r="W26" s="69">
        <f t="shared" si="2"/>
        <v>4</v>
      </c>
      <c r="X26" s="257">
        <f t="shared" ref="X26" si="5">MAX(Q26:W26)</f>
        <v>4</v>
      </c>
    </row>
    <row r="27" spans="2:24" s="175" customFormat="1" ht="15" thickBot="1">
      <c r="B27" s="406" t="s">
        <v>54</v>
      </c>
      <c r="C27" s="407"/>
      <c r="D27" s="394">
        <f>MAX(D29:H44)</f>
        <v>4</v>
      </c>
      <c r="E27" s="395"/>
      <c r="F27" s="395"/>
      <c r="G27" s="395"/>
      <c r="H27" s="396"/>
      <c r="K27"/>
      <c r="L27" s="383" t="s">
        <v>76</v>
      </c>
      <c r="M27" s="384"/>
      <c r="N27" s="384"/>
      <c r="O27" s="385"/>
      <c r="P27"/>
      <c r="Q27" s="386" t="s">
        <v>28</v>
      </c>
      <c r="R27" s="387"/>
      <c r="S27" s="387"/>
      <c r="T27" s="387"/>
      <c r="U27" s="387"/>
      <c r="V27" s="268" t="s">
        <v>45</v>
      </c>
      <c r="W27" s="268" t="s">
        <v>30</v>
      </c>
      <c r="X27" s="57"/>
    </row>
    <row r="28" spans="2:24" s="175" customFormat="1" ht="15" thickBot="1">
      <c r="B28" s="425"/>
      <c r="C28" s="426"/>
      <c r="D28" s="397"/>
      <c r="E28" s="398"/>
      <c r="F28" s="398"/>
      <c r="G28" s="398"/>
      <c r="H28" s="399"/>
      <c r="K28"/>
      <c r="L28" s="56" t="s">
        <v>0</v>
      </c>
      <c r="M28" s="56" t="s">
        <v>5</v>
      </c>
      <c r="N28" s="56" t="s">
        <v>6</v>
      </c>
      <c r="O28" s="55" t="s">
        <v>3</v>
      </c>
      <c r="P28"/>
      <c r="Q28" s="3" t="s">
        <v>47</v>
      </c>
      <c r="R28" s="4" t="s">
        <v>48</v>
      </c>
      <c r="S28" s="4" t="s">
        <v>49</v>
      </c>
      <c r="T28" s="4" t="s">
        <v>50</v>
      </c>
      <c r="U28" s="4" t="s">
        <v>51</v>
      </c>
      <c r="V28" s="3"/>
      <c r="W28" s="4"/>
      <c r="X28" s="15" t="s">
        <v>36</v>
      </c>
    </row>
    <row r="29" spans="2:24" customFormat="1" ht="15" customHeight="1" thickTop="1" thickBot="1">
      <c r="B29" s="403" t="s">
        <v>55</v>
      </c>
      <c r="C29" s="216" t="s">
        <v>56</v>
      </c>
      <c r="D29" s="46"/>
      <c r="E29" s="46">
        <v>4</v>
      </c>
      <c r="F29" s="46">
        <v>0</v>
      </c>
      <c r="G29" s="46">
        <v>0</v>
      </c>
      <c r="H29" s="46">
        <v>0</v>
      </c>
      <c r="L29" s="8"/>
      <c r="M29" s="23" t="s">
        <v>374</v>
      </c>
      <c r="N29" s="9" t="s">
        <v>77</v>
      </c>
      <c r="O29" s="14"/>
      <c r="Q29" s="62">
        <f t="shared" ref="Q29:W33" si="6">Q$4</f>
        <v>0</v>
      </c>
      <c r="R29" s="63">
        <f t="shared" si="6"/>
        <v>1</v>
      </c>
      <c r="S29" s="63">
        <f t="shared" si="6"/>
        <v>2</v>
      </c>
      <c r="T29" s="63">
        <f t="shared" si="6"/>
        <v>3</v>
      </c>
      <c r="U29" s="63">
        <f t="shared" si="6"/>
        <v>4</v>
      </c>
      <c r="V29" s="63">
        <f t="shared" si="6"/>
        <v>4</v>
      </c>
      <c r="W29" s="64">
        <f t="shared" si="6"/>
        <v>4</v>
      </c>
      <c r="X29" s="16">
        <f t="shared" ref="X29:X33" si="7">MAX(Q29:W29)</f>
        <v>4</v>
      </c>
    </row>
    <row r="30" spans="2:24" customFormat="1" ht="15.6" thickTop="1" thickBot="1">
      <c r="B30" s="404"/>
      <c r="C30" s="218" t="s">
        <v>57</v>
      </c>
      <c r="D30" s="46"/>
      <c r="E30" s="46">
        <v>4</v>
      </c>
      <c r="F30" s="46">
        <v>0</v>
      </c>
      <c r="G30" s="46">
        <v>0</v>
      </c>
      <c r="H30" s="46">
        <v>0</v>
      </c>
      <c r="L30" s="8"/>
      <c r="M30" s="23" t="s">
        <v>26</v>
      </c>
      <c r="N30" s="9" t="s">
        <v>1</v>
      </c>
      <c r="O30" s="14"/>
      <c r="Q30" s="65">
        <f t="shared" si="6"/>
        <v>0</v>
      </c>
      <c r="R30" s="13">
        <f t="shared" si="6"/>
        <v>1</v>
      </c>
      <c r="S30" s="13">
        <f t="shared" si="6"/>
        <v>2</v>
      </c>
      <c r="T30" s="13">
        <f t="shared" si="6"/>
        <v>3</v>
      </c>
      <c r="U30" s="13">
        <f t="shared" si="6"/>
        <v>4</v>
      </c>
      <c r="V30" s="13">
        <f t="shared" si="6"/>
        <v>4</v>
      </c>
      <c r="W30" s="66">
        <f t="shared" si="6"/>
        <v>4</v>
      </c>
      <c r="X30" s="16">
        <f t="shared" si="7"/>
        <v>4</v>
      </c>
    </row>
    <row r="31" spans="2:24" customFormat="1" ht="27.6" thickTop="1" thickBot="1">
      <c r="B31" s="404"/>
      <c r="C31" s="218" t="s">
        <v>59</v>
      </c>
      <c r="D31" s="46"/>
      <c r="E31" s="46">
        <v>4</v>
      </c>
      <c r="F31" s="46">
        <v>0</v>
      </c>
      <c r="G31" s="46">
        <v>0</v>
      </c>
      <c r="H31" s="46">
        <v>0</v>
      </c>
      <c r="L31" s="8"/>
      <c r="M31" s="23" t="s">
        <v>375</v>
      </c>
      <c r="N31" s="9" t="s">
        <v>1</v>
      </c>
      <c r="O31" s="14"/>
      <c r="Q31" s="65">
        <f t="shared" si="6"/>
        <v>0</v>
      </c>
      <c r="R31" s="13">
        <f t="shared" si="6"/>
        <v>1</v>
      </c>
      <c r="S31" s="13">
        <f t="shared" si="6"/>
        <v>2</v>
      </c>
      <c r="T31" s="13">
        <f t="shared" si="6"/>
        <v>3</v>
      </c>
      <c r="U31" s="13">
        <f t="shared" si="6"/>
        <v>4</v>
      </c>
      <c r="V31" s="13">
        <f t="shared" si="6"/>
        <v>4</v>
      </c>
      <c r="W31" s="66">
        <f t="shared" si="6"/>
        <v>4</v>
      </c>
      <c r="X31" s="16">
        <f t="shared" si="7"/>
        <v>4</v>
      </c>
    </row>
    <row r="32" spans="2:24" customFormat="1" ht="24" customHeight="1" thickTop="1" thickBot="1">
      <c r="B32" s="404"/>
      <c r="C32" s="218" t="s">
        <v>60</v>
      </c>
      <c r="D32" s="46"/>
      <c r="E32" s="46">
        <v>4</v>
      </c>
      <c r="F32" s="46">
        <v>0</v>
      </c>
      <c r="G32" s="46">
        <v>0</v>
      </c>
      <c r="H32" s="46">
        <v>0</v>
      </c>
      <c r="L32" s="8"/>
      <c r="M32" s="23" t="s">
        <v>373</v>
      </c>
      <c r="N32" s="9" t="s">
        <v>77</v>
      </c>
      <c r="O32" s="14"/>
      <c r="Q32" s="65">
        <f t="shared" si="6"/>
        <v>0</v>
      </c>
      <c r="R32" s="13">
        <f t="shared" si="6"/>
        <v>1</v>
      </c>
      <c r="S32" s="13">
        <f t="shared" si="6"/>
        <v>2</v>
      </c>
      <c r="T32" s="13">
        <f t="shared" si="6"/>
        <v>3</v>
      </c>
      <c r="U32" s="13">
        <f t="shared" si="6"/>
        <v>4</v>
      </c>
      <c r="V32" s="13">
        <f t="shared" si="6"/>
        <v>4</v>
      </c>
      <c r="W32" s="66">
        <f t="shared" si="6"/>
        <v>4</v>
      </c>
      <c r="X32" s="16">
        <f t="shared" si="7"/>
        <v>4</v>
      </c>
    </row>
    <row r="33" spans="2:24" customFormat="1" ht="27.6" thickTop="1" thickBot="1">
      <c r="B33" s="404"/>
      <c r="C33" s="218" t="s">
        <v>62</v>
      </c>
      <c r="D33" s="46"/>
      <c r="E33" s="46">
        <v>4</v>
      </c>
      <c r="F33" s="46">
        <v>0</v>
      </c>
      <c r="G33" s="46">
        <v>0</v>
      </c>
      <c r="H33" s="46">
        <v>0</v>
      </c>
      <c r="L33" s="8"/>
      <c r="M33" s="23" t="s">
        <v>378</v>
      </c>
      <c r="N33" s="9" t="s">
        <v>1</v>
      </c>
      <c r="O33" s="14"/>
      <c r="Q33" s="65">
        <f t="shared" si="6"/>
        <v>0</v>
      </c>
      <c r="R33" s="13">
        <f t="shared" si="6"/>
        <v>1</v>
      </c>
      <c r="S33" s="13">
        <f t="shared" si="6"/>
        <v>2</v>
      </c>
      <c r="T33" s="13">
        <f t="shared" si="6"/>
        <v>3</v>
      </c>
      <c r="U33" s="13">
        <f t="shared" si="6"/>
        <v>4</v>
      </c>
      <c r="V33" s="13">
        <f t="shared" si="6"/>
        <v>4</v>
      </c>
      <c r="W33" s="66">
        <f t="shared" si="6"/>
        <v>4</v>
      </c>
      <c r="X33" s="16">
        <f t="shared" si="7"/>
        <v>4</v>
      </c>
    </row>
    <row r="34" spans="2:24" customFormat="1" ht="15.6" thickTop="1" thickBot="1">
      <c r="B34" s="404"/>
      <c r="C34" s="218" t="s">
        <v>63</v>
      </c>
      <c r="D34" s="46"/>
      <c r="E34" s="46">
        <v>4</v>
      </c>
      <c r="F34" s="46">
        <v>0</v>
      </c>
      <c r="G34" s="46">
        <v>0</v>
      </c>
      <c r="H34" s="46">
        <v>0</v>
      </c>
      <c r="L34" s="8"/>
      <c r="M34" s="23"/>
      <c r="N34" s="9"/>
      <c r="O34" s="14"/>
      <c r="Q34" s="65"/>
      <c r="R34" s="13"/>
      <c r="S34" s="13"/>
      <c r="T34" s="13"/>
      <c r="U34" s="13"/>
      <c r="V34" s="13"/>
      <c r="W34" s="66"/>
      <c r="X34" s="16"/>
    </row>
    <row r="35" spans="2:24" customFormat="1" ht="15.6" thickTop="1" thickBot="1">
      <c r="B35" s="404"/>
      <c r="C35" s="218" t="s">
        <v>65</v>
      </c>
      <c r="D35" s="46"/>
      <c r="E35" s="46">
        <v>3</v>
      </c>
      <c r="F35" s="46">
        <v>0</v>
      </c>
      <c r="G35" s="46">
        <v>0</v>
      </c>
      <c r="H35" s="46">
        <v>0</v>
      </c>
      <c r="L35" s="8"/>
      <c r="M35" s="23"/>
      <c r="N35" s="9"/>
      <c r="O35" s="14"/>
      <c r="Q35" s="65"/>
      <c r="R35" s="13"/>
      <c r="S35" s="13"/>
      <c r="T35" s="13"/>
      <c r="U35" s="13"/>
      <c r="V35" s="13"/>
      <c r="W35" s="66"/>
      <c r="X35" s="16"/>
    </row>
    <row r="36" spans="2:24" customFormat="1" ht="27.6" thickTop="1" thickBot="1">
      <c r="B36" s="404"/>
      <c r="C36" s="218" t="s">
        <v>66</v>
      </c>
      <c r="D36" s="46"/>
      <c r="E36" s="46">
        <v>4</v>
      </c>
      <c r="F36" s="46">
        <v>0</v>
      </c>
      <c r="G36" s="46">
        <v>0</v>
      </c>
      <c r="H36" s="46">
        <v>0</v>
      </c>
      <c r="L36" s="8"/>
      <c r="M36" s="23"/>
      <c r="N36" s="9"/>
      <c r="O36" s="14"/>
      <c r="Q36" s="65"/>
      <c r="R36" s="13"/>
      <c r="S36" s="13"/>
      <c r="T36" s="13"/>
      <c r="U36" s="13"/>
      <c r="V36" s="13"/>
      <c r="W36" s="66"/>
      <c r="X36" s="16"/>
    </row>
    <row r="37" spans="2:24" customFormat="1" ht="27.6" thickTop="1" thickBot="1">
      <c r="B37" s="404"/>
      <c r="C37" s="218" t="s">
        <v>67</v>
      </c>
      <c r="D37" s="46"/>
      <c r="E37" s="46">
        <v>4</v>
      </c>
      <c r="F37" s="46">
        <v>0</v>
      </c>
      <c r="G37" s="46">
        <v>0</v>
      </c>
      <c r="H37" s="46">
        <v>0</v>
      </c>
      <c r="L37" s="8"/>
      <c r="M37" s="23"/>
      <c r="N37" s="9"/>
      <c r="O37" s="14"/>
      <c r="Q37" s="65"/>
      <c r="R37" s="13"/>
      <c r="S37" s="13"/>
      <c r="T37" s="13"/>
      <c r="U37" s="13"/>
      <c r="V37" s="13"/>
      <c r="W37" s="66"/>
      <c r="X37" s="16"/>
    </row>
    <row r="38" spans="2:24" customFormat="1" ht="27.6" thickTop="1" thickBot="1">
      <c r="B38" s="404"/>
      <c r="C38" s="218" t="s">
        <v>68</v>
      </c>
      <c r="D38" s="46"/>
      <c r="E38" s="46">
        <v>4</v>
      </c>
      <c r="F38" s="46">
        <v>0</v>
      </c>
      <c r="G38" s="46">
        <v>0</v>
      </c>
      <c r="H38" s="46">
        <v>0</v>
      </c>
      <c r="L38" s="8"/>
      <c r="M38" s="23"/>
      <c r="N38" s="9"/>
      <c r="O38" s="14"/>
      <c r="Q38" s="65"/>
      <c r="R38" s="13"/>
      <c r="S38" s="13"/>
      <c r="T38" s="13"/>
      <c r="U38" s="13"/>
      <c r="V38" s="13"/>
      <c r="W38" s="66"/>
      <c r="X38" s="16"/>
    </row>
    <row r="39" spans="2:24" customFormat="1" ht="15.6" thickTop="1" thickBot="1">
      <c r="B39" s="404"/>
      <c r="C39" s="218" t="s">
        <v>69</v>
      </c>
      <c r="D39" s="46"/>
      <c r="E39" s="46">
        <v>4</v>
      </c>
      <c r="F39" s="46">
        <v>0</v>
      </c>
      <c r="G39" s="46">
        <v>0</v>
      </c>
      <c r="H39" s="46">
        <v>0</v>
      </c>
      <c r="L39" s="8"/>
      <c r="M39" s="23"/>
      <c r="N39" s="9"/>
      <c r="O39" s="14"/>
      <c r="Q39" s="65"/>
      <c r="R39" s="13"/>
      <c r="S39" s="13"/>
      <c r="T39" s="13"/>
      <c r="U39" s="13"/>
      <c r="V39" s="13"/>
      <c r="W39" s="66"/>
      <c r="X39" s="16"/>
    </row>
    <row r="40" spans="2:24" customFormat="1" ht="15.6" thickTop="1" thickBot="1">
      <c r="B40" s="404"/>
      <c r="C40" s="218" t="s">
        <v>70</v>
      </c>
      <c r="D40" s="46"/>
      <c r="E40" s="46">
        <v>4</v>
      </c>
      <c r="F40" s="46">
        <v>0</v>
      </c>
      <c r="G40" s="46">
        <v>0</v>
      </c>
      <c r="H40" s="46">
        <v>0</v>
      </c>
      <c r="L40" s="8"/>
      <c r="M40" s="23"/>
      <c r="N40" s="9"/>
      <c r="O40" s="14"/>
      <c r="Q40" s="65"/>
      <c r="R40" s="13"/>
      <c r="S40" s="13"/>
      <c r="T40" s="13"/>
      <c r="U40" s="13"/>
      <c r="V40" s="13"/>
      <c r="W40" s="66"/>
      <c r="X40" s="16"/>
    </row>
    <row r="41" spans="2:24" customFormat="1" ht="15.6" thickTop="1" thickBot="1">
      <c r="B41" s="404"/>
      <c r="C41" s="218" t="s">
        <v>71</v>
      </c>
      <c r="D41" s="46"/>
      <c r="E41" s="46">
        <v>3</v>
      </c>
      <c r="F41" s="46">
        <v>0</v>
      </c>
      <c r="G41" s="46">
        <v>0</v>
      </c>
      <c r="H41" s="46">
        <v>0</v>
      </c>
      <c r="L41" s="8"/>
      <c r="M41" s="23"/>
      <c r="N41" s="9"/>
      <c r="O41" s="14"/>
      <c r="Q41" s="65"/>
      <c r="R41" s="13"/>
      <c r="S41" s="13"/>
      <c r="T41" s="13"/>
      <c r="U41" s="13"/>
      <c r="V41" s="13"/>
      <c r="W41" s="66"/>
      <c r="X41" s="16"/>
    </row>
    <row r="42" spans="2:24" customFormat="1" ht="15.6" thickTop="1" thickBot="1">
      <c r="B42" s="404"/>
      <c r="C42" s="219" t="s">
        <v>72</v>
      </c>
      <c r="D42" s="46"/>
      <c r="E42" s="46">
        <v>4</v>
      </c>
      <c r="F42" s="46">
        <v>0</v>
      </c>
      <c r="G42" s="46">
        <v>0</v>
      </c>
      <c r="H42" s="46">
        <v>0</v>
      </c>
      <c r="L42" s="8"/>
      <c r="M42" s="23"/>
      <c r="N42" s="9"/>
      <c r="O42" s="14"/>
      <c r="Q42" s="254"/>
      <c r="R42" s="255"/>
      <c r="S42" s="255"/>
      <c r="T42" s="255"/>
      <c r="U42" s="255"/>
      <c r="V42" s="255"/>
      <c r="W42" s="256"/>
      <c r="X42" s="32"/>
    </row>
    <row r="43" spans="2:24" customFormat="1" ht="23.25" customHeight="1" thickTop="1" thickBot="1">
      <c r="B43" s="404"/>
      <c r="C43" s="219" t="s">
        <v>74</v>
      </c>
      <c r="D43" s="46"/>
      <c r="E43" s="46">
        <v>4</v>
      </c>
      <c r="F43" s="46">
        <v>0</v>
      </c>
      <c r="G43" s="46">
        <v>0</v>
      </c>
      <c r="H43" s="46">
        <v>0</v>
      </c>
      <c r="L43" s="8"/>
      <c r="M43" s="269"/>
      <c r="N43" s="9"/>
      <c r="O43" s="14"/>
      <c r="Q43" s="67"/>
      <c r="R43" s="68"/>
      <c r="S43" s="68"/>
      <c r="T43" s="68"/>
      <c r="U43" s="68"/>
      <c r="V43" s="68"/>
      <c r="W43" s="69"/>
      <c r="X43" s="257"/>
    </row>
    <row r="44" spans="2:24" customFormat="1" ht="27.6" thickTop="1" thickBot="1">
      <c r="B44" s="405"/>
      <c r="C44" s="220" t="s">
        <v>75</v>
      </c>
      <c r="D44" s="46"/>
      <c r="E44" s="46">
        <v>4</v>
      </c>
      <c r="F44" s="46">
        <v>0</v>
      </c>
      <c r="G44" s="46">
        <v>0</v>
      </c>
      <c r="H44" s="46">
        <v>0</v>
      </c>
    </row>
    <row r="45" spans="2:24" s="175" customFormat="1" ht="15.75" customHeight="1" thickBot="1">
      <c r="B45" s="400" t="s">
        <v>30</v>
      </c>
      <c r="C45" s="401"/>
      <c r="D45" s="401"/>
      <c r="E45" s="401"/>
      <c r="F45" s="401"/>
      <c r="G45" s="401"/>
      <c r="H45" s="402"/>
      <c r="N45"/>
      <c r="O45"/>
      <c r="P45"/>
      <c r="Q45"/>
      <c r="R45"/>
      <c r="S45"/>
      <c r="T45"/>
      <c r="U45"/>
      <c r="V45"/>
      <c r="W45"/>
      <c r="X45"/>
    </row>
    <row r="46" spans="2:24" s="175" customFormat="1" ht="15" customHeight="1">
      <c r="B46" s="406" t="s">
        <v>52</v>
      </c>
      <c r="C46" s="407"/>
      <c r="D46" s="388"/>
      <c r="E46" s="389"/>
      <c r="F46" s="389"/>
      <c r="G46" s="389"/>
      <c r="H46" s="390"/>
    </row>
    <row r="47" spans="2:24" s="175" customFormat="1" ht="33" customHeight="1" thickBot="1">
      <c r="B47" s="408"/>
      <c r="C47" s="409"/>
      <c r="D47" s="391"/>
      <c r="E47" s="392"/>
      <c r="F47" s="392"/>
      <c r="G47" s="392"/>
      <c r="H47" s="393"/>
    </row>
    <row r="48" spans="2:24" s="175" customFormat="1">
      <c r="B48" s="406" t="s">
        <v>54</v>
      </c>
      <c r="C48" s="407"/>
      <c r="D48" s="394">
        <f>MAX(D50:H65)</f>
        <v>4</v>
      </c>
      <c r="E48" s="395"/>
      <c r="F48" s="395"/>
      <c r="G48" s="395"/>
      <c r="H48" s="396"/>
    </row>
    <row r="49" spans="2:8" s="175" customFormat="1" ht="15" thickBot="1">
      <c r="B49" s="425"/>
      <c r="C49" s="426"/>
      <c r="D49" s="397"/>
      <c r="E49" s="398"/>
      <c r="F49" s="398"/>
      <c r="G49" s="398"/>
      <c r="H49" s="399"/>
    </row>
    <row r="50" spans="2:8" customFormat="1" ht="15" customHeight="1" thickTop="1" thickBot="1">
      <c r="B50" s="403" t="s">
        <v>55</v>
      </c>
      <c r="C50" s="216" t="s">
        <v>56</v>
      </c>
      <c r="D50" s="46"/>
      <c r="E50" s="46">
        <v>4</v>
      </c>
      <c r="F50" s="46"/>
      <c r="G50" s="46"/>
      <c r="H50" s="46"/>
    </row>
    <row r="51" spans="2:8" customFormat="1" ht="15.6" thickTop="1" thickBot="1">
      <c r="B51" s="404"/>
      <c r="C51" s="218" t="s">
        <v>57</v>
      </c>
      <c r="D51" s="46"/>
      <c r="E51" s="46">
        <v>4</v>
      </c>
      <c r="F51" s="46"/>
      <c r="G51" s="46"/>
      <c r="H51" s="46"/>
    </row>
    <row r="52" spans="2:8" customFormat="1" ht="27.6" thickTop="1" thickBot="1">
      <c r="B52" s="404"/>
      <c r="C52" s="218" t="s">
        <v>59</v>
      </c>
      <c r="D52" s="46"/>
      <c r="E52" s="46">
        <v>4</v>
      </c>
      <c r="F52" s="46"/>
      <c r="G52" s="46"/>
      <c r="H52" s="46"/>
    </row>
    <row r="53" spans="2:8" customFormat="1" ht="15.6" thickTop="1" thickBot="1">
      <c r="B53" s="404"/>
      <c r="C53" s="218" t="s">
        <v>60</v>
      </c>
      <c r="D53" s="46"/>
      <c r="E53" s="46">
        <v>2</v>
      </c>
      <c r="F53" s="46"/>
      <c r="G53" s="46"/>
      <c r="H53" s="46"/>
    </row>
    <row r="54" spans="2:8" customFormat="1" ht="27.6" thickTop="1" thickBot="1">
      <c r="B54" s="404"/>
      <c r="C54" s="218" t="s">
        <v>62</v>
      </c>
      <c r="D54" s="46"/>
      <c r="E54" s="46">
        <v>2</v>
      </c>
      <c r="F54" s="46"/>
      <c r="G54" s="46"/>
      <c r="H54" s="46"/>
    </row>
    <row r="55" spans="2:8" customFormat="1" ht="15.6" thickTop="1" thickBot="1">
      <c r="B55" s="404"/>
      <c r="C55" s="218" t="s">
        <v>63</v>
      </c>
      <c r="D55" s="46"/>
      <c r="E55" s="46">
        <v>4</v>
      </c>
      <c r="F55" s="46"/>
      <c r="G55" s="46"/>
      <c r="H55" s="46"/>
    </row>
    <row r="56" spans="2:8" customFormat="1" ht="15.6" thickTop="1" thickBot="1">
      <c r="B56" s="404"/>
      <c r="C56" s="218" t="s">
        <v>65</v>
      </c>
      <c r="D56" s="46"/>
      <c r="E56" s="46">
        <v>2</v>
      </c>
      <c r="F56" s="46"/>
      <c r="G56" s="46"/>
      <c r="H56" s="46"/>
    </row>
    <row r="57" spans="2:8" customFormat="1" ht="27.6" thickTop="1" thickBot="1">
      <c r="B57" s="404"/>
      <c r="C57" s="218" t="s">
        <v>66</v>
      </c>
      <c r="D57" s="46"/>
      <c r="E57" s="46">
        <v>4</v>
      </c>
      <c r="F57" s="46"/>
      <c r="G57" s="46"/>
      <c r="H57" s="46"/>
    </row>
    <row r="58" spans="2:8" customFormat="1" ht="27.6" thickTop="1" thickBot="1">
      <c r="B58" s="404"/>
      <c r="C58" s="218" t="s">
        <v>67</v>
      </c>
      <c r="D58" s="46"/>
      <c r="E58" s="46">
        <v>4</v>
      </c>
      <c r="F58" s="46"/>
      <c r="G58" s="46"/>
      <c r="H58" s="46"/>
    </row>
    <row r="59" spans="2:8" customFormat="1" ht="27.6" thickTop="1" thickBot="1">
      <c r="B59" s="404"/>
      <c r="C59" s="218" t="s">
        <v>68</v>
      </c>
      <c r="D59" s="46"/>
      <c r="E59" s="46">
        <v>4</v>
      </c>
      <c r="F59" s="46"/>
      <c r="G59" s="46"/>
      <c r="H59" s="46"/>
    </row>
    <row r="60" spans="2:8" customFormat="1" ht="15.6" thickTop="1" thickBot="1">
      <c r="B60" s="404"/>
      <c r="C60" s="218" t="s">
        <v>69</v>
      </c>
      <c r="D60" s="46"/>
      <c r="E60" s="46">
        <v>4</v>
      </c>
      <c r="F60" s="46"/>
      <c r="G60" s="46"/>
      <c r="H60" s="46"/>
    </row>
    <row r="61" spans="2:8" customFormat="1" ht="15.6" thickTop="1" thickBot="1">
      <c r="B61" s="404"/>
      <c r="C61" s="218" t="s">
        <v>70</v>
      </c>
      <c r="D61" s="46"/>
      <c r="E61" s="46">
        <v>4</v>
      </c>
      <c r="F61" s="46"/>
      <c r="G61" s="46"/>
      <c r="H61" s="46"/>
    </row>
    <row r="62" spans="2:8" customFormat="1" ht="15.6" thickTop="1" thickBot="1">
      <c r="B62" s="404"/>
      <c r="C62" s="218" t="s">
        <v>71</v>
      </c>
      <c r="D62" s="46"/>
      <c r="E62" s="46">
        <v>4</v>
      </c>
      <c r="F62" s="46"/>
      <c r="G62" s="46"/>
      <c r="H62" s="46"/>
    </row>
    <row r="63" spans="2:8" customFormat="1" ht="15.6" thickTop="1" thickBot="1">
      <c r="B63" s="404"/>
      <c r="C63" s="219" t="s">
        <v>72</v>
      </c>
      <c r="D63" s="46"/>
      <c r="E63" s="46">
        <v>4</v>
      </c>
      <c r="F63" s="46"/>
      <c r="G63" s="46"/>
      <c r="H63" s="46"/>
    </row>
    <row r="64" spans="2:8" customFormat="1" ht="15.6" thickTop="1" thickBot="1">
      <c r="B64" s="404"/>
      <c r="C64" s="219" t="s">
        <v>74</v>
      </c>
      <c r="D64" s="46"/>
      <c r="E64" s="46">
        <v>4</v>
      </c>
      <c r="F64" s="46"/>
      <c r="G64" s="46"/>
      <c r="H64" s="46"/>
    </row>
    <row r="65" spans="1:8" ht="27.6" thickTop="1" thickBot="1">
      <c r="A65"/>
      <c r="B65" s="405"/>
      <c r="C65" s="220" t="s">
        <v>75</v>
      </c>
      <c r="D65" s="46"/>
      <c r="E65" s="46">
        <v>4</v>
      </c>
      <c r="F65" s="46"/>
      <c r="G65" s="46"/>
      <c r="H65" s="46"/>
    </row>
    <row r="72" spans="1:8" ht="15" thickBot="1">
      <c r="A72"/>
      <c r="C72" s="381" t="s">
        <v>79</v>
      </c>
      <c r="D72" s="382"/>
    </row>
    <row r="73" spans="1:8" ht="15" thickBot="1">
      <c r="A73"/>
      <c r="C73" s="222" t="s">
        <v>54</v>
      </c>
      <c r="D73" s="222" t="s">
        <v>80</v>
      </c>
    </row>
    <row r="74" spans="1:8" ht="15" thickBot="1">
      <c r="A74"/>
      <c r="C74" s="223">
        <v>0</v>
      </c>
      <c r="D74" s="223" t="s">
        <v>81</v>
      </c>
    </row>
    <row r="75" spans="1:8" ht="15" thickBot="1">
      <c r="A75"/>
      <c r="C75" s="224">
        <v>1</v>
      </c>
      <c r="D75" s="224" t="s">
        <v>82</v>
      </c>
    </row>
    <row r="76" spans="1:8" ht="15" thickBot="1">
      <c r="A76"/>
      <c r="C76" s="223">
        <v>2</v>
      </c>
      <c r="D76" s="223" t="s">
        <v>83</v>
      </c>
    </row>
    <row r="77" spans="1:8" ht="15" thickBot="1">
      <c r="A77"/>
      <c r="C77" s="224">
        <v>3</v>
      </c>
      <c r="D77" s="224" t="s">
        <v>84</v>
      </c>
    </row>
    <row r="78" spans="1:8" ht="15" thickBot="1">
      <c r="A78"/>
      <c r="C78" s="223">
        <v>4</v>
      </c>
      <c r="D78" s="223" t="s">
        <v>85</v>
      </c>
    </row>
  </sheetData>
  <mergeCells count="41">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 ref="M10:N10"/>
    <mergeCell ref="L6:M6"/>
    <mergeCell ref="Q6:U6"/>
    <mergeCell ref="L2:N2"/>
    <mergeCell ref="Q2:U2"/>
    <mergeCell ref="M3:N3"/>
    <mergeCell ref="L5:N5"/>
    <mergeCell ref="Q5:U5"/>
    <mergeCell ref="X6:X7"/>
    <mergeCell ref="L7:M7"/>
    <mergeCell ref="Q7:U7"/>
    <mergeCell ref="L9:O9"/>
    <mergeCell ref="Q9:U9"/>
    <mergeCell ref="C72:D72"/>
    <mergeCell ref="L13:O13"/>
    <mergeCell ref="Q13:U13"/>
    <mergeCell ref="L27:O27"/>
    <mergeCell ref="Q27:U27"/>
    <mergeCell ref="D25:H26"/>
    <mergeCell ref="D27:H28"/>
    <mergeCell ref="B45:H45"/>
    <mergeCell ref="D46:H47"/>
    <mergeCell ref="D48:H49"/>
    <mergeCell ref="B29:B44"/>
    <mergeCell ref="B46:C47"/>
  </mergeCells>
  <dataValidations count="1">
    <dataValidation type="list" allowBlank="1" showInputMessage="1" showErrorMessage="1" sqref="D8:D23 E8:H8 D50:H65 F9:F22 E9:E23 D29:H44 G9:H23">
      <formula1>$C$74:$C$78</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sheetPr codeName="Sheet4"/>
  <dimension ref="A1:X75"/>
  <sheetViews>
    <sheetView topLeftCell="G7" zoomScale="70" zoomScaleNormal="70" workbookViewId="0">
      <selection activeCell="M31" sqref="M31:W34"/>
    </sheetView>
  </sheetViews>
  <sheetFormatPr defaultRowHeight="14.4"/>
  <cols>
    <col min="1" max="1" width="3.6640625" style="175" customWidth="1"/>
    <col min="2" max="2" width="13.88671875" style="175" customWidth="1"/>
    <col min="3" max="3" width="45.109375" style="175"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5" customFormat="1" ht="15" thickBot="1"/>
    <row r="2" spans="2:24" s="175" customFormat="1" ht="15" thickBot="1">
      <c r="B2" s="211" t="s">
        <v>0</v>
      </c>
      <c r="C2" s="275" t="s">
        <v>5</v>
      </c>
      <c r="D2" s="423" t="s">
        <v>10</v>
      </c>
      <c r="E2" s="424"/>
      <c r="F2" s="212"/>
      <c r="G2" s="212"/>
      <c r="H2" s="212"/>
      <c r="K2"/>
      <c r="L2" s="418" t="s">
        <v>44</v>
      </c>
      <c r="M2" s="419"/>
      <c r="N2" s="419"/>
      <c r="O2"/>
      <c r="P2"/>
      <c r="Q2" s="386" t="s">
        <v>28</v>
      </c>
      <c r="R2" s="387"/>
      <c r="S2" s="387"/>
      <c r="T2" s="387"/>
      <c r="U2" s="387"/>
      <c r="V2" s="268" t="s">
        <v>45</v>
      </c>
      <c r="W2" s="268" t="s">
        <v>30</v>
      </c>
      <c r="X2" s="57"/>
    </row>
    <row r="3" spans="2:24" s="175" customFormat="1" ht="15" thickBot="1">
      <c r="B3" s="427" t="s">
        <v>28</v>
      </c>
      <c r="C3" s="428"/>
      <c r="D3" s="428"/>
      <c r="E3" s="428"/>
      <c r="F3" s="428"/>
      <c r="G3" s="428"/>
      <c r="H3" s="429"/>
      <c r="K3"/>
      <c r="L3" s="271" t="s">
        <v>0</v>
      </c>
      <c r="M3" s="415" t="s">
        <v>46</v>
      </c>
      <c r="N3" s="415"/>
      <c r="O3"/>
      <c r="P3"/>
      <c r="Q3" s="3" t="s">
        <v>47</v>
      </c>
      <c r="R3" s="4" t="s">
        <v>48</v>
      </c>
      <c r="S3" s="4" t="s">
        <v>49</v>
      </c>
      <c r="T3" s="4" t="s">
        <v>50</v>
      </c>
      <c r="U3" s="4" t="s">
        <v>51</v>
      </c>
      <c r="V3" s="3"/>
      <c r="W3" s="4"/>
      <c r="X3" s="5" t="s">
        <v>36</v>
      </c>
    </row>
    <row r="4" spans="2:24" s="175" customFormat="1" ht="31.5" customHeight="1" thickTop="1" thickBot="1">
      <c r="B4" s="435" t="s">
        <v>52</v>
      </c>
      <c r="C4" s="436"/>
      <c r="D4" s="430"/>
      <c r="E4" s="431"/>
      <c r="F4" s="431"/>
      <c r="G4" s="431"/>
      <c r="H4" s="432"/>
      <c r="K4"/>
      <c r="L4" s="11" t="s">
        <v>39</v>
      </c>
      <c r="M4" s="24" t="s">
        <v>10</v>
      </c>
      <c r="N4" s="11"/>
      <c r="O4"/>
      <c r="P4"/>
      <c r="Q4" s="70">
        <f>D6</f>
        <v>0</v>
      </c>
      <c r="R4" s="71">
        <f t="shared" ref="R4:U4" si="0">E6</f>
        <v>0</v>
      </c>
      <c r="S4" s="71">
        <f t="shared" si="0"/>
        <v>1</v>
      </c>
      <c r="T4" s="71">
        <f t="shared" si="0"/>
        <v>2</v>
      </c>
      <c r="U4" s="71">
        <f t="shared" si="0"/>
        <v>4</v>
      </c>
      <c r="V4" s="71">
        <f>D27</f>
        <v>4</v>
      </c>
      <c r="W4" s="72">
        <f>D48</f>
        <v>4</v>
      </c>
      <c r="X4" s="16">
        <f>MAX(Q4:W4)</f>
        <v>4</v>
      </c>
    </row>
    <row r="5" spans="2:24" s="175" customFormat="1" ht="15" thickBot="1">
      <c r="B5" s="213"/>
      <c r="C5" s="214"/>
      <c r="D5" s="215" t="s">
        <v>47</v>
      </c>
      <c r="E5" s="215" t="s">
        <v>48</v>
      </c>
      <c r="F5" s="215" t="s">
        <v>49</v>
      </c>
      <c r="G5" s="215" t="s">
        <v>50</v>
      </c>
      <c r="H5" s="215" t="s">
        <v>51</v>
      </c>
      <c r="K5"/>
      <c r="L5" s="420" t="s">
        <v>3</v>
      </c>
      <c r="M5" s="420"/>
      <c r="N5" s="420"/>
      <c r="O5"/>
      <c r="P5"/>
      <c r="Q5" s="421" t="s">
        <v>53</v>
      </c>
      <c r="R5" s="422"/>
      <c r="S5" s="422"/>
      <c r="T5" s="422"/>
      <c r="U5" s="422"/>
      <c r="V5" s="274" t="s">
        <v>53</v>
      </c>
      <c r="W5" s="273" t="s">
        <v>53</v>
      </c>
      <c r="X5" s="17"/>
    </row>
    <row r="6" spans="2:24" s="175" customFormat="1" ht="15" thickBot="1">
      <c r="B6" s="406" t="s">
        <v>54</v>
      </c>
      <c r="C6" s="407"/>
      <c r="D6" s="433">
        <f>MAX(D8:D23)</f>
        <v>0</v>
      </c>
      <c r="E6" s="433">
        <f>MAX(E8:E23)</f>
        <v>0</v>
      </c>
      <c r="F6" s="433">
        <f>MAX(F8:F23)</f>
        <v>1</v>
      </c>
      <c r="G6" s="433">
        <f>MAX(G8:G23)</f>
        <v>2</v>
      </c>
      <c r="H6" s="433">
        <f>MAX(H8:H23)</f>
        <v>4</v>
      </c>
      <c r="K6"/>
      <c r="L6" s="412"/>
      <c r="M6" s="412"/>
      <c r="N6" s="269"/>
      <c r="O6"/>
      <c r="P6"/>
      <c r="Q6" s="416"/>
      <c r="R6" s="417"/>
      <c r="S6" s="417"/>
      <c r="T6" s="417"/>
      <c r="U6" s="417"/>
      <c r="V6" s="272"/>
      <c r="W6" s="270"/>
      <c r="X6" s="410"/>
    </row>
    <row r="7" spans="2:24" s="175" customFormat="1" ht="15" thickBot="1">
      <c r="B7" s="425"/>
      <c r="C7" s="426"/>
      <c r="D7" s="434"/>
      <c r="E7" s="434"/>
      <c r="F7" s="434"/>
      <c r="G7" s="434"/>
      <c r="H7" s="434"/>
      <c r="K7"/>
      <c r="L7" s="412"/>
      <c r="M7" s="412"/>
      <c r="N7" s="269"/>
      <c r="O7"/>
      <c r="P7"/>
      <c r="Q7" s="413"/>
      <c r="R7" s="414"/>
      <c r="S7" s="414"/>
      <c r="T7" s="414"/>
      <c r="U7" s="414"/>
      <c r="V7" s="270"/>
      <c r="W7" s="270"/>
      <c r="X7" s="411"/>
    </row>
    <row r="8" spans="2:24" customFormat="1" ht="15" customHeight="1" thickTop="1" thickBot="1">
      <c r="B8" s="403" t="s">
        <v>55</v>
      </c>
      <c r="C8" s="216" t="s">
        <v>56</v>
      </c>
      <c r="D8" s="46">
        <v>0</v>
      </c>
      <c r="E8" s="46">
        <v>0</v>
      </c>
      <c r="F8" s="46">
        <v>1</v>
      </c>
      <c r="G8" s="46">
        <v>2</v>
      </c>
      <c r="H8" s="46">
        <v>3</v>
      </c>
    </row>
    <row r="9" spans="2:24" customFormat="1" ht="15.6" thickTop="1" thickBot="1">
      <c r="B9" s="404"/>
      <c r="C9" s="218" t="s">
        <v>57</v>
      </c>
      <c r="D9" s="46">
        <v>0</v>
      </c>
      <c r="E9" s="46">
        <v>0</v>
      </c>
      <c r="F9" s="46">
        <v>1</v>
      </c>
      <c r="G9" s="46">
        <v>2</v>
      </c>
      <c r="H9" s="46">
        <v>3</v>
      </c>
      <c r="L9" s="383" t="s">
        <v>58</v>
      </c>
      <c r="M9" s="384"/>
      <c r="N9" s="384"/>
      <c r="O9" s="385"/>
      <c r="Q9" s="386" t="s">
        <v>28</v>
      </c>
      <c r="R9" s="387"/>
      <c r="S9" s="387"/>
      <c r="T9" s="387"/>
      <c r="U9" s="387"/>
      <c r="V9" s="268" t="s">
        <v>45</v>
      </c>
      <c r="W9" s="268" t="s">
        <v>30</v>
      </c>
      <c r="X9" s="57"/>
    </row>
    <row r="10" spans="2:24" customFormat="1" ht="27.6" thickTop="1" thickBot="1">
      <c r="B10" s="404"/>
      <c r="C10" s="218" t="s">
        <v>59</v>
      </c>
      <c r="D10" s="46">
        <v>0</v>
      </c>
      <c r="E10" s="46">
        <v>0</v>
      </c>
      <c r="F10" s="46">
        <v>1</v>
      </c>
      <c r="G10" s="46">
        <v>2</v>
      </c>
      <c r="H10" s="46">
        <v>3</v>
      </c>
      <c r="L10" s="271" t="s">
        <v>0</v>
      </c>
      <c r="M10" s="415" t="s">
        <v>58</v>
      </c>
      <c r="N10" s="415" t="s">
        <v>6</v>
      </c>
      <c r="O10" s="55" t="s">
        <v>3</v>
      </c>
      <c r="Q10" s="3" t="s">
        <v>47</v>
      </c>
      <c r="R10" s="4" t="s">
        <v>48</v>
      </c>
      <c r="S10" s="4" t="s">
        <v>49</v>
      </c>
      <c r="T10" s="4" t="s">
        <v>50</v>
      </c>
      <c r="U10" s="4" t="s">
        <v>51</v>
      </c>
      <c r="V10" s="3"/>
      <c r="W10" s="4"/>
      <c r="X10" s="7" t="s">
        <v>36</v>
      </c>
    </row>
    <row r="11" spans="2:24" customFormat="1" ht="15.6" thickTop="1" thickBot="1">
      <c r="B11" s="404"/>
      <c r="C11" s="218" t="s">
        <v>60</v>
      </c>
      <c r="D11" s="46">
        <v>0</v>
      </c>
      <c r="E11" s="46">
        <v>0</v>
      </c>
      <c r="F11" s="46">
        <v>1</v>
      </c>
      <c r="G11" s="46">
        <v>2</v>
      </c>
      <c r="H11" s="46">
        <v>3</v>
      </c>
      <c r="L11" s="8"/>
      <c r="M11" s="23" t="s">
        <v>386</v>
      </c>
      <c r="N11" s="9" t="s">
        <v>61</v>
      </c>
      <c r="O11" s="9"/>
      <c r="Q11" s="58">
        <f>Q$4</f>
        <v>0</v>
      </c>
      <c r="R11" s="59">
        <f t="shared" ref="R11:W11" si="1">R$4</f>
        <v>0</v>
      </c>
      <c r="S11" s="59">
        <f t="shared" si="1"/>
        <v>1</v>
      </c>
      <c r="T11" s="59">
        <f t="shared" si="1"/>
        <v>2</v>
      </c>
      <c r="U11" s="59">
        <f t="shared" si="1"/>
        <v>4</v>
      </c>
      <c r="V11" s="59">
        <f t="shared" si="1"/>
        <v>4</v>
      </c>
      <c r="W11" s="60">
        <f t="shared" si="1"/>
        <v>4</v>
      </c>
      <c r="X11" s="61">
        <f>MAX(Q11:W11)</f>
        <v>4</v>
      </c>
    </row>
    <row r="12" spans="2:24" customFormat="1" ht="27.6" thickTop="1" thickBot="1">
      <c r="B12" s="404"/>
      <c r="C12" s="218" t="s">
        <v>62</v>
      </c>
      <c r="D12" s="46">
        <v>0</v>
      </c>
      <c r="E12" s="46">
        <v>0</v>
      </c>
      <c r="F12" s="46">
        <v>1</v>
      </c>
      <c r="G12" s="46">
        <v>2</v>
      </c>
      <c r="H12" s="46">
        <v>3</v>
      </c>
    </row>
    <row r="13" spans="2:24" customFormat="1" ht="15.6" thickTop="1" thickBot="1">
      <c r="B13" s="404"/>
      <c r="C13" s="218" t="s">
        <v>63</v>
      </c>
      <c r="D13" s="46">
        <v>0</v>
      </c>
      <c r="E13" s="46">
        <v>0</v>
      </c>
      <c r="F13" s="46">
        <v>1</v>
      </c>
      <c r="G13" s="46">
        <v>2</v>
      </c>
      <c r="H13" s="46">
        <v>3</v>
      </c>
      <c r="L13" s="383" t="s">
        <v>64</v>
      </c>
      <c r="M13" s="384"/>
      <c r="N13" s="384"/>
      <c r="O13" s="385"/>
      <c r="Q13" s="386" t="s">
        <v>28</v>
      </c>
      <c r="R13" s="387"/>
      <c r="S13" s="387"/>
      <c r="T13" s="387"/>
      <c r="U13" s="387"/>
      <c r="V13" s="268" t="s">
        <v>45</v>
      </c>
      <c r="W13" s="268" t="s">
        <v>30</v>
      </c>
      <c r="X13" s="57"/>
    </row>
    <row r="14" spans="2:24" customFormat="1" ht="27" customHeight="1" thickTop="1" thickBot="1">
      <c r="B14" s="404"/>
      <c r="C14" s="218" t="s">
        <v>65</v>
      </c>
      <c r="D14" s="46">
        <v>0</v>
      </c>
      <c r="E14" s="46">
        <v>0</v>
      </c>
      <c r="F14" s="46">
        <v>1</v>
      </c>
      <c r="G14" s="46">
        <v>2</v>
      </c>
      <c r="H14" s="46">
        <v>3</v>
      </c>
      <c r="L14" s="56" t="s">
        <v>0</v>
      </c>
      <c r="M14" s="56" t="s">
        <v>5</v>
      </c>
      <c r="N14" s="56" t="s">
        <v>6</v>
      </c>
      <c r="O14" s="55" t="s">
        <v>3</v>
      </c>
      <c r="Q14" s="3" t="s">
        <v>47</v>
      </c>
      <c r="R14" s="4" t="s">
        <v>48</v>
      </c>
      <c r="S14" s="4" t="s">
        <v>49</v>
      </c>
      <c r="T14" s="4" t="s">
        <v>50</v>
      </c>
      <c r="U14" s="4" t="s">
        <v>51</v>
      </c>
      <c r="V14" s="3"/>
      <c r="W14" s="4"/>
      <c r="X14" s="6" t="s">
        <v>36</v>
      </c>
    </row>
    <row r="15" spans="2:24" customFormat="1" ht="27.6" thickTop="1" thickBot="1">
      <c r="B15" s="404"/>
      <c r="C15" s="218" t="s">
        <v>66</v>
      </c>
      <c r="D15" s="46">
        <v>0</v>
      </c>
      <c r="E15" s="46">
        <v>0</v>
      </c>
      <c r="F15" s="46">
        <v>1</v>
      </c>
      <c r="G15" s="46">
        <v>2</v>
      </c>
      <c r="H15" s="46">
        <v>3</v>
      </c>
      <c r="L15" s="10"/>
      <c r="M15" s="9" t="s">
        <v>15</v>
      </c>
      <c r="N15" s="269" t="s">
        <v>15</v>
      </c>
      <c r="O15" s="14"/>
      <c r="Q15" s="73">
        <f>Q$4</f>
        <v>0</v>
      </c>
      <c r="R15" s="63">
        <f t="shared" ref="R15:W24" si="2">R$4</f>
        <v>0</v>
      </c>
      <c r="S15" s="63">
        <f t="shared" si="2"/>
        <v>1</v>
      </c>
      <c r="T15" s="63">
        <f t="shared" si="2"/>
        <v>2</v>
      </c>
      <c r="U15" s="63">
        <f t="shared" si="2"/>
        <v>4</v>
      </c>
      <c r="V15" s="63">
        <f t="shared" si="2"/>
        <v>4</v>
      </c>
      <c r="W15" s="64">
        <f t="shared" si="2"/>
        <v>4</v>
      </c>
      <c r="X15" s="79">
        <f>MAX(Q15:W15)</f>
        <v>4</v>
      </c>
    </row>
    <row r="16" spans="2:24" customFormat="1" ht="27.6" thickTop="1" thickBot="1">
      <c r="B16" s="404"/>
      <c r="C16" s="218" t="s">
        <v>67</v>
      </c>
      <c r="D16" s="46">
        <v>0</v>
      </c>
      <c r="E16" s="46">
        <v>0</v>
      </c>
      <c r="F16" s="46">
        <v>1</v>
      </c>
      <c r="G16" s="46">
        <v>2</v>
      </c>
      <c r="H16" s="46">
        <v>3</v>
      </c>
      <c r="L16" s="10"/>
      <c r="M16" s="9" t="s">
        <v>16</v>
      </c>
      <c r="N16" s="269" t="s">
        <v>16</v>
      </c>
      <c r="O16" s="14"/>
      <c r="Q16" s="75">
        <f t="shared" ref="Q16:Q24" si="3">Q$4</f>
        <v>0</v>
      </c>
      <c r="R16" s="13">
        <f t="shared" si="2"/>
        <v>0</v>
      </c>
      <c r="S16" s="13">
        <f t="shared" si="2"/>
        <v>1</v>
      </c>
      <c r="T16" s="13">
        <f t="shared" si="2"/>
        <v>2</v>
      </c>
      <c r="U16" s="13">
        <f t="shared" si="2"/>
        <v>4</v>
      </c>
      <c r="V16" s="13">
        <f t="shared" si="2"/>
        <v>4</v>
      </c>
      <c r="W16" s="66">
        <f t="shared" si="2"/>
        <v>4</v>
      </c>
      <c r="X16" s="79">
        <f t="shared" ref="X16:X23" si="4">MAX(Q16:W16)</f>
        <v>4</v>
      </c>
    </row>
    <row r="17" spans="2:24" customFormat="1" ht="27.6" thickTop="1" thickBot="1">
      <c r="B17" s="404"/>
      <c r="C17" s="218" t="s">
        <v>68</v>
      </c>
      <c r="D17" s="46">
        <v>0</v>
      </c>
      <c r="E17" s="46">
        <v>0</v>
      </c>
      <c r="F17" s="46">
        <v>1</v>
      </c>
      <c r="G17" s="46">
        <v>2</v>
      </c>
      <c r="H17" s="46">
        <v>3</v>
      </c>
      <c r="L17" s="8"/>
      <c r="M17" s="23" t="s">
        <v>17</v>
      </c>
      <c r="N17" s="269" t="s">
        <v>17</v>
      </c>
      <c r="O17" s="14"/>
      <c r="Q17" s="75">
        <f t="shared" si="3"/>
        <v>0</v>
      </c>
      <c r="R17" s="13">
        <f t="shared" si="2"/>
        <v>0</v>
      </c>
      <c r="S17" s="13">
        <f t="shared" si="2"/>
        <v>1</v>
      </c>
      <c r="T17" s="13">
        <f t="shared" si="2"/>
        <v>2</v>
      </c>
      <c r="U17" s="13">
        <f t="shared" si="2"/>
        <v>4</v>
      </c>
      <c r="V17" s="13">
        <f t="shared" si="2"/>
        <v>4</v>
      </c>
      <c r="W17" s="66">
        <f t="shared" si="2"/>
        <v>4</v>
      </c>
      <c r="X17" s="79">
        <f t="shared" si="4"/>
        <v>4</v>
      </c>
    </row>
    <row r="18" spans="2:24" customFormat="1" ht="15.6" thickTop="1" thickBot="1">
      <c r="B18" s="404"/>
      <c r="C18" s="218" t="s">
        <v>69</v>
      </c>
      <c r="D18" s="46">
        <v>0</v>
      </c>
      <c r="E18" s="46">
        <v>0</v>
      </c>
      <c r="F18" s="46">
        <v>1</v>
      </c>
      <c r="G18" s="46">
        <v>2</v>
      </c>
      <c r="H18" s="46">
        <v>4</v>
      </c>
      <c r="L18" s="8"/>
      <c r="M18" s="23" t="s">
        <v>18</v>
      </c>
      <c r="N18" s="269"/>
      <c r="O18" s="14"/>
      <c r="Q18" s="75">
        <f t="shared" si="3"/>
        <v>0</v>
      </c>
      <c r="R18" s="13">
        <f t="shared" si="2"/>
        <v>0</v>
      </c>
      <c r="S18" s="13">
        <f t="shared" si="2"/>
        <v>1</v>
      </c>
      <c r="T18" s="13">
        <f t="shared" si="2"/>
        <v>2</v>
      </c>
      <c r="U18" s="13">
        <f t="shared" si="2"/>
        <v>4</v>
      </c>
      <c r="V18" s="13">
        <f t="shared" si="2"/>
        <v>4</v>
      </c>
      <c r="W18" s="66">
        <f t="shared" si="2"/>
        <v>4</v>
      </c>
      <c r="X18" s="79">
        <f t="shared" si="4"/>
        <v>4</v>
      </c>
    </row>
    <row r="19" spans="2:24" customFormat="1" ht="15.6" thickTop="1" thickBot="1">
      <c r="B19" s="404"/>
      <c r="C19" s="218" t="s">
        <v>70</v>
      </c>
      <c r="D19" s="46">
        <v>0</v>
      </c>
      <c r="E19" s="46">
        <v>0</v>
      </c>
      <c r="F19" s="46">
        <v>1</v>
      </c>
      <c r="G19" s="46">
        <v>2</v>
      </c>
      <c r="H19" s="46">
        <v>3</v>
      </c>
      <c r="L19" s="8"/>
      <c r="M19" s="23" t="s">
        <v>19</v>
      </c>
      <c r="N19" s="269"/>
      <c r="O19" s="14"/>
      <c r="Q19" s="75">
        <f t="shared" si="3"/>
        <v>0</v>
      </c>
      <c r="R19" s="13">
        <f t="shared" si="2"/>
        <v>0</v>
      </c>
      <c r="S19" s="13">
        <f t="shared" si="2"/>
        <v>1</v>
      </c>
      <c r="T19" s="13">
        <f t="shared" si="2"/>
        <v>2</v>
      </c>
      <c r="U19" s="13">
        <f t="shared" si="2"/>
        <v>4</v>
      </c>
      <c r="V19" s="13">
        <f t="shared" si="2"/>
        <v>4</v>
      </c>
      <c r="W19" s="66">
        <f t="shared" si="2"/>
        <v>4</v>
      </c>
      <c r="X19" s="79">
        <f t="shared" si="4"/>
        <v>4</v>
      </c>
    </row>
    <row r="20" spans="2:24" customFormat="1" ht="15.6" thickTop="1" thickBot="1">
      <c r="B20" s="404"/>
      <c r="C20" s="218" t="s">
        <v>71</v>
      </c>
      <c r="D20" s="46">
        <v>0</v>
      </c>
      <c r="E20" s="46">
        <v>0</v>
      </c>
      <c r="F20" s="46">
        <v>1</v>
      </c>
      <c r="G20" s="46">
        <v>2</v>
      </c>
      <c r="H20" s="46">
        <v>2</v>
      </c>
      <c r="L20" s="8"/>
      <c r="M20" s="23" t="s">
        <v>20</v>
      </c>
      <c r="N20" s="269"/>
      <c r="O20" s="14"/>
      <c r="Q20" s="75">
        <f t="shared" si="3"/>
        <v>0</v>
      </c>
      <c r="R20" s="13">
        <f t="shared" si="2"/>
        <v>0</v>
      </c>
      <c r="S20" s="13">
        <f t="shared" si="2"/>
        <v>1</v>
      </c>
      <c r="T20" s="13">
        <f t="shared" si="2"/>
        <v>2</v>
      </c>
      <c r="U20" s="13">
        <f t="shared" si="2"/>
        <v>4</v>
      </c>
      <c r="V20" s="13">
        <f t="shared" si="2"/>
        <v>4</v>
      </c>
      <c r="W20" s="66">
        <f t="shared" si="2"/>
        <v>4</v>
      </c>
      <c r="X20" s="79">
        <f t="shared" si="4"/>
        <v>4</v>
      </c>
    </row>
    <row r="21" spans="2:24" customFormat="1" ht="15.6" thickTop="1" thickBot="1">
      <c r="B21" s="404"/>
      <c r="C21" s="219" t="s">
        <v>72</v>
      </c>
      <c r="D21" s="46">
        <v>0</v>
      </c>
      <c r="E21" s="46">
        <v>0</v>
      </c>
      <c r="F21" s="46">
        <v>1</v>
      </c>
      <c r="G21" s="46">
        <v>2</v>
      </c>
      <c r="H21" s="46">
        <v>3</v>
      </c>
      <c r="L21" s="8"/>
      <c r="M21" s="23" t="s">
        <v>372</v>
      </c>
      <c r="N21" s="269" t="s">
        <v>73</v>
      </c>
      <c r="O21" s="14"/>
      <c r="Q21" s="75">
        <f t="shared" si="3"/>
        <v>0</v>
      </c>
      <c r="R21" s="13">
        <f t="shared" si="2"/>
        <v>0</v>
      </c>
      <c r="S21" s="13">
        <f t="shared" si="2"/>
        <v>1</v>
      </c>
      <c r="T21" s="13">
        <f t="shared" si="2"/>
        <v>2</v>
      </c>
      <c r="U21" s="13">
        <f t="shared" si="2"/>
        <v>4</v>
      </c>
      <c r="V21" s="13">
        <f t="shared" si="2"/>
        <v>4</v>
      </c>
      <c r="W21" s="66">
        <f t="shared" si="2"/>
        <v>4</v>
      </c>
      <c r="X21" s="79">
        <f t="shared" si="4"/>
        <v>4</v>
      </c>
    </row>
    <row r="22" spans="2:24" customFormat="1" ht="15.6" thickTop="1" thickBot="1">
      <c r="B22" s="404"/>
      <c r="C22" s="219" t="s">
        <v>74</v>
      </c>
      <c r="D22" s="46">
        <v>0</v>
      </c>
      <c r="E22" s="46">
        <v>0</v>
      </c>
      <c r="F22" s="46">
        <v>1</v>
      </c>
      <c r="G22" s="46">
        <v>1</v>
      </c>
      <c r="H22" s="46">
        <v>3</v>
      </c>
      <c r="L22" s="8"/>
      <c r="M22" s="23" t="s">
        <v>21</v>
      </c>
      <c r="N22" s="269"/>
      <c r="O22" s="14"/>
      <c r="Q22" s="75">
        <f t="shared" si="3"/>
        <v>0</v>
      </c>
      <c r="R22" s="13">
        <f t="shared" si="2"/>
        <v>0</v>
      </c>
      <c r="S22" s="13">
        <f t="shared" si="2"/>
        <v>1</v>
      </c>
      <c r="T22" s="13">
        <f t="shared" si="2"/>
        <v>2</v>
      </c>
      <c r="U22" s="13">
        <f t="shared" si="2"/>
        <v>4</v>
      </c>
      <c r="V22" s="13">
        <f t="shared" si="2"/>
        <v>4</v>
      </c>
      <c r="W22" s="66">
        <f t="shared" si="2"/>
        <v>4</v>
      </c>
      <c r="X22" s="79">
        <f t="shared" si="4"/>
        <v>4</v>
      </c>
    </row>
    <row r="23" spans="2:24" customFormat="1" ht="27.6" thickTop="1" thickBot="1">
      <c r="B23" s="405"/>
      <c r="C23" s="220" t="s">
        <v>75</v>
      </c>
      <c r="D23" s="46">
        <v>0</v>
      </c>
      <c r="E23" s="46">
        <v>0</v>
      </c>
      <c r="F23" s="46">
        <v>1</v>
      </c>
      <c r="G23" s="46">
        <v>2</v>
      </c>
      <c r="H23" s="46">
        <v>3</v>
      </c>
      <c r="L23" s="8"/>
      <c r="M23" s="23" t="s">
        <v>23</v>
      </c>
      <c r="N23" s="269"/>
      <c r="O23" s="14"/>
      <c r="Q23" s="258">
        <f t="shared" si="3"/>
        <v>0</v>
      </c>
      <c r="R23" s="255">
        <f t="shared" si="2"/>
        <v>0</v>
      </c>
      <c r="S23" s="255">
        <f t="shared" si="2"/>
        <v>1</v>
      </c>
      <c r="T23" s="255">
        <f t="shared" si="2"/>
        <v>2</v>
      </c>
      <c r="U23" s="255">
        <f t="shared" si="2"/>
        <v>4</v>
      </c>
      <c r="V23" s="255">
        <f t="shared" si="2"/>
        <v>4</v>
      </c>
      <c r="W23" s="256">
        <f t="shared" si="2"/>
        <v>4</v>
      </c>
      <c r="X23" s="79">
        <f t="shared" si="4"/>
        <v>4</v>
      </c>
    </row>
    <row r="24" spans="2:24" s="175" customFormat="1" ht="15" thickBot="1">
      <c r="B24" s="427" t="s">
        <v>45</v>
      </c>
      <c r="C24" s="401"/>
      <c r="D24" s="401"/>
      <c r="E24" s="401"/>
      <c r="F24" s="401"/>
      <c r="G24" s="401"/>
      <c r="H24" s="402"/>
      <c r="K24"/>
      <c r="L24" s="8"/>
      <c r="M24" s="23" t="s">
        <v>376</v>
      </c>
      <c r="N24" s="23" t="s">
        <v>73</v>
      </c>
      <c r="O24" s="14"/>
      <c r="P24" s="1"/>
      <c r="Q24" s="76">
        <f t="shared" si="3"/>
        <v>0</v>
      </c>
      <c r="R24" s="77">
        <f t="shared" si="2"/>
        <v>0</v>
      </c>
      <c r="S24" s="77">
        <f t="shared" si="2"/>
        <v>1</v>
      </c>
      <c r="T24" s="77">
        <f t="shared" si="2"/>
        <v>2</v>
      </c>
      <c r="U24" s="77">
        <f t="shared" si="2"/>
        <v>4</v>
      </c>
      <c r="V24" s="77">
        <f t="shared" si="2"/>
        <v>4</v>
      </c>
      <c r="W24" s="78">
        <f t="shared" si="2"/>
        <v>4</v>
      </c>
      <c r="X24" s="259">
        <f t="shared" ref="X24" si="5">MAX(Q24:W24)</f>
        <v>4</v>
      </c>
    </row>
    <row r="25" spans="2:24" s="175" customFormat="1">
      <c r="B25" s="406" t="s">
        <v>52</v>
      </c>
      <c r="C25" s="407"/>
      <c r="D25" s="388"/>
      <c r="E25" s="389"/>
      <c r="F25" s="389"/>
      <c r="G25" s="389"/>
      <c r="H25" s="390"/>
      <c r="K25"/>
      <c r="L25" s="1"/>
      <c r="M25" s="1"/>
      <c r="N25" s="1"/>
      <c r="O25" s="1"/>
      <c r="P25" s="1"/>
      <c r="Q25" s="1"/>
      <c r="R25" s="1"/>
      <c r="S25" s="1"/>
      <c r="T25" s="1"/>
      <c r="U25" s="1"/>
      <c r="V25" s="1"/>
      <c r="W25" s="1"/>
      <c r="X25" s="1"/>
    </row>
    <row r="26" spans="2:24" s="175" customFormat="1" ht="35.25" customHeight="1" thickBot="1">
      <c r="B26" s="408"/>
      <c r="C26" s="409"/>
      <c r="D26" s="391"/>
      <c r="E26" s="392"/>
      <c r="F26" s="392"/>
      <c r="G26" s="392"/>
      <c r="H26" s="393"/>
      <c r="K26"/>
      <c r="L26" s="1"/>
      <c r="M26" s="1"/>
      <c r="N26" s="1"/>
      <c r="O26" s="1"/>
      <c r="P26" s="1"/>
      <c r="Q26" s="1"/>
      <c r="R26" s="1"/>
      <c r="S26" s="1"/>
      <c r="T26" s="1"/>
      <c r="U26" s="1"/>
      <c r="V26" s="1"/>
      <c r="W26" s="1"/>
      <c r="X26" s="1"/>
    </row>
    <row r="27" spans="2:24" s="175" customFormat="1" ht="15" thickBot="1">
      <c r="B27" s="406" t="s">
        <v>54</v>
      </c>
      <c r="C27" s="407"/>
      <c r="D27" s="394">
        <f>MAX(D29:H44)</f>
        <v>4</v>
      </c>
      <c r="E27" s="395"/>
      <c r="F27" s="395"/>
      <c r="G27" s="395"/>
      <c r="H27" s="396"/>
      <c r="K27"/>
      <c r="L27" s="383" t="s">
        <v>76</v>
      </c>
      <c r="M27" s="384"/>
      <c r="N27" s="384"/>
      <c r="O27" s="385"/>
      <c r="P27"/>
      <c r="Q27" s="386" t="s">
        <v>28</v>
      </c>
      <c r="R27" s="387"/>
      <c r="S27" s="387"/>
      <c r="T27" s="387"/>
      <c r="U27" s="387"/>
      <c r="V27" s="268" t="s">
        <v>45</v>
      </c>
      <c r="W27" s="268" t="s">
        <v>30</v>
      </c>
      <c r="X27" s="57"/>
    </row>
    <row r="28" spans="2:24" s="175" customFormat="1" ht="26.25" customHeight="1" thickBot="1">
      <c r="B28" s="425"/>
      <c r="C28" s="426"/>
      <c r="D28" s="397"/>
      <c r="E28" s="398"/>
      <c r="F28" s="398"/>
      <c r="G28" s="398"/>
      <c r="H28" s="399"/>
      <c r="K28"/>
      <c r="L28" s="56" t="s">
        <v>0</v>
      </c>
      <c r="M28" s="56" t="s">
        <v>5</v>
      </c>
      <c r="N28" s="56" t="s">
        <v>6</v>
      </c>
      <c r="O28" s="55" t="s">
        <v>3</v>
      </c>
      <c r="P28"/>
      <c r="Q28" s="3" t="s">
        <v>47</v>
      </c>
      <c r="R28" s="4" t="s">
        <v>48</v>
      </c>
      <c r="S28" s="4" t="s">
        <v>49</v>
      </c>
      <c r="T28" s="4" t="s">
        <v>50</v>
      </c>
      <c r="U28" s="4" t="s">
        <v>51</v>
      </c>
      <c r="V28" s="3"/>
      <c r="W28" s="4"/>
      <c r="X28" s="15" t="s">
        <v>36</v>
      </c>
    </row>
    <row r="29" spans="2:24" customFormat="1" ht="18" customHeight="1" thickTop="1" thickBot="1">
      <c r="B29" s="403" t="s">
        <v>55</v>
      </c>
      <c r="C29" s="216" t="s">
        <v>56</v>
      </c>
      <c r="D29" s="46">
        <v>3</v>
      </c>
      <c r="E29" s="46"/>
      <c r="F29" s="46"/>
      <c r="G29" s="46"/>
      <c r="H29" s="46"/>
      <c r="L29" s="8"/>
      <c r="M29" s="269" t="s">
        <v>372</v>
      </c>
      <c r="N29" s="9" t="s">
        <v>77</v>
      </c>
      <c r="O29" s="14"/>
      <c r="Q29" s="73">
        <f t="shared" ref="Q29:W30" si="6">Q$4</f>
        <v>0</v>
      </c>
      <c r="R29" s="63">
        <f t="shared" si="6"/>
        <v>0</v>
      </c>
      <c r="S29" s="63">
        <f t="shared" si="6"/>
        <v>1</v>
      </c>
      <c r="T29" s="63">
        <f t="shared" si="6"/>
        <v>2</v>
      </c>
      <c r="U29" s="63">
        <f t="shared" si="6"/>
        <v>4</v>
      </c>
      <c r="V29" s="63">
        <f t="shared" si="6"/>
        <v>4</v>
      </c>
      <c r="W29" s="64">
        <f t="shared" si="6"/>
        <v>4</v>
      </c>
      <c r="X29" s="74">
        <f t="shared" ref="X29:X33" si="7">MAX(Q29:W29)</f>
        <v>4</v>
      </c>
    </row>
    <row r="30" spans="2:24" customFormat="1" ht="15.6" thickTop="1" thickBot="1">
      <c r="B30" s="404"/>
      <c r="C30" s="218" t="s">
        <v>57</v>
      </c>
      <c r="D30" s="46">
        <v>3</v>
      </c>
      <c r="E30" s="46"/>
      <c r="F30" s="46"/>
      <c r="G30" s="46"/>
      <c r="H30" s="46"/>
      <c r="L30" s="8"/>
      <c r="M30" s="23" t="s">
        <v>26</v>
      </c>
      <c r="N30" s="9" t="s">
        <v>1</v>
      </c>
      <c r="O30" s="14"/>
      <c r="Q30" s="75">
        <f t="shared" si="6"/>
        <v>0</v>
      </c>
      <c r="R30" s="13">
        <f t="shared" si="6"/>
        <v>0</v>
      </c>
      <c r="S30" s="13">
        <f t="shared" si="6"/>
        <v>1</v>
      </c>
      <c r="T30" s="13">
        <f t="shared" si="6"/>
        <v>2</v>
      </c>
      <c r="U30" s="13">
        <f t="shared" si="6"/>
        <v>4</v>
      </c>
      <c r="V30" s="13">
        <f t="shared" si="6"/>
        <v>4</v>
      </c>
      <c r="W30" s="66">
        <f t="shared" si="6"/>
        <v>4</v>
      </c>
      <c r="X30" s="74">
        <f t="shared" si="7"/>
        <v>4</v>
      </c>
    </row>
    <row r="31" spans="2:24" customFormat="1" ht="27.6" thickTop="1" thickBot="1">
      <c r="B31" s="404"/>
      <c r="C31" s="218" t="s">
        <v>59</v>
      </c>
      <c r="D31" s="46">
        <v>2</v>
      </c>
      <c r="E31" s="46"/>
      <c r="F31" s="46"/>
      <c r="G31" s="46"/>
      <c r="H31" s="46"/>
      <c r="L31" s="8"/>
      <c r="M31" s="23"/>
      <c r="N31" s="9"/>
      <c r="O31" s="14"/>
      <c r="Q31" s="75"/>
      <c r="R31" s="13"/>
      <c r="S31" s="13"/>
      <c r="T31" s="13"/>
      <c r="U31" s="13"/>
      <c r="V31" s="13"/>
      <c r="W31" s="66"/>
      <c r="X31" s="74">
        <f t="shared" si="7"/>
        <v>0</v>
      </c>
    </row>
    <row r="32" spans="2:24" customFormat="1" ht="15.6" thickTop="1" thickBot="1">
      <c r="B32" s="404"/>
      <c r="C32" s="218" t="s">
        <v>60</v>
      </c>
      <c r="D32" s="46">
        <v>1</v>
      </c>
      <c r="E32" s="46"/>
      <c r="F32" s="46"/>
      <c r="G32" s="46"/>
      <c r="H32" s="46"/>
      <c r="L32" s="8"/>
      <c r="M32" s="23"/>
      <c r="N32" s="9"/>
      <c r="O32" s="14"/>
      <c r="Q32" s="75"/>
      <c r="R32" s="13"/>
      <c r="S32" s="13"/>
      <c r="T32" s="13"/>
      <c r="U32" s="13"/>
      <c r="V32" s="13"/>
      <c r="W32" s="66"/>
      <c r="X32" s="74">
        <f t="shared" si="7"/>
        <v>0</v>
      </c>
    </row>
    <row r="33" spans="2:24" customFormat="1" ht="27.6" thickTop="1" thickBot="1">
      <c r="B33" s="404"/>
      <c r="C33" s="218" t="s">
        <v>62</v>
      </c>
      <c r="D33" s="46">
        <v>2</v>
      </c>
      <c r="E33" s="46"/>
      <c r="F33" s="46"/>
      <c r="G33" s="46"/>
      <c r="H33" s="46"/>
      <c r="L33" s="8"/>
      <c r="M33" s="23"/>
      <c r="N33" s="9"/>
      <c r="O33" s="14"/>
      <c r="Q33" s="258"/>
      <c r="R33" s="255"/>
      <c r="S33" s="255"/>
      <c r="T33" s="255"/>
      <c r="U33" s="255"/>
      <c r="V33" s="255"/>
      <c r="W33" s="256"/>
      <c r="X33" s="74">
        <f t="shared" si="7"/>
        <v>0</v>
      </c>
    </row>
    <row r="34" spans="2:24" customFormat="1" ht="29.25" customHeight="1" thickTop="1" thickBot="1">
      <c r="B34" s="404"/>
      <c r="C34" s="218" t="s">
        <v>63</v>
      </c>
      <c r="D34" s="46">
        <v>2</v>
      </c>
      <c r="E34" s="46"/>
      <c r="F34" s="46"/>
      <c r="G34" s="46"/>
      <c r="H34" s="46"/>
      <c r="L34" s="8"/>
      <c r="M34" s="269"/>
      <c r="N34" s="9"/>
      <c r="O34" s="14"/>
      <c r="Q34" s="76"/>
      <c r="R34" s="77"/>
      <c r="S34" s="77"/>
      <c r="T34" s="77"/>
      <c r="U34" s="77"/>
      <c r="V34" s="77"/>
      <c r="W34" s="78"/>
      <c r="X34" s="260">
        <f t="shared" ref="X34" si="8">MAX(Q34:W34)</f>
        <v>0</v>
      </c>
    </row>
    <row r="35" spans="2:24" customFormat="1" ht="15.6" thickTop="1" thickBot="1">
      <c r="B35" s="404"/>
      <c r="C35" s="218" t="s">
        <v>65</v>
      </c>
      <c r="D35" s="46">
        <v>2</v>
      </c>
      <c r="E35" s="46"/>
      <c r="F35" s="46"/>
      <c r="G35" s="46"/>
      <c r="H35" s="46"/>
    </row>
    <row r="36" spans="2:24" customFormat="1" ht="27.6" thickTop="1" thickBot="1">
      <c r="B36" s="404"/>
      <c r="C36" s="218" t="s">
        <v>66</v>
      </c>
      <c r="D36" s="46">
        <v>3</v>
      </c>
      <c r="E36" s="46"/>
      <c r="F36" s="46"/>
      <c r="G36" s="46"/>
      <c r="H36" s="46"/>
    </row>
    <row r="37" spans="2:24" customFormat="1" ht="27.6" thickTop="1" thickBot="1">
      <c r="B37" s="404"/>
      <c r="C37" s="218" t="s">
        <v>67</v>
      </c>
      <c r="D37" s="46">
        <v>2</v>
      </c>
      <c r="E37" s="46"/>
      <c r="F37" s="46"/>
      <c r="G37" s="46"/>
      <c r="H37" s="46"/>
    </row>
    <row r="38" spans="2:24" customFormat="1" ht="27.6" thickTop="1" thickBot="1">
      <c r="B38" s="404"/>
      <c r="C38" s="218" t="s">
        <v>68</v>
      </c>
      <c r="D38" s="46">
        <v>3</v>
      </c>
      <c r="E38" s="46"/>
      <c r="F38" s="46"/>
      <c r="G38" s="46"/>
      <c r="H38" s="46"/>
    </row>
    <row r="39" spans="2:24" customFormat="1" ht="15.6" thickTop="1" thickBot="1">
      <c r="B39" s="404"/>
      <c r="C39" s="218" t="s">
        <v>69</v>
      </c>
      <c r="D39" s="46">
        <v>4</v>
      </c>
      <c r="E39" s="46"/>
      <c r="F39" s="46"/>
      <c r="G39" s="46"/>
      <c r="H39" s="46"/>
    </row>
    <row r="40" spans="2:24" customFormat="1" ht="15.6" thickTop="1" thickBot="1">
      <c r="B40" s="404"/>
      <c r="C40" s="218" t="s">
        <v>70</v>
      </c>
      <c r="D40" s="46">
        <v>2</v>
      </c>
      <c r="E40" s="46"/>
      <c r="F40" s="46"/>
      <c r="G40" s="46"/>
      <c r="H40" s="46"/>
    </row>
    <row r="41" spans="2:24" customFormat="1" ht="15.6" thickTop="1" thickBot="1">
      <c r="B41" s="404"/>
      <c r="C41" s="218" t="s">
        <v>71</v>
      </c>
      <c r="D41" s="46">
        <v>2</v>
      </c>
      <c r="E41" s="46"/>
      <c r="F41" s="46"/>
      <c r="G41" s="46"/>
      <c r="H41" s="46"/>
    </row>
    <row r="42" spans="2:24" customFormat="1" ht="15.6" thickTop="1" thickBot="1">
      <c r="B42" s="404"/>
      <c r="C42" s="219" t="s">
        <v>72</v>
      </c>
      <c r="D42" s="46">
        <v>3</v>
      </c>
      <c r="E42" s="46"/>
      <c r="F42" s="46"/>
      <c r="G42" s="46"/>
      <c r="H42" s="46"/>
    </row>
    <row r="43" spans="2:24" customFormat="1" ht="15.6" thickTop="1" thickBot="1">
      <c r="B43" s="404"/>
      <c r="C43" s="219" t="s">
        <v>74</v>
      </c>
      <c r="D43" s="46">
        <v>2</v>
      </c>
      <c r="E43" s="46"/>
      <c r="F43" s="46"/>
      <c r="G43" s="46"/>
      <c r="H43" s="46"/>
    </row>
    <row r="44" spans="2:24" customFormat="1" ht="27.6" thickTop="1" thickBot="1">
      <c r="B44" s="405"/>
      <c r="C44" s="220" t="s">
        <v>75</v>
      </c>
      <c r="D44" s="46">
        <v>2</v>
      </c>
      <c r="E44" s="46"/>
      <c r="F44" s="46"/>
      <c r="G44" s="46"/>
      <c r="H44" s="46"/>
    </row>
    <row r="45" spans="2:24" s="175" customFormat="1" ht="15.75" customHeight="1" thickBot="1">
      <c r="B45" s="400" t="s">
        <v>30</v>
      </c>
      <c r="C45" s="401"/>
      <c r="D45" s="401"/>
      <c r="E45" s="401"/>
      <c r="F45" s="401"/>
      <c r="G45" s="401"/>
      <c r="H45" s="402"/>
      <c r="N45"/>
      <c r="O45"/>
      <c r="P45"/>
      <c r="Q45"/>
      <c r="R45"/>
      <c r="S45"/>
      <c r="T45"/>
      <c r="U45"/>
      <c r="V45"/>
      <c r="W45"/>
      <c r="X45"/>
    </row>
    <row r="46" spans="2:24" s="175" customFormat="1" ht="15" customHeight="1">
      <c r="B46" s="406" t="s">
        <v>52</v>
      </c>
      <c r="C46" s="407"/>
      <c r="D46" s="388"/>
      <c r="E46" s="389"/>
      <c r="F46" s="389"/>
      <c r="G46" s="389"/>
      <c r="H46" s="390"/>
    </row>
    <row r="47" spans="2:24" s="175" customFormat="1" ht="33" customHeight="1" thickBot="1">
      <c r="B47" s="408"/>
      <c r="C47" s="409"/>
      <c r="D47" s="391"/>
      <c r="E47" s="392"/>
      <c r="F47" s="392"/>
      <c r="G47" s="392"/>
      <c r="H47" s="393"/>
    </row>
    <row r="48" spans="2:24" s="175" customFormat="1">
      <c r="B48" s="406" t="s">
        <v>54</v>
      </c>
      <c r="C48" s="407"/>
      <c r="D48" s="394">
        <f>MAX(D50:H65)</f>
        <v>4</v>
      </c>
      <c r="E48" s="395"/>
      <c r="F48" s="395"/>
      <c r="G48" s="395"/>
      <c r="H48" s="396"/>
    </row>
    <row r="49" spans="2:8" s="175" customFormat="1" ht="15" thickBot="1">
      <c r="B49" s="425"/>
      <c r="C49" s="426"/>
      <c r="D49" s="397"/>
      <c r="E49" s="398"/>
      <c r="F49" s="398"/>
      <c r="G49" s="398"/>
      <c r="H49" s="399"/>
    </row>
    <row r="50" spans="2:8" customFormat="1" ht="15" customHeight="1" thickTop="1" thickBot="1">
      <c r="B50" s="403" t="s">
        <v>55</v>
      </c>
      <c r="C50" s="216" t="s">
        <v>56</v>
      </c>
      <c r="D50" s="46">
        <v>3</v>
      </c>
      <c r="E50" s="46"/>
      <c r="F50" s="46"/>
      <c r="G50" s="46"/>
      <c r="H50" s="46"/>
    </row>
    <row r="51" spans="2:8" customFormat="1" ht="15.6" thickTop="1" thickBot="1">
      <c r="B51" s="404"/>
      <c r="C51" s="218" t="s">
        <v>57</v>
      </c>
      <c r="D51" s="46">
        <v>3</v>
      </c>
      <c r="E51" s="46"/>
      <c r="F51" s="46"/>
      <c r="G51" s="46"/>
      <c r="H51" s="46"/>
    </row>
    <row r="52" spans="2:8" customFormat="1" ht="27.6" thickTop="1" thickBot="1">
      <c r="B52" s="404"/>
      <c r="C52" s="218" t="s">
        <v>59</v>
      </c>
      <c r="D52" s="46">
        <v>4</v>
      </c>
      <c r="E52" s="46"/>
      <c r="F52" s="46"/>
      <c r="G52" s="46"/>
      <c r="H52" s="46"/>
    </row>
    <row r="53" spans="2:8" customFormat="1" ht="15.6" thickTop="1" thickBot="1">
      <c r="B53" s="404"/>
      <c r="C53" s="218" t="s">
        <v>60</v>
      </c>
      <c r="D53" s="46">
        <v>3</v>
      </c>
      <c r="E53" s="46"/>
      <c r="F53" s="46"/>
      <c r="G53" s="46"/>
      <c r="H53" s="46"/>
    </row>
    <row r="54" spans="2:8" customFormat="1" ht="27.6" thickTop="1" thickBot="1">
      <c r="B54" s="404"/>
      <c r="C54" s="218" t="s">
        <v>62</v>
      </c>
      <c r="D54" s="46">
        <v>3</v>
      </c>
      <c r="E54" s="46"/>
      <c r="F54" s="46"/>
      <c r="G54" s="46"/>
      <c r="H54" s="46"/>
    </row>
    <row r="55" spans="2:8" customFormat="1" ht="15.6" thickTop="1" thickBot="1">
      <c r="B55" s="404"/>
      <c r="C55" s="218" t="s">
        <v>63</v>
      </c>
      <c r="D55" s="46">
        <v>2</v>
      </c>
      <c r="E55" s="46"/>
      <c r="F55" s="46"/>
      <c r="G55" s="46"/>
      <c r="H55" s="46"/>
    </row>
    <row r="56" spans="2:8" customFormat="1" ht="15.6" thickTop="1" thickBot="1">
      <c r="B56" s="404"/>
      <c r="C56" s="218" t="s">
        <v>65</v>
      </c>
      <c r="D56" s="46">
        <v>4</v>
      </c>
      <c r="E56" s="46"/>
      <c r="F56" s="46"/>
      <c r="G56" s="46"/>
      <c r="H56" s="46"/>
    </row>
    <row r="57" spans="2:8" customFormat="1" ht="27.6" thickTop="1" thickBot="1">
      <c r="B57" s="404"/>
      <c r="C57" s="218" t="s">
        <v>66</v>
      </c>
      <c r="D57" s="46">
        <v>2</v>
      </c>
      <c r="E57" s="46"/>
      <c r="F57" s="46"/>
      <c r="G57" s="46"/>
      <c r="H57" s="46"/>
    </row>
    <row r="58" spans="2:8" customFormat="1" ht="27.6" thickTop="1" thickBot="1">
      <c r="B58" s="404"/>
      <c r="C58" s="218" t="s">
        <v>67</v>
      </c>
      <c r="D58" s="46">
        <v>2</v>
      </c>
      <c r="E58" s="46"/>
      <c r="F58" s="46"/>
      <c r="G58" s="46"/>
      <c r="H58" s="46"/>
    </row>
    <row r="59" spans="2:8" customFormat="1" ht="27.6" thickTop="1" thickBot="1">
      <c r="B59" s="404"/>
      <c r="C59" s="218" t="s">
        <v>68</v>
      </c>
      <c r="D59" s="46">
        <v>4</v>
      </c>
      <c r="E59" s="46"/>
      <c r="F59" s="46"/>
      <c r="G59" s="46"/>
      <c r="H59" s="46"/>
    </row>
    <row r="60" spans="2:8" customFormat="1" ht="15.6" thickTop="1" thickBot="1">
      <c r="B60" s="404"/>
      <c r="C60" s="218" t="s">
        <v>69</v>
      </c>
      <c r="D60" s="46">
        <v>4</v>
      </c>
      <c r="E60" s="46"/>
      <c r="F60" s="46"/>
      <c r="G60" s="46"/>
      <c r="H60" s="46"/>
    </row>
    <row r="61" spans="2:8" customFormat="1" ht="15.6" thickTop="1" thickBot="1">
      <c r="B61" s="404"/>
      <c r="C61" s="218" t="s">
        <v>70</v>
      </c>
      <c r="D61" s="46">
        <v>2</v>
      </c>
      <c r="E61" s="46"/>
      <c r="F61" s="46"/>
      <c r="G61" s="46"/>
      <c r="H61" s="46"/>
    </row>
    <row r="62" spans="2:8" customFormat="1" ht="15.6" thickTop="1" thickBot="1">
      <c r="B62" s="404"/>
      <c r="C62" s="218" t="s">
        <v>71</v>
      </c>
      <c r="D62" s="46">
        <v>3</v>
      </c>
      <c r="E62" s="46"/>
      <c r="F62" s="46"/>
      <c r="G62" s="46"/>
      <c r="H62" s="46"/>
    </row>
    <row r="63" spans="2:8" customFormat="1" ht="15.6" thickTop="1" thickBot="1">
      <c r="B63" s="404"/>
      <c r="C63" s="219" t="s">
        <v>72</v>
      </c>
      <c r="D63" s="46">
        <v>4</v>
      </c>
      <c r="E63" s="46"/>
      <c r="F63" s="46"/>
      <c r="G63" s="46"/>
      <c r="H63" s="46"/>
    </row>
    <row r="64" spans="2:8" customFormat="1" ht="15.6" thickTop="1" thickBot="1">
      <c r="B64" s="404"/>
      <c r="C64" s="219" t="s">
        <v>74</v>
      </c>
      <c r="D64" s="46">
        <v>4</v>
      </c>
      <c r="E64" s="46"/>
      <c r="F64" s="46"/>
      <c r="G64" s="46"/>
      <c r="H64" s="46"/>
    </row>
    <row r="65" spans="1:8" ht="27.6" thickTop="1" thickBot="1">
      <c r="A65"/>
      <c r="B65" s="405"/>
      <c r="C65" s="220" t="s">
        <v>75</v>
      </c>
      <c r="D65" s="46">
        <v>4</v>
      </c>
      <c r="E65" s="46"/>
      <c r="F65" s="46"/>
      <c r="G65" s="46"/>
      <c r="H65" s="46"/>
    </row>
    <row r="69" spans="1:8" ht="15" thickBot="1">
      <c r="A69"/>
      <c r="C69" s="381" t="s">
        <v>79</v>
      </c>
      <c r="D69" s="382"/>
    </row>
    <row r="70" spans="1:8" ht="15" thickBot="1">
      <c r="A70"/>
      <c r="C70" s="222" t="s">
        <v>54</v>
      </c>
      <c r="D70" s="222" t="s">
        <v>80</v>
      </c>
    </row>
    <row r="71" spans="1:8" ht="15" thickBot="1">
      <c r="A71"/>
      <c r="C71" s="223">
        <v>0</v>
      </c>
      <c r="D71" s="223" t="s">
        <v>81</v>
      </c>
    </row>
    <row r="72" spans="1:8" ht="15" thickBot="1">
      <c r="A72"/>
      <c r="C72" s="224">
        <v>1</v>
      </c>
      <c r="D72" s="224" t="s">
        <v>82</v>
      </c>
    </row>
    <row r="73" spans="1:8" ht="15" thickBot="1">
      <c r="A73"/>
      <c r="C73" s="223">
        <v>2</v>
      </c>
      <c r="D73" s="223" t="s">
        <v>83</v>
      </c>
    </row>
    <row r="74" spans="1:8" ht="15" thickBot="1">
      <c r="A74"/>
      <c r="C74" s="224">
        <v>3</v>
      </c>
      <c r="D74" s="224" t="s">
        <v>84</v>
      </c>
    </row>
    <row r="75" spans="1:8" ht="15" thickBot="1">
      <c r="A75"/>
      <c r="C75" s="223">
        <v>4</v>
      </c>
      <c r="D75" s="223" t="s">
        <v>85</v>
      </c>
    </row>
  </sheetData>
  <mergeCells count="41">
    <mergeCell ref="C69:D69"/>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 ref="Q2:U2"/>
    <mergeCell ref="B3:H3"/>
    <mergeCell ref="M3:N3"/>
    <mergeCell ref="L5:N5"/>
    <mergeCell ref="Q5:U5"/>
    <mergeCell ref="Q6:U6"/>
    <mergeCell ref="X6:X7"/>
    <mergeCell ref="L7:M7"/>
    <mergeCell ref="Q7:U7"/>
    <mergeCell ref="B8:B23"/>
    <mergeCell ref="L9:O9"/>
    <mergeCell ref="Q9:U9"/>
    <mergeCell ref="M10:N10"/>
    <mergeCell ref="L13:O13"/>
    <mergeCell ref="Q13:U13"/>
    <mergeCell ref="D27:H28"/>
    <mergeCell ref="B50:B65"/>
    <mergeCell ref="Q27:U27"/>
    <mergeCell ref="B29:B44"/>
    <mergeCell ref="B45:H45"/>
    <mergeCell ref="B46:C47"/>
    <mergeCell ref="D46:H47"/>
    <mergeCell ref="B48:C49"/>
    <mergeCell ref="D48:H49"/>
    <mergeCell ref="L27:O27"/>
  </mergeCells>
  <dataValidations count="1">
    <dataValidation type="list" allowBlank="1" showInputMessage="1" showErrorMessage="1" sqref="D50:H65 D29:H44 D8:H23">
      <formula1>$C$71:$C$75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AC65"/>
  <sheetViews>
    <sheetView zoomScale="70" zoomScaleNormal="70" workbookViewId="0">
      <selection activeCell="M12" sqref="M12"/>
    </sheetView>
  </sheetViews>
  <sheetFormatPr defaultRowHeight="14.4"/>
  <cols>
    <col min="1" max="1" width="3.6640625" style="175" customWidth="1"/>
    <col min="2" max="2" width="13.88671875" style="175" customWidth="1"/>
    <col min="3" max="3" width="45.109375" style="175"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5" customFormat="1" ht="15" thickBot="1"/>
    <row r="2" spans="2:24" s="175" customFormat="1" ht="15" thickBot="1">
      <c r="B2" s="211" t="s">
        <v>0</v>
      </c>
      <c r="C2" s="275" t="s">
        <v>5</v>
      </c>
      <c r="D2" s="423" t="s">
        <v>11</v>
      </c>
      <c r="E2" s="424"/>
      <c r="F2" s="212"/>
      <c r="G2" s="212"/>
      <c r="H2" s="212"/>
      <c r="K2"/>
      <c r="L2" s="418" t="s">
        <v>44</v>
      </c>
      <c r="M2" s="419"/>
      <c r="N2" s="419"/>
      <c r="O2"/>
      <c r="P2"/>
      <c r="Q2" s="386" t="s">
        <v>28</v>
      </c>
      <c r="R2" s="387"/>
      <c r="S2" s="387"/>
      <c r="T2" s="387"/>
      <c r="U2" s="387"/>
      <c r="V2" s="268" t="s">
        <v>45</v>
      </c>
      <c r="W2" s="268" t="s">
        <v>30</v>
      </c>
      <c r="X2" s="57"/>
    </row>
    <row r="3" spans="2:24" s="175" customFormat="1" ht="15" thickBot="1">
      <c r="B3" s="427" t="s">
        <v>28</v>
      </c>
      <c r="C3" s="428"/>
      <c r="D3" s="428"/>
      <c r="E3" s="428"/>
      <c r="F3" s="428"/>
      <c r="G3" s="428"/>
      <c r="H3" s="429"/>
      <c r="K3"/>
      <c r="L3" s="271" t="s">
        <v>0</v>
      </c>
      <c r="M3" s="415" t="s">
        <v>46</v>
      </c>
      <c r="N3" s="415"/>
      <c r="O3"/>
      <c r="P3"/>
      <c r="Q3" s="3" t="s">
        <v>47</v>
      </c>
      <c r="R3" s="4" t="s">
        <v>48</v>
      </c>
      <c r="S3" s="4" t="s">
        <v>49</v>
      </c>
      <c r="T3" s="4" t="s">
        <v>50</v>
      </c>
      <c r="U3" s="4" t="s">
        <v>51</v>
      </c>
      <c r="V3" s="3"/>
      <c r="W3" s="4"/>
      <c r="X3" s="5" t="s">
        <v>36</v>
      </c>
    </row>
    <row r="4" spans="2:24" s="175" customFormat="1" ht="31.5" customHeight="1" thickTop="1" thickBot="1">
      <c r="B4" s="435" t="s">
        <v>52</v>
      </c>
      <c r="C4" s="436"/>
      <c r="D4" s="430"/>
      <c r="E4" s="431"/>
      <c r="F4" s="431"/>
      <c r="G4" s="431"/>
      <c r="H4" s="432"/>
      <c r="K4"/>
      <c r="L4" s="11" t="s">
        <v>40</v>
      </c>
      <c r="M4" s="24" t="s">
        <v>11</v>
      </c>
      <c r="N4" s="11"/>
      <c r="O4"/>
      <c r="P4"/>
      <c r="Q4" s="70">
        <f>D6</f>
        <v>0</v>
      </c>
      <c r="R4" s="71">
        <f t="shared" ref="R4:U4" si="0">E6</f>
        <v>0</v>
      </c>
      <c r="S4" s="71">
        <f t="shared" si="0"/>
        <v>1</v>
      </c>
      <c r="T4" s="71">
        <f t="shared" si="0"/>
        <v>2</v>
      </c>
      <c r="U4" s="71">
        <f t="shared" si="0"/>
        <v>4</v>
      </c>
      <c r="V4" s="71">
        <f>D27</f>
        <v>4</v>
      </c>
      <c r="W4" s="72">
        <f>D48</f>
        <v>4</v>
      </c>
      <c r="X4" s="16">
        <f>MAX(Q4:W4)</f>
        <v>4</v>
      </c>
    </row>
    <row r="5" spans="2:24" s="175" customFormat="1" ht="15" thickBot="1">
      <c r="B5" s="213"/>
      <c r="C5" s="214"/>
      <c r="D5" s="215" t="s">
        <v>47</v>
      </c>
      <c r="E5" s="215" t="s">
        <v>48</v>
      </c>
      <c r="F5" s="215" t="s">
        <v>49</v>
      </c>
      <c r="G5" s="215" t="s">
        <v>50</v>
      </c>
      <c r="H5" s="215" t="s">
        <v>51</v>
      </c>
      <c r="K5"/>
      <c r="L5" s="420" t="s">
        <v>3</v>
      </c>
      <c r="M5" s="420"/>
      <c r="N5" s="420"/>
      <c r="O5"/>
      <c r="P5"/>
      <c r="Q5" s="421" t="s">
        <v>53</v>
      </c>
      <c r="R5" s="422"/>
      <c r="S5" s="422"/>
      <c r="T5" s="422"/>
      <c r="U5" s="422"/>
      <c r="V5" s="274" t="s">
        <v>53</v>
      </c>
      <c r="W5" s="273" t="s">
        <v>53</v>
      </c>
      <c r="X5" s="17"/>
    </row>
    <row r="6" spans="2:24" s="175" customFormat="1" ht="15" thickBot="1">
      <c r="B6" s="406" t="s">
        <v>54</v>
      </c>
      <c r="C6" s="407"/>
      <c r="D6" s="433">
        <f>MAX(D8:D23)</f>
        <v>0</v>
      </c>
      <c r="E6" s="433">
        <f>MAX(E8:E23)</f>
        <v>0</v>
      </c>
      <c r="F6" s="433">
        <f>MAX(F8:F23)</f>
        <v>1</v>
      </c>
      <c r="G6" s="433">
        <f>MAX(G8:G23)</f>
        <v>2</v>
      </c>
      <c r="H6" s="433">
        <f>MAX(H8:H23)</f>
        <v>4</v>
      </c>
      <c r="K6"/>
      <c r="L6" s="412"/>
      <c r="M6" s="412"/>
      <c r="N6" s="269"/>
      <c r="O6"/>
      <c r="P6"/>
      <c r="Q6" s="416"/>
      <c r="R6" s="417"/>
      <c r="S6" s="417"/>
      <c r="T6" s="417"/>
      <c r="U6" s="417"/>
      <c r="V6" s="272"/>
      <c r="W6" s="270"/>
      <c r="X6" s="410"/>
    </row>
    <row r="7" spans="2:24" s="175" customFormat="1" ht="15" thickBot="1">
      <c r="B7" s="425"/>
      <c r="C7" s="426"/>
      <c r="D7" s="434"/>
      <c r="E7" s="434"/>
      <c r="F7" s="434"/>
      <c r="G7" s="434"/>
      <c r="H7" s="434"/>
      <c r="K7"/>
      <c r="L7" s="412"/>
      <c r="M7" s="412"/>
      <c r="N7" s="269"/>
      <c r="O7"/>
      <c r="P7"/>
      <c r="Q7" s="413"/>
      <c r="R7" s="414"/>
      <c r="S7" s="414"/>
      <c r="T7" s="414"/>
      <c r="U7" s="414"/>
      <c r="V7" s="270"/>
      <c r="W7" s="270"/>
      <c r="X7" s="411"/>
    </row>
    <row r="8" spans="2:24" customFormat="1" ht="15" customHeight="1" thickTop="1" thickBot="1">
      <c r="B8" s="403" t="s">
        <v>55</v>
      </c>
      <c r="C8" s="216" t="s">
        <v>56</v>
      </c>
      <c r="D8" s="46">
        <v>0</v>
      </c>
      <c r="E8" s="46">
        <v>0</v>
      </c>
      <c r="F8" s="46">
        <v>1</v>
      </c>
      <c r="G8" s="46">
        <v>2</v>
      </c>
      <c r="H8" s="46">
        <v>3</v>
      </c>
    </row>
    <row r="9" spans="2:24" customFormat="1" ht="15.75" customHeight="1" thickTop="1" thickBot="1">
      <c r="B9" s="404"/>
      <c r="C9" s="218" t="s">
        <v>86</v>
      </c>
      <c r="D9" s="46">
        <v>0</v>
      </c>
      <c r="E9" s="46">
        <v>0</v>
      </c>
      <c r="F9" s="46">
        <v>1</v>
      </c>
      <c r="G9" s="46">
        <v>2</v>
      </c>
      <c r="H9" s="46">
        <v>3</v>
      </c>
    </row>
    <row r="10" spans="2:24" customFormat="1" ht="27.6" thickTop="1" thickBot="1">
      <c r="B10" s="404"/>
      <c r="C10" s="218" t="s">
        <v>87</v>
      </c>
      <c r="D10" s="46">
        <v>0</v>
      </c>
      <c r="E10" s="46">
        <v>0</v>
      </c>
      <c r="F10" s="46">
        <v>1</v>
      </c>
      <c r="G10" s="46">
        <v>2</v>
      </c>
      <c r="H10" s="46">
        <v>3</v>
      </c>
    </row>
    <row r="11" spans="2:24" customFormat="1" ht="15.6" thickTop="1" thickBot="1">
      <c r="B11" s="404"/>
      <c r="C11" s="218" t="s">
        <v>60</v>
      </c>
      <c r="D11" s="46">
        <v>0</v>
      </c>
      <c r="E11" s="46">
        <v>0</v>
      </c>
      <c r="F11" s="46">
        <v>1</v>
      </c>
      <c r="G11" s="46">
        <v>2</v>
      </c>
      <c r="H11" s="46">
        <v>3</v>
      </c>
    </row>
    <row r="12" spans="2:24" customFormat="1" ht="27.6" thickTop="1" thickBot="1">
      <c r="B12" s="404"/>
      <c r="C12" s="218" t="s">
        <v>62</v>
      </c>
      <c r="D12" s="46">
        <v>0</v>
      </c>
      <c r="E12" s="46">
        <v>0</v>
      </c>
      <c r="F12" s="46">
        <v>1</v>
      </c>
      <c r="G12" s="46">
        <v>2</v>
      </c>
      <c r="H12" s="46">
        <v>3</v>
      </c>
    </row>
    <row r="13" spans="2:24" customFormat="1" ht="15.75" customHeight="1" thickTop="1" thickBot="1">
      <c r="B13" s="404"/>
      <c r="C13" s="218" t="s">
        <v>63</v>
      </c>
      <c r="D13" s="46">
        <v>0</v>
      </c>
      <c r="E13" s="46">
        <v>0</v>
      </c>
      <c r="F13" s="46">
        <v>1</v>
      </c>
      <c r="G13" s="46">
        <v>2</v>
      </c>
      <c r="H13" s="46">
        <v>3</v>
      </c>
    </row>
    <row r="14" spans="2:24" customFormat="1" ht="15.6" thickTop="1" thickBot="1">
      <c r="B14" s="404"/>
      <c r="C14" s="218" t="s">
        <v>65</v>
      </c>
      <c r="D14" s="46">
        <v>0</v>
      </c>
      <c r="E14" s="46">
        <v>0</v>
      </c>
      <c r="F14" s="46">
        <v>1</v>
      </c>
      <c r="G14" s="46">
        <v>2</v>
      </c>
      <c r="H14" s="46">
        <v>3</v>
      </c>
    </row>
    <row r="15" spans="2:24" customFormat="1" ht="27.6" thickTop="1" thickBot="1">
      <c r="B15" s="404"/>
      <c r="C15" s="218" t="s">
        <v>66</v>
      </c>
      <c r="D15" s="46">
        <v>0</v>
      </c>
      <c r="E15" s="46">
        <v>0</v>
      </c>
      <c r="F15" s="46">
        <v>1</v>
      </c>
      <c r="G15" s="46">
        <v>2</v>
      </c>
      <c r="H15" s="46">
        <v>3</v>
      </c>
    </row>
    <row r="16" spans="2:24" customFormat="1" ht="27.6" thickTop="1" thickBot="1">
      <c r="B16" s="404"/>
      <c r="C16" s="218" t="s">
        <v>67</v>
      </c>
      <c r="D16" s="46">
        <v>0</v>
      </c>
      <c r="E16" s="46">
        <v>0</v>
      </c>
      <c r="F16" s="46">
        <v>1</v>
      </c>
      <c r="G16" s="46">
        <v>2</v>
      </c>
      <c r="H16" s="46">
        <v>3</v>
      </c>
    </row>
    <row r="17" spans="2:29" customFormat="1" ht="27.6" thickTop="1" thickBot="1">
      <c r="B17" s="404"/>
      <c r="C17" s="218" t="s">
        <v>68</v>
      </c>
      <c r="D17" s="46">
        <v>0</v>
      </c>
      <c r="E17" s="46">
        <v>0</v>
      </c>
      <c r="F17" s="46">
        <v>1</v>
      </c>
      <c r="G17" s="46">
        <v>2</v>
      </c>
      <c r="H17" s="46">
        <v>3</v>
      </c>
    </row>
    <row r="18" spans="2:29" customFormat="1" ht="15.6" thickTop="1" thickBot="1">
      <c r="B18" s="404"/>
      <c r="C18" s="218" t="s">
        <v>69</v>
      </c>
      <c r="D18" s="46">
        <v>0</v>
      </c>
      <c r="E18" s="46">
        <v>0</v>
      </c>
      <c r="F18" s="46">
        <v>1</v>
      </c>
      <c r="G18" s="46">
        <v>2</v>
      </c>
      <c r="H18" s="46">
        <v>4</v>
      </c>
    </row>
    <row r="19" spans="2:29" customFormat="1" ht="15.6" thickTop="1" thickBot="1">
      <c r="B19" s="404"/>
      <c r="C19" s="218" t="s">
        <v>70</v>
      </c>
      <c r="D19" s="46">
        <v>0</v>
      </c>
      <c r="E19" s="46">
        <v>0</v>
      </c>
      <c r="F19" s="46">
        <v>1</v>
      </c>
      <c r="G19" s="46">
        <v>2</v>
      </c>
      <c r="H19" s="46">
        <v>3</v>
      </c>
    </row>
    <row r="20" spans="2:29" customFormat="1" ht="15.6" thickTop="1" thickBot="1">
      <c r="B20" s="404"/>
      <c r="C20" s="218" t="s">
        <v>71</v>
      </c>
      <c r="D20" s="46">
        <v>0</v>
      </c>
      <c r="E20" s="46">
        <v>0</v>
      </c>
      <c r="F20" s="46">
        <v>1</v>
      </c>
      <c r="G20" s="46">
        <v>2</v>
      </c>
      <c r="H20" s="46">
        <v>2</v>
      </c>
    </row>
    <row r="21" spans="2:29" customFormat="1" ht="15.6" thickTop="1" thickBot="1">
      <c r="B21" s="404"/>
      <c r="C21" s="219" t="s">
        <v>72</v>
      </c>
      <c r="D21" s="46">
        <v>0</v>
      </c>
      <c r="E21" s="46">
        <v>0</v>
      </c>
      <c r="F21" s="46">
        <v>1</v>
      </c>
      <c r="G21" s="46">
        <v>2</v>
      </c>
      <c r="H21" s="46">
        <v>3</v>
      </c>
    </row>
    <row r="22" spans="2:29" customFormat="1" ht="15.6" thickTop="1" thickBot="1">
      <c r="B22" s="404"/>
      <c r="C22" s="219" t="s">
        <v>74</v>
      </c>
      <c r="D22" s="46">
        <v>0</v>
      </c>
      <c r="E22" s="46">
        <v>0</v>
      </c>
      <c r="F22" s="46">
        <v>1</v>
      </c>
      <c r="G22" s="46">
        <v>1</v>
      </c>
      <c r="H22" s="46">
        <v>3</v>
      </c>
    </row>
    <row r="23" spans="2:29" customFormat="1" ht="27.6" thickTop="1" thickBot="1">
      <c r="B23" s="405"/>
      <c r="C23" s="220" t="s">
        <v>75</v>
      </c>
      <c r="D23" s="46">
        <v>0</v>
      </c>
      <c r="E23" s="46">
        <v>0</v>
      </c>
      <c r="F23" s="46">
        <v>1</v>
      </c>
      <c r="G23" s="46">
        <v>2</v>
      </c>
      <c r="H23" s="46">
        <v>3</v>
      </c>
    </row>
    <row r="24" spans="2:29" s="175" customFormat="1" ht="15" thickBot="1">
      <c r="B24" s="427" t="s">
        <v>45</v>
      </c>
      <c r="C24" s="401"/>
      <c r="D24" s="401"/>
      <c r="E24" s="401"/>
      <c r="F24" s="401"/>
      <c r="G24" s="401"/>
      <c r="H24" s="402"/>
      <c r="K24"/>
      <c r="L24"/>
      <c r="M24"/>
      <c r="N24"/>
      <c r="O24"/>
      <c r="P24"/>
      <c r="Q24"/>
      <c r="R24"/>
      <c r="S24"/>
      <c r="T24"/>
      <c r="U24"/>
      <c r="V24"/>
      <c r="W24"/>
      <c r="X24"/>
      <c r="Y24"/>
      <c r="Z24"/>
      <c r="AA24"/>
      <c r="AB24"/>
      <c r="AC24"/>
    </row>
    <row r="25" spans="2:29" s="175" customFormat="1">
      <c r="B25" s="406" t="s">
        <v>52</v>
      </c>
      <c r="C25" s="407"/>
      <c r="D25" s="388"/>
      <c r="E25" s="389"/>
      <c r="F25" s="389"/>
      <c r="G25" s="389"/>
      <c r="H25" s="390"/>
      <c r="K25"/>
      <c r="L25"/>
      <c r="M25"/>
      <c r="N25"/>
      <c r="O25"/>
      <c r="P25"/>
      <c r="Q25"/>
      <c r="R25"/>
      <c r="S25"/>
      <c r="T25"/>
      <c r="U25"/>
      <c r="V25"/>
      <c r="W25"/>
      <c r="X25"/>
      <c r="Y25"/>
      <c r="Z25"/>
      <c r="AA25"/>
      <c r="AB25"/>
      <c r="AC25"/>
    </row>
    <row r="26" spans="2:29" s="175" customFormat="1" ht="35.25" customHeight="1" thickBot="1">
      <c r="B26" s="408"/>
      <c r="C26" s="409"/>
      <c r="D26" s="391"/>
      <c r="E26" s="392"/>
      <c r="F26" s="392"/>
      <c r="G26" s="392"/>
      <c r="H26" s="393"/>
      <c r="K26"/>
      <c r="L26"/>
      <c r="M26"/>
      <c r="N26"/>
      <c r="O26"/>
      <c r="P26"/>
      <c r="Q26"/>
      <c r="R26"/>
      <c r="S26"/>
      <c r="T26"/>
      <c r="U26"/>
      <c r="V26"/>
      <c r="W26"/>
      <c r="X26"/>
      <c r="Y26"/>
      <c r="Z26"/>
      <c r="AA26"/>
      <c r="AB26"/>
      <c r="AC26"/>
    </row>
    <row r="27" spans="2:29" s="175" customFormat="1" ht="15.75" customHeight="1">
      <c r="B27" s="406" t="s">
        <v>54</v>
      </c>
      <c r="C27" s="407"/>
      <c r="D27" s="394">
        <f>MAX(D29:H44)</f>
        <v>4</v>
      </c>
      <c r="E27" s="395"/>
      <c r="F27" s="395"/>
      <c r="G27" s="395"/>
      <c r="H27" s="396"/>
      <c r="K27"/>
      <c r="L27"/>
      <c r="M27"/>
      <c r="N27"/>
      <c r="O27"/>
      <c r="P27"/>
      <c r="Q27"/>
      <c r="R27"/>
      <c r="S27"/>
      <c r="T27"/>
      <c r="U27"/>
      <c r="V27"/>
      <c r="W27"/>
      <c r="X27"/>
      <c r="Y27"/>
      <c r="Z27"/>
      <c r="AA27"/>
      <c r="AB27"/>
      <c r="AC27"/>
    </row>
    <row r="28" spans="2:29" s="175" customFormat="1" ht="15" thickBot="1">
      <c r="B28" s="425"/>
      <c r="C28" s="426"/>
      <c r="D28" s="397"/>
      <c r="E28" s="398"/>
      <c r="F28" s="398"/>
      <c r="G28" s="398"/>
      <c r="H28" s="399"/>
      <c r="K28"/>
      <c r="L28"/>
      <c r="M28"/>
      <c r="N28"/>
      <c r="O28"/>
      <c r="P28"/>
      <c r="Q28"/>
      <c r="R28"/>
      <c r="S28"/>
      <c r="T28"/>
      <c r="U28"/>
      <c r="V28"/>
      <c r="W28"/>
      <c r="X28"/>
      <c r="Y28"/>
      <c r="Z28"/>
      <c r="AA28"/>
      <c r="AB28"/>
      <c r="AC28"/>
    </row>
    <row r="29" spans="2:29" customFormat="1" ht="15" customHeight="1" thickTop="1" thickBot="1">
      <c r="B29" s="403" t="s">
        <v>55</v>
      </c>
      <c r="C29" s="216" t="s">
        <v>56</v>
      </c>
      <c r="D29" s="46">
        <v>3</v>
      </c>
      <c r="E29" s="47"/>
      <c r="F29" s="47"/>
      <c r="G29" s="47"/>
      <c r="H29" s="48"/>
    </row>
    <row r="30" spans="2:29" customFormat="1" ht="15.6" thickTop="1" thickBot="1">
      <c r="B30" s="404"/>
      <c r="C30" s="218" t="s">
        <v>86</v>
      </c>
      <c r="D30" s="46">
        <v>3</v>
      </c>
      <c r="E30" s="49"/>
      <c r="F30" s="49"/>
      <c r="G30" s="49"/>
      <c r="H30" s="50"/>
    </row>
    <row r="31" spans="2:29" customFormat="1" ht="27.6" thickTop="1" thickBot="1">
      <c r="B31" s="404"/>
      <c r="C31" s="218" t="s">
        <v>87</v>
      </c>
      <c r="D31" s="46">
        <v>2</v>
      </c>
      <c r="E31" s="49"/>
      <c r="F31" s="49"/>
      <c r="G31" s="49"/>
      <c r="H31" s="50"/>
    </row>
    <row r="32" spans="2:29" customFormat="1" ht="15.6" thickTop="1" thickBot="1">
      <c r="B32" s="404"/>
      <c r="C32" s="218" t="s">
        <v>60</v>
      </c>
      <c r="D32" s="46">
        <v>1</v>
      </c>
      <c r="E32" s="49"/>
      <c r="F32" s="49"/>
      <c r="G32" s="49"/>
      <c r="H32" s="50"/>
    </row>
    <row r="33" spans="2:24" customFormat="1" ht="27.6" thickTop="1" thickBot="1">
      <c r="B33" s="404"/>
      <c r="C33" s="218" t="s">
        <v>62</v>
      </c>
      <c r="D33" s="46">
        <v>2</v>
      </c>
      <c r="E33" s="49"/>
      <c r="F33" s="49"/>
      <c r="G33" s="49"/>
      <c r="H33" s="50"/>
    </row>
    <row r="34" spans="2:24" customFormat="1" ht="15.6" thickTop="1" thickBot="1">
      <c r="B34" s="404"/>
      <c r="C34" s="218" t="s">
        <v>63</v>
      </c>
      <c r="D34" s="46">
        <v>2</v>
      </c>
      <c r="E34" s="49"/>
      <c r="F34" s="49"/>
      <c r="G34" s="49"/>
      <c r="H34" s="50"/>
    </row>
    <row r="35" spans="2:24" customFormat="1" ht="15.6" thickTop="1" thickBot="1">
      <c r="B35" s="404"/>
      <c r="C35" s="218" t="s">
        <v>65</v>
      </c>
      <c r="D35" s="46">
        <v>2</v>
      </c>
      <c r="E35" s="49"/>
      <c r="F35" s="49"/>
      <c r="G35" s="49"/>
      <c r="H35" s="50"/>
    </row>
    <row r="36" spans="2:24" customFormat="1" ht="27.6" thickTop="1" thickBot="1">
      <c r="B36" s="404"/>
      <c r="C36" s="218" t="s">
        <v>66</v>
      </c>
      <c r="D36" s="46">
        <v>3</v>
      </c>
      <c r="E36" s="49"/>
      <c r="F36" s="49"/>
      <c r="G36" s="49"/>
      <c r="H36" s="50"/>
    </row>
    <row r="37" spans="2:24" customFormat="1" ht="27.6" thickTop="1" thickBot="1">
      <c r="B37" s="404"/>
      <c r="C37" s="218" t="s">
        <v>67</v>
      </c>
      <c r="D37" s="46">
        <v>2</v>
      </c>
      <c r="E37" s="49"/>
      <c r="F37" s="49"/>
      <c r="G37" s="49"/>
      <c r="H37" s="50"/>
    </row>
    <row r="38" spans="2:24" customFormat="1" ht="27.6" thickTop="1" thickBot="1">
      <c r="B38" s="404"/>
      <c r="C38" s="218" t="s">
        <v>68</v>
      </c>
      <c r="D38" s="46">
        <v>3</v>
      </c>
      <c r="E38" s="49"/>
      <c r="F38" s="49"/>
      <c r="G38" s="49"/>
      <c r="H38" s="50"/>
    </row>
    <row r="39" spans="2:24" customFormat="1" ht="15.6" thickTop="1" thickBot="1">
      <c r="B39" s="404"/>
      <c r="C39" s="218" t="s">
        <v>69</v>
      </c>
      <c r="D39" s="46">
        <v>4</v>
      </c>
      <c r="E39" s="49"/>
      <c r="F39" s="49"/>
      <c r="G39" s="49"/>
      <c r="H39" s="50"/>
    </row>
    <row r="40" spans="2:24" customFormat="1" ht="15.6" thickTop="1" thickBot="1">
      <c r="B40" s="404"/>
      <c r="C40" s="218" t="s">
        <v>70</v>
      </c>
      <c r="D40" s="46">
        <v>2</v>
      </c>
      <c r="E40" s="49"/>
      <c r="F40" s="49"/>
      <c r="G40" s="49"/>
      <c r="H40" s="50"/>
    </row>
    <row r="41" spans="2:24" customFormat="1" ht="15.6" thickTop="1" thickBot="1">
      <c r="B41" s="404"/>
      <c r="C41" s="218" t="s">
        <v>71</v>
      </c>
      <c r="D41" s="46">
        <v>2</v>
      </c>
      <c r="E41" s="49"/>
      <c r="F41" s="49"/>
      <c r="G41" s="49"/>
      <c r="H41" s="50"/>
    </row>
    <row r="42" spans="2:24" customFormat="1" ht="15.6" thickTop="1" thickBot="1">
      <c r="B42" s="404"/>
      <c r="C42" s="219" t="s">
        <v>72</v>
      </c>
      <c r="D42" s="46">
        <v>3</v>
      </c>
      <c r="E42" s="49"/>
      <c r="F42" s="49"/>
      <c r="G42" s="49"/>
      <c r="H42" s="50"/>
    </row>
    <row r="43" spans="2:24" customFormat="1" ht="15.6" thickTop="1" thickBot="1">
      <c r="B43" s="404"/>
      <c r="C43" s="219" t="s">
        <v>74</v>
      </c>
      <c r="D43" s="46">
        <v>2</v>
      </c>
      <c r="E43" s="49"/>
      <c r="F43" s="49"/>
      <c r="G43" s="49"/>
      <c r="H43" s="50"/>
    </row>
    <row r="44" spans="2:24" customFormat="1" ht="27.6" thickTop="1" thickBot="1">
      <c r="B44" s="405"/>
      <c r="C44" s="220" t="s">
        <v>75</v>
      </c>
      <c r="D44" s="46">
        <v>2</v>
      </c>
      <c r="E44" s="51"/>
      <c r="F44" s="51"/>
      <c r="G44" s="51"/>
      <c r="H44" s="52"/>
    </row>
    <row r="45" spans="2:24" s="175" customFormat="1" ht="15.75" customHeight="1" thickBot="1">
      <c r="B45" s="400" t="s">
        <v>30</v>
      </c>
      <c r="C45" s="401"/>
      <c r="D45" s="401"/>
      <c r="E45" s="401"/>
      <c r="F45" s="401"/>
      <c r="G45" s="401"/>
      <c r="H45" s="402"/>
      <c r="N45"/>
      <c r="O45"/>
      <c r="P45"/>
      <c r="Q45"/>
      <c r="R45"/>
      <c r="S45"/>
      <c r="T45"/>
      <c r="U45"/>
      <c r="V45"/>
      <c r="W45"/>
      <c r="X45"/>
    </row>
    <row r="46" spans="2:24" s="175" customFormat="1" ht="15" customHeight="1">
      <c r="B46" s="406" t="s">
        <v>52</v>
      </c>
      <c r="C46" s="407"/>
      <c r="D46" s="388"/>
      <c r="E46" s="389"/>
      <c r="F46" s="389"/>
      <c r="G46" s="389"/>
      <c r="H46" s="390"/>
    </row>
    <row r="47" spans="2:24" s="175" customFormat="1" ht="33" customHeight="1" thickBot="1">
      <c r="B47" s="408"/>
      <c r="C47" s="409"/>
      <c r="D47" s="391"/>
      <c r="E47" s="392"/>
      <c r="F47" s="392"/>
      <c r="G47" s="392"/>
      <c r="H47" s="393"/>
    </row>
    <row r="48" spans="2:24" s="175" customFormat="1">
      <c r="B48" s="406" t="s">
        <v>54</v>
      </c>
      <c r="C48" s="407"/>
      <c r="D48" s="394">
        <f>MAX(D50:H65)</f>
        <v>4</v>
      </c>
      <c r="E48" s="395"/>
      <c r="F48" s="395"/>
      <c r="G48" s="395"/>
      <c r="H48" s="396"/>
    </row>
    <row r="49" spans="2:8" s="175" customFormat="1" ht="15" thickBot="1">
      <c r="B49" s="425"/>
      <c r="C49" s="426"/>
      <c r="D49" s="397"/>
      <c r="E49" s="398"/>
      <c r="F49" s="398"/>
      <c r="G49" s="398"/>
      <c r="H49" s="399"/>
    </row>
    <row r="50" spans="2:8" customFormat="1" ht="15" customHeight="1" thickTop="1" thickBot="1">
      <c r="B50" s="403" t="s">
        <v>55</v>
      </c>
      <c r="C50" s="216" t="s">
        <v>56</v>
      </c>
      <c r="D50" s="46">
        <v>3</v>
      </c>
      <c r="E50" s="47"/>
      <c r="F50" s="47"/>
      <c r="G50" s="47"/>
      <c r="H50" s="48"/>
    </row>
    <row r="51" spans="2:8" customFormat="1" ht="15.6" thickTop="1" thickBot="1">
      <c r="B51" s="404"/>
      <c r="C51" s="218" t="s">
        <v>86</v>
      </c>
      <c r="D51" s="46">
        <v>3</v>
      </c>
      <c r="E51" s="49"/>
      <c r="F51" s="49"/>
      <c r="G51" s="49"/>
      <c r="H51" s="50"/>
    </row>
    <row r="52" spans="2:8" customFormat="1" ht="27.6" thickTop="1" thickBot="1">
      <c r="B52" s="404"/>
      <c r="C52" s="218" t="s">
        <v>87</v>
      </c>
      <c r="D52" s="46">
        <v>4</v>
      </c>
      <c r="E52" s="49"/>
      <c r="F52" s="49"/>
      <c r="G52" s="49"/>
      <c r="H52" s="50"/>
    </row>
    <row r="53" spans="2:8" customFormat="1" ht="15.6" thickTop="1" thickBot="1">
      <c r="B53" s="404"/>
      <c r="C53" s="218" t="s">
        <v>60</v>
      </c>
      <c r="D53" s="46">
        <v>3</v>
      </c>
      <c r="E53" s="49"/>
      <c r="F53" s="49"/>
      <c r="G53" s="49"/>
      <c r="H53" s="50"/>
    </row>
    <row r="54" spans="2:8" customFormat="1" ht="27.6" thickTop="1" thickBot="1">
      <c r="B54" s="404"/>
      <c r="C54" s="218" t="s">
        <v>62</v>
      </c>
      <c r="D54" s="46">
        <v>3</v>
      </c>
      <c r="E54" s="49"/>
      <c r="F54" s="49"/>
      <c r="G54" s="49"/>
      <c r="H54" s="50"/>
    </row>
    <row r="55" spans="2:8" customFormat="1" ht="15.6" thickTop="1" thickBot="1">
      <c r="B55" s="404"/>
      <c r="C55" s="218" t="s">
        <v>63</v>
      </c>
      <c r="D55" s="46">
        <v>2</v>
      </c>
      <c r="E55" s="49"/>
      <c r="F55" s="49"/>
      <c r="G55" s="49"/>
      <c r="H55" s="50"/>
    </row>
    <row r="56" spans="2:8" customFormat="1" ht="15.6" thickTop="1" thickBot="1">
      <c r="B56" s="404"/>
      <c r="C56" s="218" t="s">
        <v>65</v>
      </c>
      <c r="D56" s="46">
        <v>4</v>
      </c>
      <c r="E56" s="49"/>
      <c r="F56" s="49"/>
      <c r="G56" s="49"/>
      <c r="H56" s="50"/>
    </row>
    <row r="57" spans="2:8" customFormat="1" ht="27.6" thickTop="1" thickBot="1">
      <c r="B57" s="404"/>
      <c r="C57" s="218" t="s">
        <v>66</v>
      </c>
      <c r="D57" s="46">
        <v>2</v>
      </c>
      <c r="E57" s="49"/>
      <c r="F57" s="49"/>
      <c r="G57" s="49"/>
      <c r="H57" s="50"/>
    </row>
    <row r="58" spans="2:8" customFormat="1" ht="27.6" thickTop="1" thickBot="1">
      <c r="B58" s="404"/>
      <c r="C58" s="218" t="s">
        <v>67</v>
      </c>
      <c r="D58" s="46">
        <v>2</v>
      </c>
      <c r="E58" s="49"/>
      <c r="F58" s="49"/>
      <c r="G58" s="49"/>
      <c r="H58" s="50"/>
    </row>
    <row r="59" spans="2:8" customFormat="1" ht="27.6" thickTop="1" thickBot="1">
      <c r="B59" s="404"/>
      <c r="C59" s="218" t="s">
        <v>68</v>
      </c>
      <c r="D59" s="46">
        <v>4</v>
      </c>
      <c r="E59" s="49"/>
      <c r="F59" s="49"/>
      <c r="G59" s="49"/>
      <c r="H59" s="50"/>
    </row>
    <row r="60" spans="2:8" customFormat="1" ht="15.6" thickTop="1" thickBot="1">
      <c r="B60" s="404"/>
      <c r="C60" s="218" t="s">
        <v>69</v>
      </c>
      <c r="D60" s="46">
        <v>4</v>
      </c>
      <c r="E60" s="49"/>
      <c r="F60" s="49"/>
      <c r="G60" s="49"/>
      <c r="H60" s="50"/>
    </row>
    <row r="61" spans="2:8" customFormat="1" ht="15.6" thickTop="1" thickBot="1">
      <c r="B61" s="404"/>
      <c r="C61" s="218" t="s">
        <v>70</v>
      </c>
      <c r="D61" s="46">
        <v>2</v>
      </c>
      <c r="E61" s="49"/>
      <c r="F61" s="49"/>
      <c r="G61" s="49"/>
      <c r="H61" s="50"/>
    </row>
    <row r="62" spans="2:8" customFormat="1" ht="15.6" thickTop="1" thickBot="1">
      <c r="B62" s="404"/>
      <c r="C62" s="218" t="s">
        <v>71</v>
      </c>
      <c r="D62" s="46">
        <v>3</v>
      </c>
      <c r="E62" s="49"/>
      <c r="F62" s="49"/>
      <c r="G62" s="49"/>
      <c r="H62" s="50"/>
    </row>
    <row r="63" spans="2:8" customFormat="1" ht="15.6" thickTop="1" thickBot="1">
      <c r="B63" s="404"/>
      <c r="C63" s="219" t="s">
        <v>72</v>
      </c>
      <c r="D63" s="46">
        <v>4</v>
      </c>
      <c r="E63" s="49"/>
      <c r="F63" s="49"/>
      <c r="G63" s="49"/>
      <c r="H63" s="50"/>
    </row>
    <row r="64" spans="2:8" customFormat="1" ht="15.6" thickTop="1" thickBot="1">
      <c r="B64" s="404"/>
      <c r="C64" s="219" t="s">
        <v>74</v>
      </c>
      <c r="D64" s="46">
        <v>4</v>
      </c>
      <c r="E64" s="49"/>
      <c r="F64" s="49"/>
      <c r="G64" s="49"/>
      <c r="H64" s="50"/>
    </row>
    <row r="65" spans="2:8" customFormat="1" ht="27.6" thickTop="1" thickBot="1">
      <c r="B65" s="405"/>
      <c r="C65" s="220" t="s">
        <v>75</v>
      </c>
      <c r="D65" s="46">
        <v>4</v>
      </c>
      <c r="E65" s="51"/>
      <c r="F65" s="51"/>
      <c r="G65" s="51"/>
      <c r="H65" s="52"/>
    </row>
  </sheetData>
  <mergeCells count="33">
    <mergeCell ref="B4:C4"/>
    <mergeCell ref="D4:H4"/>
    <mergeCell ref="D2:E2"/>
    <mergeCell ref="L2:N2"/>
    <mergeCell ref="Q2:U2"/>
    <mergeCell ref="B3:H3"/>
    <mergeCell ref="M3:N3"/>
    <mergeCell ref="X6:X7"/>
    <mergeCell ref="L7:M7"/>
    <mergeCell ref="Q7:U7"/>
    <mergeCell ref="B8:B23"/>
    <mergeCell ref="L5:N5"/>
    <mergeCell ref="Q5:U5"/>
    <mergeCell ref="B6:C7"/>
    <mergeCell ref="D6:D7"/>
    <mergeCell ref="E6:E7"/>
    <mergeCell ref="F6:F7"/>
    <mergeCell ref="G6:G7"/>
    <mergeCell ref="H6:H7"/>
    <mergeCell ref="L6:M6"/>
    <mergeCell ref="Q6:U6"/>
    <mergeCell ref="B24:H24"/>
    <mergeCell ref="B25:C26"/>
    <mergeCell ref="D25:H26"/>
    <mergeCell ref="B27:C28"/>
    <mergeCell ref="D27:H28"/>
    <mergeCell ref="B50:B65"/>
    <mergeCell ref="B29:B44"/>
    <mergeCell ref="B45:H45"/>
    <mergeCell ref="B46:C47"/>
    <mergeCell ref="D46:H47"/>
    <mergeCell ref="B48:C49"/>
    <mergeCell ref="D48:H49"/>
  </mergeCells>
  <dataValidations count="1">
    <dataValidation type="list" allowBlank="1" showInputMessage="1" showErrorMessage="1" sqref="D8:H23 D29:D44 D50:D65">
      <formula1>$C$71:$C$75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5"/>
  <dimension ref="A1:X74"/>
  <sheetViews>
    <sheetView topLeftCell="A11" zoomScale="70" zoomScaleNormal="70" workbookViewId="0">
      <selection activeCell="M34" sqref="M34"/>
    </sheetView>
  </sheetViews>
  <sheetFormatPr defaultRowHeight="14.4"/>
  <cols>
    <col min="1" max="1" width="3.6640625" style="175" customWidth="1"/>
    <col min="2" max="2" width="13.88671875" style="175" customWidth="1"/>
    <col min="3" max="3" width="45.109375" style="175"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5" customFormat="1" ht="15" thickBot="1"/>
    <row r="2" spans="2:24" s="175" customFormat="1" ht="15" thickBot="1">
      <c r="B2" s="211" t="s">
        <v>0</v>
      </c>
      <c r="C2" s="275" t="s">
        <v>5</v>
      </c>
      <c r="D2" s="423" t="s">
        <v>12</v>
      </c>
      <c r="E2" s="424"/>
      <c r="F2" s="212"/>
      <c r="G2" s="212"/>
      <c r="H2" s="212"/>
      <c r="K2"/>
      <c r="L2" s="418" t="s">
        <v>44</v>
      </c>
      <c r="M2" s="419"/>
      <c r="N2" s="419"/>
      <c r="O2"/>
      <c r="P2"/>
      <c r="Q2" s="386" t="s">
        <v>28</v>
      </c>
      <c r="R2" s="387"/>
      <c r="S2" s="387"/>
      <c r="T2" s="387"/>
      <c r="U2" s="387"/>
      <c r="V2" s="268" t="s">
        <v>45</v>
      </c>
      <c r="W2" s="268" t="s">
        <v>30</v>
      </c>
      <c r="X2" s="57"/>
    </row>
    <row r="3" spans="2:24" s="175" customFormat="1" ht="15" thickBot="1">
      <c r="B3" s="427" t="s">
        <v>28</v>
      </c>
      <c r="C3" s="428"/>
      <c r="D3" s="428"/>
      <c r="E3" s="428"/>
      <c r="F3" s="428"/>
      <c r="G3" s="428"/>
      <c r="H3" s="429"/>
      <c r="K3"/>
      <c r="L3" s="271" t="s">
        <v>0</v>
      </c>
      <c r="M3" s="415" t="s">
        <v>46</v>
      </c>
      <c r="N3" s="415"/>
      <c r="O3"/>
      <c r="P3"/>
      <c r="Q3" s="3" t="s">
        <v>47</v>
      </c>
      <c r="R3" s="4" t="s">
        <v>48</v>
      </c>
      <c r="S3" s="4" t="s">
        <v>49</v>
      </c>
      <c r="T3" s="4" t="s">
        <v>50</v>
      </c>
      <c r="U3" s="4" t="s">
        <v>51</v>
      </c>
      <c r="V3" s="3"/>
      <c r="W3" s="4"/>
      <c r="X3" s="5" t="s">
        <v>36</v>
      </c>
    </row>
    <row r="4" spans="2:24" s="175" customFormat="1" ht="31.5" customHeight="1" thickTop="1" thickBot="1">
      <c r="B4" s="435" t="s">
        <v>52</v>
      </c>
      <c r="C4" s="436"/>
      <c r="D4" s="430"/>
      <c r="E4" s="431"/>
      <c r="F4" s="431"/>
      <c r="G4" s="431"/>
      <c r="H4" s="432"/>
      <c r="K4"/>
      <c r="L4" s="11" t="s">
        <v>41</v>
      </c>
      <c r="M4" s="24" t="s">
        <v>12</v>
      </c>
      <c r="N4" s="11"/>
      <c r="O4"/>
      <c r="P4"/>
      <c r="Q4" s="70">
        <f>D6</f>
        <v>0</v>
      </c>
      <c r="R4" s="71">
        <f t="shared" ref="R4:U4" si="0">E6</f>
        <v>1</v>
      </c>
      <c r="S4" s="71">
        <f t="shared" si="0"/>
        <v>2</v>
      </c>
      <c r="T4" s="71">
        <f t="shared" si="0"/>
        <v>3</v>
      </c>
      <c r="U4" s="71">
        <f t="shared" si="0"/>
        <v>4</v>
      </c>
      <c r="V4" s="71">
        <f>D27</f>
        <v>4</v>
      </c>
      <c r="W4" s="72">
        <f>D48</f>
        <v>4</v>
      </c>
      <c r="X4" s="16">
        <f>MAX(Q4:W4)</f>
        <v>4</v>
      </c>
    </row>
    <row r="5" spans="2:24" s="175" customFormat="1" ht="15" thickBot="1">
      <c r="B5" s="213"/>
      <c r="C5" s="214"/>
      <c r="D5" s="215" t="s">
        <v>47</v>
      </c>
      <c r="E5" s="215" t="s">
        <v>48</v>
      </c>
      <c r="F5" s="215" t="s">
        <v>49</v>
      </c>
      <c r="G5" s="215" t="s">
        <v>50</v>
      </c>
      <c r="H5" s="215" t="s">
        <v>51</v>
      </c>
      <c r="K5"/>
      <c r="L5" s="420" t="s">
        <v>3</v>
      </c>
      <c r="M5" s="420"/>
      <c r="N5" s="420"/>
      <c r="O5"/>
      <c r="P5"/>
      <c r="Q5" s="421" t="s">
        <v>53</v>
      </c>
      <c r="R5" s="422"/>
      <c r="S5" s="422"/>
      <c r="T5" s="422"/>
      <c r="U5" s="422"/>
      <c r="V5" s="274" t="s">
        <v>53</v>
      </c>
      <c r="W5" s="273" t="s">
        <v>53</v>
      </c>
      <c r="X5" s="17"/>
    </row>
    <row r="6" spans="2:24" s="175" customFormat="1" ht="15" thickBot="1">
      <c r="B6" s="406" t="s">
        <v>54</v>
      </c>
      <c r="C6" s="407"/>
      <c r="D6" s="433">
        <f>MAX(D8:D23)</f>
        <v>0</v>
      </c>
      <c r="E6" s="433">
        <f>MAX(E8:E23)</f>
        <v>1</v>
      </c>
      <c r="F6" s="433">
        <f>MAX(F8:F23)</f>
        <v>2</v>
      </c>
      <c r="G6" s="433">
        <f>MAX(G8:G23)</f>
        <v>3</v>
      </c>
      <c r="H6" s="433">
        <f>MAX(H8:H23)</f>
        <v>4</v>
      </c>
      <c r="K6"/>
      <c r="L6" s="412"/>
      <c r="M6" s="412"/>
      <c r="N6" s="269"/>
      <c r="O6"/>
      <c r="P6"/>
      <c r="Q6" s="416"/>
      <c r="R6" s="417"/>
      <c r="S6" s="417"/>
      <c r="T6" s="417"/>
      <c r="U6" s="417"/>
      <c r="V6" s="272"/>
      <c r="W6" s="270"/>
      <c r="X6" s="410"/>
    </row>
    <row r="7" spans="2:24" s="175" customFormat="1" ht="15" thickBot="1">
      <c r="B7" s="425"/>
      <c r="C7" s="426"/>
      <c r="D7" s="434"/>
      <c r="E7" s="434"/>
      <c r="F7" s="434"/>
      <c r="G7" s="434"/>
      <c r="H7" s="434"/>
      <c r="K7"/>
      <c r="L7" s="412"/>
      <c r="M7" s="412"/>
      <c r="N7" s="269"/>
      <c r="O7"/>
      <c r="P7"/>
      <c r="Q7" s="413"/>
      <c r="R7" s="414"/>
      <c r="S7" s="414"/>
      <c r="T7" s="414"/>
      <c r="U7" s="414"/>
      <c r="V7" s="270"/>
      <c r="W7" s="270"/>
      <c r="X7" s="411"/>
    </row>
    <row r="8" spans="2:24" customFormat="1" ht="15" customHeight="1" thickTop="1" thickBot="1">
      <c r="B8" s="403" t="s">
        <v>55</v>
      </c>
      <c r="C8" s="216" t="s">
        <v>56</v>
      </c>
      <c r="D8" s="217">
        <v>0</v>
      </c>
      <c r="E8" s="217">
        <v>0</v>
      </c>
      <c r="F8" s="217">
        <v>1</v>
      </c>
      <c r="G8" s="217">
        <v>2</v>
      </c>
      <c r="H8" s="217">
        <v>4</v>
      </c>
    </row>
    <row r="9" spans="2:24" customFormat="1" ht="15.6" thickTop="1" thickBot="1">
      <c r="B9" s="404"/>
      <c r="C9" s="218" t="s">
        <v>86</v>
      </c>
      <c r="D9" s="217">
        <v>0</v>
      </c>
      <c r="E9" s="217">
        <v>0</v>
      </c>
      <c r="F9" s="217">
        <v>1</v>
      </c>
      <c r="G9" s="217">
        <v>2</v>
      </c>
      <c r="H9" s="217">
        <v>3</v>
      </c>
      <c r="L9" s="383" t="s">
        <v>58</v>
      </c>
      <c r="M9" s="384"/>
      <c r="N9" s="384"/>
      <c r="O9" s="385"/>
      <c r="Q9" s="386" t="s">
        <v>28</v>
      </c>
      <c r="R9" s="387"/>
      <c r="S9" s="387"/>
      <c r="T9" s="387"/>
      <c r="U9" s="387"/>
      <c r="V9" s="268" t="s">
        <v>45</v>
      </c>
      <c r="W9" s="268" t="s">
        <v>30</v>
      </c>
      <c r="X9" s="57"/>
    </row>
    <row r="10" spans="2:24" customFormat="1" ht="27.6" thickTop="1" thickBot="1">
      <c r="B10" s="404"/>
      <c r="C10" s="218" t="s">
        <v>87</v>
      </c>
      <c r="D10" s="217">
        <v>0</v>
      </c>
      <c r="E10" s="217">
        <v>0</v>
      </c>
      <c r="F10" s="217">
        <v>1</v>
      </c>
      <c r="G10" s="217">
        <v>2</v>
      </c>
      <c r="H10" s="217">
        <v>4</v>
      </c>
      <c r="L10" s="271" t="s">
        <v>0</v>
      </c>
      <c r="M10" s="415" t="s">
        <v>58</v>
      </c>
      <c r="N10" s="415" t="s">
        <v>6</v>
      </c>
      <c r="O10" s="55" t="s">
        <v>3</v>
      </c>
      <c r="Q10" s="3" t="s">
        <v>47</v>
      </c>
      <c r="R10" s="4" t="s">
        <v>48</v>
      </c>
      <c r="S10" s="4" t="s">
        <v>49</v>
      </c>
      <c r="T10" s="4" t="s">
        <v>50</v>
      </c>
      <c r="U10" s="4" t="s">
        <v>51</v>
      </c>
      <c r="V10" s="3"/>
      <c r="W10" s="4"/>
      <c r="X10" s="7" t="s">
        <v>36</v>
      </c>
    </row>
    <row r="11" spans="2:24" customFormat="1" ht="15.6" thickTop="1" thickBot="1">
      <c r="B11" s="404"/>
      <c r="C11" s="218" t="s">
        <v>60</v>
      </c>
      <c r="D11" s="217">
        <v>0</v>
      </c>
      <c r="E11" s="217">
        <v>1</v>
      </c>
      <c r="F11" s="217">
        <v>2</v>
      </c>
      <c r="G11" s="217">
        <v>3</v>
      </c>
      <c r="H11" s="217">
        <v>4</v>
      </c>
      <c r="L11" s="8"/>
      <c r="M11" s="23" t="s">
        <v>27</v>
      </c>
      <c r="N11" s="9" t="s">
        <v>61</v>
      </c>
      <c r="O11" s="9"/>
      <c r="Q11" s="58">
        <f>Q$4</f>
        <v>0</v>
      </c>
      <c r="R11" s="59">
        <f t="shared" ref="R11:W11" si="1">R$4</f>
        <v>1</v>
      </c>
      <c r="S11" s="59">
        <f t="shared" si="1"/>
        <v>2</v>
      </c>
      <c r="T11" s="59">
        <f t="shared" si="1"/>
        <v>3</v>
      </c>
      <c r="U11" s="59">
        <f t="shared" si="1"/>
        <v>4</v>
      </c>
      <c r="V11" s="59">
        <f t="shared" si="1"/>
        <v>4</v>
      </c>
      <c r="W11" s="60">
        <f t="shared" si="1"/>
        <v>4</v>
      </c>
      <c r="X11" s="61">
        <f>MAX(Q11:W11)</f>
        <v>4</v>
      </c>
    </row>
    <row r="12" spans="2:24" customFormat="1" ht="27.6" thickTop="1" thickBot="1">
      <c r="B12" s="404"/>
      <c r="C12" s="218" t="s">
        <v>62</v>
      </c>
      <c r="D12" s="217">
        <v>0</v>
      </c>
      <c r="E12" s="217">
        <v>1</v>
      </c>
      <c r="F12" s="217">
        <v>2</v>
      </c>
      <c r="G12" s="217">
        <v>3</v>
      </c>
      <c r="H12" s="217">
        <v>4</v>
      </c>
    </row>
    <row r="13" spans="2:24" customFormat="1" ht="15.6" thickTop="1" thickBot="1">
      <c r="B13" s="404"/>
      <c r="C13" s="218" t="s">
        <v>63</v>
      </c>
      <c r="D13" s="217">
        <v>0</v>
      </c>
      <c r="E13" s="217">
        <v>0</v>
      </c>
      <c r="F13" s="217">
        <v>1</v>
      </c>
      <c r="G13" s="217">
        <v>2</v>
      </c>
      <c r="H13" s="217">
        <v>4</v>
      </c>
      <c r="L13" s="383" t="s">
        <v>64</v>
      </c>
      <c r="M13" s="384"/>
      <c r="N13" s="384"/>
      <c r="O13" s="385"/>
      <c r="Q13" s="386" t="s">
        <v>28</v>
      </c>
      <c r="R13" s="387"/>
      <c r="S13" s="387"/>
      <c r="T13" s="387"/>
      <c r="U13" s="387"/>
      <c r="V13" s="268" t="s">
        <v>45</v>
      </c>
      <c r="W13" s="268" t="s">
        <v>30</v>
      </c>
      <c r="X13" s="57"/>
    </row>
    <row r="14" spans="2:24" customFormat="1" ht="15.6" thickTop="1" thickBot="1">
      <c r="B14" s="404"/>
      <c r="C14" s="218" t="s">
        <v>65</v>
      </c>
      <c r="D14" s="217">
        <v>0</v>
      </c>
      <c r="E14" s="217">
        <v>0</v>
      </c>
      <c r="F14" s="217">
        <v>1</v>
      </c>
      <c r="G14" s="217">
        <v>2</v>
      </c>
      <c r="H14" s="217">
        <v>4</v>
      </c>
      <c r="L14" s="56" t="s">
        <v>0</v>
      </c>
      <c r="M14" s="56" t="s">
        <v>5</v>
      </c>
      <c r="N14" s="56" t="s">
        <v>6</v>
      </c>
      <c r="O14" s="55" t="s">
        <v>3</v>
      </c>
      <c r="Q14" s="3" t="s">
        <v>47</v>
      </c>
      <c r="R14" s="4" t="s">
        <v>48</v>
      </c>
      <c r="S14" s="4" t="s">
        <v>49</v>
      </c>
      <c r="T14" s="4" t="s">
        <v>50</v>
      </c>
      <c r="U14" s="4" t="s">
        <v>51</v>
      </c>
      <c r="V14" s="3"/>
      <c r="W14" s="4"/>
      <c r="X14" s="6" t="s">
        <v>36</v>
      </c>
    </row>
    <row r="15" spans="2:24" customFormat="1" ht="27.6" thickTop="1" thickBot="1">
      <c r="B15" s="404"/>
      <c r="C15" s="218" t="s">
        <v>66</v>
      </c>
      <c r="D15" s="217">
        <v>0</v>
      </c>
      <c r="E15" s="217">
        <v>0</v>
      </c>
      <c r="F15" s="217">
        <v>1</v>
      </c>
      <c r="G15" s="217">
        <v>2</v>
      </c>
      <c r="H15" s="217">
        <v>4</v>
      </c>
      <c r="L15" s="10"/>
      <c r="M15" s="9" t="s">
        <v>15</v>
      </c>
      <c r="N15" s="269" t="s">
        <v>15</v>
      </c>
      <c r="O15" s="14"/>
      <c r="Q15" s="62">
        <f>Q$4</f>
        <v>0</v>
      </c>
      <c r="R15" s="63">
        <f t="shared" ref="R15:W27" si="2">R$4</f>
        <v>1</v>
      </c>
      <c r="S15" s="63">
        <f t="shared" si="2"/>
        <v>2</v>
      </c>
      <c r="T15" s="63">
        <f t="shared" si="2"/>
        <v>3</v>
      </c>
      <c r="U15" s="63">
        <f t="shared" si="2"/>
        <v>4</v>
      </c>
      <c r="V15" s="63">
        <f t="shared" si="2"/>
        <v>4</v>
      </c>
      <c r="W15" s="64">
        <f t="shared" si="2"/>
        <v>4</v>
      </c>
      <c r="X15" s="32">
        <f>MAX(Q15:W15)</f>
        <v>4</v>
      </c>
    </row>
    <row r="16" spans="2:24" customFormat="1" ht="27.6" thickTop="1" thickBot="1">
      <c r="B16" s="404"/>
      <c r="C16" s="218" t="s">
        <v>67</v>
      </c>
      <c r="D16" s="217">
        <v>0</v>
      </c>
      <c r="E16" s="217">
        <v>0</v>
      </c>
      <c r="F16" s="217">
        <v>1</v>
      </c>
      <c r="G16" s="217">
        <v>2</v>
      </c>
      <c r="H16" s="217">
        <v>4</v>
      </c>
      <c r="L16" s="10"/>
      <c r="M16" s="9" t="s">
        <v>16</v>
      </c>
      <c r="N16" s="269" t="s">
        <v>16</v>
      </c>
      <c r="O16" s="14"/>
      <c r="Q16" s="65">
        <f t="shared" ref="Q16:Q27" si="3">Q$4</f>
        <v>0</v>
      </c>
      <c r="R16" s="13">
        <f t="shared" si="2"/>
        <v>1</v>
      </c>
      <c r="S16" s="13">
        <f t="shared" si="2"/>
        <v>2</v>
      </c>
      <c r="T16" s="13">
        <f t="shared" si="2"/>
        <v>3</v>
      </c>
      <c r="U16" s="13">
        <f t="shared" si="2"/>
        <v>4</v>
      </c>
      <c r="V16" s="13">
        <f t="shared" si="2"/>
        <v>4</v>
      </c>
      <c r="W16" s="66">
        <f t="shared" si="2"/>
        <v>4</v>
      </c>
      <c r="X16" s="32">
        <f t="shared" ref="X16:X27" si="4">MAX(Q16:W16)</f>
        <v>4</v>
      </c>
    </row>
    <row r="17" spans="2:24" customFormat="1" ht="27.6" thickTop="1" thickBot="1">
      <c r="B17" s="404"/>
      <c r="C17" s="218" t="s">
        <v>68</v>
      </c>
      <c r="D17" s="217">
        <v>0</v>
      </c>
      <c r="E17" s="217">
        <v>0</v>
      </c>
      <c r="F17" s="217">
        <v>1</v>
      </c>
      <c r="G17" s="217">
        <v>2</v>
      </c>
      <c r="H17" s="217">
        <v>4</v>
      </c>
      <c r="L17" s="8"/>
      <c r="M17" s="23" t="s">
        <v>17</v>
      </c>
      <c r="N17" s="269" t="s">
        <v>17</v>
      </c>
      <c r="O17" s="14"/>
      <c r="Q17" s="65">
        <f t="shared" si="3"/>
        <v>0</v>
      </c>
      <c r="R17" s="13">
        <f t="shared" si="2"/>
        <v>1</v>
      </c>
      <c r="S17" s="13">
        <f t="shared" si="2"/>
        <v>2</v>
      </c>
      <c r="T17" s="13">
        <f t="shared" si="2"/>
        <v>3</v>
      </c>
      <c r="U17" s="13">
        <f t="shared" si="2"/>
        <v>4</v>
      </c>
      <c r="V17" s="13">
        <f t="shared" si="2"/>
        <v>4</v>
      </c>
      <c r="W17" s="66">
        <f t="shared" si="2"/>
        <v>4</v>
      </c>
      <c r="X17" s="32">
        <f t="shared" si="4"/>
        <v>4</v>
      </c>
    </row>
    <row r="18" spans="2:24" customFormat="1" ht="15.6" thickTop="1" thickBot="1">
      <c r="B18" s="404"/>
      <c r="C18" s="218" t="s">
        <v>69</v>
      </c>
      <c r="D18" s="217">
        <v>0</v>
      </c>
      <c r="E18" s="217">
        <v>0</v>
      </c>
      <c r="F18" s="217">
        <v>0</v>
      </c>
      <c r="G18" s="217">
        <v>0</v>
      </c>
      <c r="H18" s="217">
        <v>4</v>
      </c>
      <c r="L18" s="8"/>
      <c r="M18" s="23" t="s">
        <v>18</v>
      </c>
      <c r="N18" s="269"/>
      <c r="O18" s="14"/>
      <c r="Q18" s="65">
        <f t="shared" si="3"/>
        <v>0</v>
      </c>
      <c r="R18" s="13">
        <f t="shared" si="2"/>
        <v>1</v>
      </c>
      <c r="S18" s="13">
        <f t="shared" si="2"/>
        <v>2</v>
      </c>
      <c r="T18" s="13">
        <f t="shared" si="2"/>
        <v>3</v>
      </c>
      <c r="U18" s="13">
        <f t="shared" si="2"/>
        <v>4</v>
      </c>
      <c r="V18" s="13">
        <f t="shared" si="2"/>
        <v>4</v>
      </c>
      <c r="W18" s="66">
        <f t="shared" si="2"/>
        <v>4</v>
      </c>
      <c r="X18" s="32">
        <f t="shared" si="4"/>
        <v>4</v>
      </c>
    </row>
    <row r="19" spans="2:24" customFormat="1" ht="15.6" thickTop="1" thickBot="1">
      <c r="B19" s="404"/>
      <c r="C19" s="218" t="s">
        <v>70</v>
      </c>
      <c r="D19" s="217">
        <v>0</v>
      </c>
      <c r="E19" s="217">
        <v>0</v>
      </c>
      <c r="F19" s="217">
        <v>0</v>
      </c>
      <c r="G19" s="217">
        <v>0</v>
      </c>
      <c r="H19" s="217">
        <v>0</v>
      </c>
      <c r="L19" s="8"/>
      <c r="M19" s="23" t="s">
        <v>19</v>
      </c>
      <c r="N19" s="269"/>
      <c r="O19" s="14"/>
      <c r="Q19" s="65">
        <f t="shared" si="3"/>
        <v>0</v>
      </c>
      <c r="R19" s="13">
        <f t="shared" si="2"/>
        <v>1</v>
      </c>
      <c r="S19" s="13">
        <f t="shared" si="2"/>
        <v>2</v>
      </c>
      <c r="T19" s="13">
        <f t="shared" si="2"/>
        <v>3</v>
      </c>
      <c r="U19" s="13">
        <f t="shared" si="2"/>
        <v>4</v>
      </c>
      <c r="V19" s="13">
        <f t="shared" si="2"/>
        <v>4</v>
      </c>
      <c r="W19" s="66">
        <f t="shared" si="2"/>
        <v>4</v>
      </c>
      <c r="X19" s="32">
        <f t="shared" si="4"/>
        <v>4</v>
      </c>
    </row>
    <row r="20" spans="2:24" customFormat="1" ht="15.6" thickTop="1" thickBot="1">
      <c r="B20" s="404"/>
      <c r="C20" s="218" t="s">
        <v>71</v>
      </c>
      <c r="D20" s="217">
        <v>0</v>
      </c>
      <c r="E20" s="217">
        <v>0</v>
      </c>
      <c r="F20" s="217">
        <v>0</v>
      </c>
      <c r="G20" s="217">
        <v>0</v>
      </c>
      <c r="H20" s="217">
        <v>4</v>
      </c>
      <c r="L20" s="8"/>
      <c r="M20" s="23" t="s">
        <v>20</v>
      </c>
      <c r="N20" s="269"/>
      <c r="O20" s="14"/>
      <c r="Q20" s="65">
        <f t="shared" si="3"/>
        <v>0</v>
      </c>
      <c r="R20" s="13">
        <f t="shared" si="2"/>
        <v>1</v>
      </c>
      <c r="S20" s="13">
        <f t="shared" si="2"/>
        <v>2</v>
      </c>
      <c r="T20" s="13">
        <f t="shared" si="2"/>
        <v>3</v>
      </c>
      <c r="U20" s="13">
        <f t="shared" si="2"/>
        <v>4</v>
      </c>
      <c r="V20" s="13">
        <f t="shared" si="2"/>
        <v>4</v>
      </c>
      <c r="W20" s="66">
        <f t="shared" si="2"/>
        <v>4</v>
      </c>
      <c r="X20" s="32">
        <f t="shared" si="4"/>
        <v>4</v>
      </c>
    </row>
    <row r="21" spans="2:24" customFormat="1" ht="15.6" thickTop="1" thickBot="1">
      <c r="B21" s="404"/>
      <c r="C21" s="219" t="s">
        <v>72</v>
      </c>
      <c r="D21" s="217">
        <v>0</v>
      </c>
      <c r="E21" s="217">
        <v>0</v>
      </c>
      <c r="F21" s="217">
        <v>0</v>
      </c>
      <c r="G21" s="217">
        <v>0</v>
      </c>
      <c r="H21" s="217">
        <v>0</v>
      </c>
      <c r="L21" s="8"/>
      <c r="M21" s="23" t="s">
        <v>372</v>
      </c>
      <c r="N21" s="269" t="s">
        <v>73</v>
      </c>
      <c r="O21" s="14"/>
      <c r="Q21" s="65">
        <f t="shared" si="3"/>
        <v>0</v>
      </c>
      <c r="R21" s="13">
        <f t="shared" si="2"/>
        <v>1</v>
      </c>
      <c r="S21" s="13">
        <f t="shared" si="2"/>
        <v>2</v>
      </c>
      <c r="T21" s="13">
        <f t="shared" si="2"/>
        <v>3</v>
      </c>
      <c r="U21" s="13">
        <f t="shared" si="2"/>
        <v>4</v>
      </c>
      <c r="V21" s="13">
        <f t="shared" si="2"/>
        <v>4</v>
      </c>
      <c r="W21" s="66">
        <f t="shared" si="2"/>
        <v>4</v>
      </c>
      <c r="X21" s="32">
        <f t="shared" si="4"/>
        <v>4</v>
      </c>
    </row>
    <row r="22" spans="2:24" customFormat="1" ht="15.6" thickTop="1" thickBot="1">
      <c r="B22" s="404"/>
      <c r="C22" s="219" t="s">
        <v>74</v>
      </c>
      <c r="D22" s="217">
        <v>0</v>
      </c>
      <c r="E22" s="217">
        <v>0</v>
      </c>
      <c r="F22" s="217">
        <v>0</v>
      </c>
      <c r="G22" s="217">
        <v>0</v>
      </c>
      <c r="H22" s="217">
        <v>4</v>
      </c>
      <c r="L22" s="8"/>
      <c r="M22" s="23" t="s">
        <v>373</v>
      </c>
      <c r="N22" s="269" t="s">
        <v>73</v>
      </c>
      <c r="O22" s="14"/>
      <c r="Q22" s="65">
        <f t="shared" si="3"/>
        <v>0</v>
      </c>
      <c r="R22" s="13">
        <f t="shared" si="2"/>
        <v>1</v>
      </c>
      <c r="S22" s="13">
        <f t="shared" si="2"/>
        <v>2</v>
      </c>
      <c r="T22" s="13">
        <f t="shared" si="2"/>
        <v>3</v>
      </c>
      <c r="U22" s="13">
        <f t="shared" si="2"/>
        <v>4</v>
      </c>
      <c r="V22" s="13">
        <f t="shared" si="2"/>
        <v>4</v>
      </c>
      <c r="W22" s="66">
        <f t="shared" si="2"/>
        <v>4</v>
      </c>
      <c r="X22" s="32">
        <f t="shared" si="4"/>
        <v>4</v>
      </c>
    </row>
    <row r="23" spans="2:24" customFormat="1" ht="27.6" thickTop="1" thickBot="1">
      <c r="B23" s="405"/>
      <c r="C23" s="220" t="s">
        <v>75</v>
      </c>
      <c r="D23" s="217">
        <v>0</v>
      </c>
      <c r="E23" s="217">
        <v>0</v>
      </c>
      <c r="F23" s="221"/>
      <c r="G23" s="217">
        <v>0</v>
      </c>
      <c r="H23" s="217">
        <v>0</v>
      </c>
      <c r="L23" s="8"/>
      <c r="M23" s="23" t="s">
        <v>388</v>
      </c>
      <c r="N23" s="269" t="s">
        <v>73</v>
      </c>
      <c r="O23" s="14"/>
      <c r="Q23" s="65">
        <f t="shared" si="3"/>
        <v>0</v>
      </c>
      <c r="R23" s="13">
        <f t="shared" si="2"/>
        <v>1</v>
      </c>
      <c r="S23" s="13">
        <f t="shared" si="2"/>
        <v>2</v>
      </c>
      <c r="T23" s="13">
        <f t="shared" si="2"/>
        <v>3</v>
      </c>
      <c r="U23" s="13">
        <f t="shared" si="2"/>
        <v>4</v>
      </c>
      <c r="V23" s="13">
        <f t="shared" si="2"/>
        <v>4</v>
      </c>
      <c r="W23" s="66">
        <f t="shared" si="2"/>
        <v>4</v>
      </c>
      <c r="X23" s="32">
        <f t="shared" si="4"/>
        <v>4</v>
      </c>
    </row>
    <row r="24" spans="2:24" s="175" customFormat="1" ht="15" thickBot="1">
      <c r="B24" s="427" t="s">
        <v>45</v>
      </c>
      <c r="C24" s="401"/>
      <c r="D24" s="401"/>
      <c r="E24" s="401"/>
      <c r="F24" s="401"/>
      <c r="G24" s="401"/>
      <c r="H24" s="402"/>
      <c r="K24"/>
      <c r="L24" s="8"/>
      <c r="M24" s="23" t="s">
        <v>88</v>
      </c>
      <c r="N24" s="269"/>
      <c r="O24" s="14"/>
      <c r="P24"/>
      <c r="Q24" s="65">
        <f t="shared" si="3"/>
        <v>0</v>
      </c>
      <c r="R24" s="13">
        <f t="shared" si="2"/>
        <v>1</v>
      </c>
      <c r="S24" s="13">
        <f t="shared" si="2"/>
        <v>2</v>
      </c>
      <c r="T24" s="13">
        <f t="shared" si="2"/>
        <v>3</v>
      </c>
      <c r="U24" s="13">
        <f t="shared" si="2"/>
        <v>4</v>
      </c>
      <c r="V24" s="13">
        <f t="shared" si="2"/>
        <v>4</v>
      </c>
      <c r="W24" s="66">
        <f t="shared" si="2"/>
        <v>4</v>
      </c>
      <c r="X24" s="32">
        <f t="shared" si="4"/>
        <v>4</v>
      </c>
    </row>
    <row r="25" spans="2:24" s="175" customFormat="1" ht="15" thickBot="1">
      <c r="B25" s="406" t="s">
        <v>52</v>
      </c>
      <c r="C25" s="407"/>
      <c r="D25" s="388"/>
      <c r="E25" s="389"/>
      <c r="F25" s="389"/>
      <c r="G25" s="389"/>
      <c r="H25" s="390"/>
      <c r="K25"/>
      <c r="L25" s="8"/>
      <c r="M25" s="23" t="s">
        <v>24</v>
      </c>
      <c r="N25" s="269"/>
      <c r="O25" s="14"/>
      <c r="P25"/>
      <c r="Q25" s="65">
        <f t="shared" si="3"/>
        <v>0</v>
      </c>
      <c r="R25" s="13">
        <f t="shared" si="2"/>
        <v>1</v>
      </c>
      <c r="S25" s="13">
        <f t="shared" si="2"/>
        <v>2</v>
      </c>
      <c r="T25" s="13">
        <f t="shared" si="2"/>
        <v>3</v>
      </c>
      <c r="U25" s="13">
        <f t="shared" si="2"/>
        <v>4</v>
      </c>
      <c r="V25" s="13">
        <f t="shared" si="2"/>
        <v>4</v>
      </c>
      <c r="W25" s="66">
        <f t="shared" si="2"/>
        <v>4</v>
      </c>
      <c r="X25" s="32">
        <f t="shared" si="4"/>
        <v>4</v>
      </c>
    </row>
    <row r="26" spans="2:24" s="175" customFormat="1" ht="35.25" customHeight="1" thickBot="1">
      <c r="B26" s="408"/>
      <c r="C26" s="409"/>
      <c r="D26" s="391"/>
      <c r="E26" s="392"/>
      <c r="F26" s="392"/>
      <c r="G26" s="392"/>
      <c r="H26" s="393"/>
      <c r="K26"/>
      <c r="L26" s="8"/>
      <c r="M26" s="23" t="s">
        <v>25</v>
      </c>
      <c r="N26" s="269"/>
      <c r="O26" s="14"/>
      <c r="P26"/>
      <c r="Q26" s="65">
        <f t="shared" si="3"/>
        <v>0</v>
      </c>
      <c r="R26" s="13">
        <f t="shared" si="2"/>
        <v>1</v>
      </c>
      <c r="S26" s="13">
        <f t="shared" si="2"/>
        <v>2</v>
      </c>
      <c r="T26" s="13">
        <f t="shared" si="2"/>
        <v>3</v>
      </c>
      <c r="U26" s="13">
        <f t="shared" si="2"/>
        <v>4</v>
      </c>
      <c r="V26" s="13">
        <f t="shared" si="2"/>
        <v>4</v>
      </c>
      <c r="W26" s="66">
        <f t="shared" si="2"/>
        <v>4</v>
      </c>
      <c r="X26" s="32">
        <f t="shared" si="4"/>
        <v>4</v>
      </c>
    </row>
    <row r="27" spans="2:24" s="175" customFormat="1" ht="15" thickBot="1">
      <c r="B27" s="406" t="s">
        <v>54</v>
      </c>
      <c r="C27" s="407"/>
      <c r="D27" s="394">
        <f>MAX(D29:H44)</f>
        <v>4</v>
      </c>
      <c r="E27" s="395"/>
      <c r="F27" s="395"/>
      <c r="G27" s="395"/>
      <c r="H27" s="396"/>
      <c r="K27"/>
      <c r="L27" s="8"/>
      <c r="M27" s="23" t="s">
        <v>376</v>
      </c>
      <c r="N27" s="23" t="s">
        <v>73</v>
      </c>
      <c r="O27" s="14"/>
      <c r="Q27" s="65">
        <f t="shared" si="3"/>
        <v>0</v>
      </c>
      <c r="R27" s="13">
        <f t="shared" si="2"/>
        <v>1</v>
      </c>
      <c r="S27" s="13">
        <f t="shared" si="2"/>
        <v>2</v>
      </c>
      <c r="T27" s="13">
        <f t="shared" si="2"/>
        <v>3</v>
      </c>
      <c r="U27" s="13">
        <f t="shared" si="2"/>
        <v>4</v>
      </c>
      <c r="V27" s="13">
        <f t="shared" si="2"/>
        <v>4</v>
      </c>
      <c r="W27" s="66">
        <f t="shared" si="2"/>
        <v>4</v>
      </c>
      <c r="X27" s="61">
        <f t="shared" si="4"/>
        <v>4</v>
      </c>
    </row>
    <row r="28" spans="2:24" s="175" customFormat="1" ht="15" thickBot="1">
      <c r="B28" s="425"/>
      <c r="C28" s="426"/>
      <c r="D28" s="397"/>
      <c r="E28" s="398"/>
      <c r="F28" s="398"/>
      <c r="G28" s="398"/>
      <c r="H28" s="399"/>
      <c r="K28"/>
    </row>
    <row r="29" spans="2:24" customFormat="1" ht="15" customHeight="1" thickTop="1" thickBot="1">
      <c r="B29" s="403" t="s">
        <v>55</v>
      </c>
      <c r="C29" s="216" t="s">
        <v>56</v>
      </c>
      <c r="D29" s="46">
        <v>4</v>
      </c>
      <c r="E29" s="46"/>
      <c r="F29" s="46"/>
      <c r="G29" s="46"/>
      <c r="H29" s="46"/>
      <c r="L29" s="383" t="s">
        <v>76</v>
      </c>
      <c r="M29" s="384"/>
      <c r="N29" s="384"/>
      <c r="O29" s="385"/>
      <c r="Q29" s="386" t="s">
        <v>28</v>
      </c>
      <c r="R29" s="387"/>
      <c r="S29" s="387"/>
      <c r="T29" s="387"/>
      <c r="U29" s="387"/>
      <c r="V29" s="268" t="s">
        <v>45</v>
      </c>
      <c r="W29" s="268" t="s">
        <v>30</v>
      </c>
      <c r="X29" s="57"/>
    </row>
    <row r="30" spans="2:24" customFormat="1" ht="15.6" thickTop="1" thickBot="1">
      <c r="B30" s="404"/>
      <c r="C30" s="218" t="s">
        <v>86</v>
      </c>
      <c r="D30" s="46">
        <v>4</v>
      </c>
      <c r="E30" s="46"/>
      <c r="F30" s="46"/>
      <c r="G30" s="46"/>
      <c r="H30" s="46"/>
      <c r="L30" s="56" t="s">
        <v>0</v>
      </c>
      <c r="M30" s="56" t="s">
        <v>5</v>
      </c>
      <c r="N30" s="56" t="s">
        <v>6</v>
      </c>
      <c r="O30" s="55" t="s">
        <v>3</v>
      </c>
      <c r="Q30" s="3" t="s">
        <v>47</v>
      </c>
      <c r="R30" s="4" t="s">
        <v>48</v>
      </c>
      <c r="S30" s="4" t="s">
        <v>49</v>
      </c>
      <c r="T30" s="4" t="s">
        <v>50</v>
      </c>
      <c r="U30" s="4" t="s">
        <v>51</v>
      </c>
      <c r="V30" s="3"/>
      <c r="W30" s="4"/>
      <c r="X30" s="15" t="s">
        <v>36</v>
      </c>
    </row>
    <row r="31" spans="2:24" customFormat="1" ht="27.6" thickTop="1" thickBot="1">
      <c r="B31" s="404"/>
      <c r="C31" s="218" t="s">
        <v>87</v>
      </c>
      <c r="D31" s="46">
        <v>4</v>
      </c>
      <c r="E31" s="46"/>
      <c r="F31" s="46"/>
      <c r="G31" s="46"/>
      <c r="H31" s="46"/>
      <c r="L31" s="8"/>
      <c r="M31" s="269" t="s">
        <v>372</v>
      </c>
      <c r="N31" s="9" t="s">
        <v>77</v>
      </c>
      <c r="O31" s="14"/>
      <c r="Q31" s="62">
        <f t="shared" ref="Q31:W35" si="5">Q$4</f>
        <v>0</v>
      </c>
      <c r="R31" s="63">
        <f t="shared" si="5"/>
        <v>1</v>
      </c>
      <c r="S31" s="63">
        <f t="shared" si="5"/>
        <v>2</v>
      </c>
      <c r="T31" s="63">
        <f t="shared" si="5"/>
        <v>3</v>
      </c>
      <c r="U31" s="63">
        <f t="shared" si="5"/>
        <v>4</v>
      </c>
      <c r="V31" s="63">
        <f t="shared" si="5"/>
        <v>4</v>
      </c>
      <c r="W31" s="64">
        <f t="shared" si="5"/>
        <v>4</v>
      </c>
      <c r="X31" s="16">
        <f t="shared" ref="X31:X46" si="6">MAX(Q31:W31)</f>
        <v>4</v>
      </c>
    </row>
    <row r="32" spans="2:24" customFormat="1" ht="15.6" thickTop="1" thickBot="1">
      <c r="B32" s="404"/>
      <c r="C32" s="218" t="s">
        <v>60</v>
      </c>
      <c r="D32" s="46">
        <v>4</v>
      </c>
      <c r="E32" s="46"/>
      <c r="F32" s="46"/>
      <c r="G32" s="46"/>
      <c r="H32" s="46"/>
      <c r="L32" s="8"/>
      <c r="M32" s="23" t="s">
        <v>26</v>
      </c>
      <c r="N32" s="9" t="s">
        <v>1</v>
      </c>
      <c r="O32" s="14"/>
      <c r="Q32" s="65">
        <f t="shared" si="5"/>
        <v>0</v>
      </c>
      <c r="R32" s="13">
        <f t="shared" si="5"/>
        <v>1</v>
      </c>
      <c r="S32" s="13">
        <f t="shared" si="5"/>
        <v>2</v>
      </c>
      <c r="T32" s="13">
        <f t="shared" si="5"/>
        <v>3</v>
      </c>
      <c r="U32" s="13">
        <f t="shared" si="5"/>
        <v>4</v>
      </c>
      <c r="V32" s="13">
        <f t="shared" si="5"/>
        <v>4</v>
      </c>
      <c r="W32" s="66">
        <f t="shared" si="5"/>
        <v>4</v>
      </c>
      <c r="X32" s="16">
        <f t="shared" si="6"/>
        <v>4</v>
      </c>
    </row>
    <row r="33" spans="2:24" customFormat="1" ht="27.6" thickTop="1" thickBot="1">
      <c r="B33" s="404"/>
      <c r="C33" s="218" t="s">
        <v>62</v>
      </c>
      <c r="D33" s="46">
        <v>4</v>
      </c>
      <c r="E33" s="46"/>
      <c r="F33" s="46"/>
      <c r="G33" s="46"/>
      <c r="H33" s="46"/>
      <c r="L33" s="8"/>
      <c r="M33" s="23" t="s">
        <v>78</v>
      </c>
      <c r="N33" s="9" t="s">
        <v>1</v>
      </c>
      <c r="O33" s="14"/>
      <c r="Q33" s="65">
        <f t="shared" si="5"/>
        <v>0</v>
      </c>
      <c r="R33" s="13">
        <f t="shared" si="5"/>
        <v>1</v>
      </c>
      <c r="S33" s="13">
        <f t="shared" si="5"/>
        <v>2</v>
      </c>
      <c r="T33" s="13">
        <f t="shared" si="5"/>
        <v>3</v>
      </c>
      <c r="U33" s="13">
        <f t="shared" si="5"/>
        <v>4</v>
      </c>
      <c r="V33" s="13">
        <f t="shared" si="5"/>
        <v>4</v>
      </c>
      <c r="W33" s="66">
        <f t="shared" si="5"/>
        <v>4</v>
      </c>
      <c r="X33" s="16">
        <f t="shared" si="6"/>
        <v>4</v>
      </c>
    </row>
    <row r="34" spans="2:24" customFormat="1" ht="15.6" thickTop="1" thickBot="1">
      <c r="B34" s="404"/>
      <c r="C34" s="218" t="s">
        <v>63</v>
      </c>
      <c r="D34" s="46">
        <v>4</v>
      </c>
      <c r="E34" s="46"/>
      <c r="F34" s="46"/>
      <c r="G34" s="46"/>
      <c r="H34" s="46"/>
      <c r="L34" s="8"/>
      <c r="M34" s="269" t="s">
        <v>373</v>
      </c>
      <c r="N34" s="9" t="s">
        <v>77</v>
      </c>
      <c r="O34" s="14"/>
      <c r="Q34" s="65">
        <f t="shared" si="5"/>
        <v>0</v>
      </c>
      <c r="R34" s="13">
        <f t="shared" si="5"/>
        <v>1</v>
      </c>
      <c r="S34" s="13">
        <f t="shared" si="5"/>
        <v>2</v>
      </c>
      <c r="T34" s="13">
        <f t="shared" si="5"/>
        <v>3</v>
      </c>
      <c r="U34" s="13">
        <f t="shared" si="5"/>
        <v>4</v>
      </c>
      <c r="V34" s="13">
        <f t="shared" si="5"/>
        <v>4</v>
      </c>
      <c r="W34" s="66">
        <f t="shared" si="5"/>
        <v>4</v>
      </c>
      <c r="X34" s="16">
        <f t="shared" si="6"/>
        <v>4</v>
      </c>
    </row>
    <row r="35" spans="2:24" customFormat="1" ht="15.6" thickTop="1" thickBot="1">
      <c r="B35" s="404"/>
      <c r="C35" s="218" t="s">
        <v>65</v>
      </c>
      <c r="D35" s="46">
        <v>3</v>
      </c>
      <c r="E35" s="46"/>
      <c r="F35" s="46"/>
      <c r="G35" s="46"/>
      <c r="H35" s="46"/>
      <c r="L35" s="8"/>
      <c r="M35" s="23" t="s">
        <v>378</v>
      </c>
      <c r="N35" s="9" t="s">
        <v>1</v>
      </c>
      <c r="O35" s="14"/>
      <c r="Q35" s="65">
        <f t="shared" si="5"/>
        <v>0</v>
      </c>
      <c r="R35" s="13">
        <f t="shared" si="5"/>
        <v>1</v>
      </c>
      <c r="S35" s="13">
        <f t="shared" si="5"/>
        <v>2</v>
      </c>
      <c r="T35" s="13">
        <f t="shared" si="5"/>
        <v>3</v>
      </c>
      <c r="U35" s="13">
        <f t="shared" si="5"/>
        <v>4</v>
      </c>
      <c r="V35" s="13">
        <f t="shared" si="5"/>
        <v>4</v>
      </c>
      <c r="W35" s="66">
        <f t="shared" si="5"/>
        <v>4</v>
      </c>
      <c r="X35" s="16">
        <f t="shared" si="6"/>
        <v>4</v>
      </c>
    </row>
    <row r="36" spans="2:24" customFormat="1" ht="27.6" thickTop="1" thickBot="1">
      <c r="B36" s="404"/>
      <c r="C36" s="218" t="s">
        <v>66</v>
      </c>
      <c r="D36" s="46">
        <v>4</v>
      </c>
      <c r="E36" s="46"/>
      <c r="F36" s="46"/>
      <c r="G36" s="46"/>
      <c r="H36" s="46"/>
      <c r="L36" s="8"/>
      <c r="M36" s="23"/>
      <c r="N36" s="9"/>
      <c r="O36" s="14"/>
      <c r="Q36" s="65"/>
      <c r="R36" s="13"/>
      <c r="S36" s="13"/>
      <c r="T36" s="13"/>
      <c r="U36" s="13"/>
      <c r="V36" s="13"/>
      <c r="W36" s="66"/>
      <c r="X36" s="16">
        <f t="shared" si="6"/>
        <v>0</v>
      </c>
    </row>
    <row r="37" spans="2:24" customFormat="1" ht="27.6" thickTop="1" thickBot="1">
      <c r="B37" s="404"/>
      <c r="C37" s="218" t="s">
        <v>67</v>
      </c>
      <c r="D37" s="46">
        <v>4</v>
      </c>
      <c r="E37" s="46"/>
      <c r="F37" s="46"/>
      <c r="G37" s="46"/>
      <c r="H37" s="46"/>
      <c r="L37" s="8"/>
      <c r="M37" s="23"/>
      <c r="N37" s="9"/>
      <c r="O37" s="14"/>
      <c r="Q37" s="65"/>
      <c r="R37" s="13"/>
      <c r="S37" s="13"/>
      <c r="T37" s="13"/>
      <c r="U37" s="13"/>
      <c r="V37" s="13"/>
      <c r="W37" s="66"/>
      <c r="X37" s="16">
        <f t="shared" si="6"/>
        <v>0</v>
      </c>
    </row>
    <row r="38" spans="2:24" customFormat="1" ht="27.6" thickTop="1" thickBot="1">
      <c r="B38" s="404"/>
      <c r="C38" s="218" t="s">
        <v>68</v>
      </c>
      <c r="D38" s="46">
        <v>4</v>
      </c>
      <c r="E38" s="46"/>
      <c r="F38" s="46"/>
      <c r="G38" s="46"/>
      <c r="H38" s="46"/>
      <c r="L38" s="8"/>
      <c r="M38" s="23"/>
      <c r="N38" s="9"/>
      <c r="O38" s="14"/>
      <c r="Q38" s="65"/>
      <c r="R38" s="13"/>
      <c r="S38" s="13"/>
      <c r="T38" s="13"/>
      <c r="U38" s="13"/>
      <c r="V38" s="13"/>
      <c r="W38" s="66"/>
      <c r="X38" s="16">
        <f t="shared" si="6"/>
        <v>0</v>
      </c>
    </row>
    <row r="39" spans="2:24" customFormat="1" ht="15.6" thickTop="1" thickBot="1">
      <c r="B39" s="404"/>
      <c r="C39" s="218" t="s">
        <v>69</v>
      </c>
      <c r="D39" s="46">
        <v>4</v>
      </c>
      <c r="E39" s="46"/>
      <c r="F39" s="46"/>
      <c r="G39" s="46"/>
      <c r="H39" s="46"/>
      <c r="L39" s="8"/>
      <c r="M39" s="23"/>
      <c r="N39" s="9"/>
      <c r="O39" s="14"/>
      <c r="Q39" s="65"/>
      <c r="R39" s="13"/>
      <c r="S39" s="13"/>
      <c r="T39" s="13"/>
      <c r="U39" s="13"/>
      <c r="V39" s="13"/>
      <c r="W39" s="66"/>
      <c r="X39" s="16">
        <f t="shared" si="6"/>
        <v>0</v>
      </c>
    </row>
    <row r="40" spans="2:24" customFormat="1" ht="15.6" thickTop="1" thickBot="1">
      <c r="B40" s="404"/>
      <c r="C40" s="218" t="s">
        <v>70</v>
      </c>
      <c r="D40" s="46">
        <v>4</v>
      </c>
      <c r="E40" s="46"/>
      <c r="F40" s="46"/>
      <c r="G40" s="46"/>
      <c r="H40" s="46"/>
      <c r="L40" s="8"/>
      <c r="M40" s="23"/>
      <c r="N40" s="9"/>
      <c r="O40" s="14"/>
      <c r="Q40" s="65"/>
      <c r="R40" s="13"/>
      <c r="S40" s="13"/>
      <c r="T40" s="13"/>
      <c r="U40" s="13"/>
      <c r="V40" s="13"/>
      <c r="W40" s="66"/>
      <c r="X40" s="16">
        <f t="shared" si="6"/>
        <v>0</v>
      </c>
    </row>
    <row r="41" spans="2:24" customFormat="1" ht="15.6" thickTop="1" thickBot="1">
      <c r="B41" s="404"/>
      <c r="C41" s="218" t="s">
        <v>71</v>
      </c>
      <c r="D41" s="46">
        <v>3</v>
      </c>
      <c r="E41" s="46"/>
      <c r="F41" s="46"/>
      <c r="G41" s="46"/>
      <c r="H41" s="46"/>
      <c r="L41" s="8"/>
      <c r="M41" s="23"/>
      <c r="N41" s="9"/>
      <c r="O41" s="14"/>
      <c r="Q41" s="65"/>
      <c r="R41" s="13"/>
      <c r="S41" s="13"/>
      <c r="T41" s="13"/>
      <c r="U41" s="13"/>
      <c r="V41" s="13"/>
      <c r="W41" s="66"/>
      <c r="X41" s="16">
        <f t="shared" si="6"/>
        <v>0</v>
      </c>
    </row>
    <row r="42" spans="2:24" customFormat="1" ht="15.6" thickTop="1" thickBot="1">
      <c r="B42" s="404"/>
      <c r="C42" s="219" t="s">
        <v>72</v>
      </c>
      <c r="D42" s="46">
        <v>4</v>
      </c>
      <c r="E42" s="46"/>
      <c r="F42" s="46"/>
      <c r="G42" s="46"/>
      <c r="H42" s="46"/>
      <c r="L42" s="8"/>
      <c r="M42" s="23"/>
      <c r="N42" s="9"/>
      <c r="O42" s="14"/>
      <c r="Q42" s="65"/>
      <c r="R42" s="13"/>
      <c r="S42" s="13"/>
      <c r="T42" s="13"/>
      <c r="U42" s="13"/>
      <c r="V42" s="13"/>
      <c r="W42" s="66"/>
      <c r="X42" s="16">
        <f t="shared" si="6"/>
        <v>0</v>
      </c>
    </row>
    <row r="43" spans="2:24" customFormat="1" ht="15.6" thickTop="1" thickBot="1">
      <c r="B43" s="404"/>
      <c r="C43" s="219" t="s">
        <v>74</v>
      </c>
      <c r="D43" s="46">
        <v>4</v>
      </c>
      <c r="E43" s="46"/>
      <c r="F43" s="46"/>
      <c r="G43" s="46"/>
      <c r="H43" s="46"/>
      <c r="L43" s="8"/>
      <c r="M43" s="23"/>
      <c r="N43" s="9"/>
      <c r="O43" s="14"/>
      <c r="Q43" s="65"/>
      <c r="R43" s="13"/>
      <c r="S43" s="13"/>
      <c r="T43" s="13"/>
      <c r="U43" s="13"/>
      <c r="V43" s="13"/>
      <c r="W43" s="66"/>
      <c r="X43" s="16">
        <f t="shared" si="6"/>
        <v>0</v>
      </c>
    </row>
    <row r="44" spans="2:24" customFormat="1" ht="27.6" thickTop="1" thickBot="1">
      <c r="B44" s="405"/>
      <c r="C44" s="220" t="s">
        <v>75</v>
      </c>
      <c r="D44" s="46">
        <v>4</v>
      </c>
      <c r="E44" s="46"/>
      <c r="F44" s="46"/>
      <c r="G44" s="46"/>
      <c r="H44" s="46"/>
      <c r="L44" s="8"/>
      <c r="M44" s="23"/>
      <c r="N44" s="9"/>
      <c r="O44" s="14"/>
      <c r="Q44" s="65"/>
      <c r="R44" s="13"/>
      <c r="S44" s="13"/>
      <c r="T44" s="13"/>
      <c r="U44" s="13"/>
      <c r="V44" s="13"/>
      <c r="W44" s="66"/>
      <c r="X44" s="61">
        <f t="shared" si="6"/>
        <v>0</v>
      </c>
    </row>
    <row r="45" spans="2:24" s="175" customFormat="1" ht="15.75" customHeight="1" thickBot="1">
      <c r="B45" s="400" t="s">
        <v>30</v>
      </c>
      <c r="C45" s="401"/>
      <c r="D45" s="401"/>
      <c r="E45" s="401"/>
      <c r="F45" s="401"/>
      <c r="G45" s="401"/>
      <c r="H45" s="402"/>
      <c r="L45" s="8"/>
      <c r="M45" s="23"/>
      <c r="N45" s="9"/>
      <c r="O45" s="14"/>
      <c r="P45"/>
      <c r="Q45" s="65"/>
      <c r="R45" s="13"/>
      <c r="S45" s="13"/>
      <c r="T45" s="13"/>
      <c r="U45" s="13"/>
      <c r="V45" s="13"/>
      <c r="W45" s="66"/>
      <c r="X45" s="61">
        <f t="shared" si="6"/>
        <v>0</v>
      </c>
    </row>
    <row r="46" spans="2:24" s="175" customFormat="1" ht="15" customHeight="1" thickBot="1">
      <c r="B46" s="406" t="s">
        <v>52</v>
      </c>
      <c r="C46" s="407"/>
      <c r="D46" s="388"/>
      <c r="E46" s="389"/>
      <c r="F46" s="389"/>
      <c r="G46" s="389"/>
      <c r="H46" s="390"/>
      <c r="L46" s="8"/>
      <c r="M46" s="23"/>
      <c r="N46" s="9"/>
      <c r="O46" s="14"/>
      <c r="P46"/>
      <c r="Q46" s="65"/>
      <c r="R46" s="13"/>
      <c r="S46" s="13"/>
      <c r="T46" s="13"/>
      <c r="U46" s="13"/>
      <c r="V46" s="13"/>
      <c r="W46" s="66"/>
      <c r="X46" s="61">
        <f t="shared" si="6"/>
        <v>0</v>
      </c>
    </row>
    <row r="47" spans="2:24" s="175" customFormat="1" ht="33" customHeight="1" thickBot="1">
      <c r="B47" s="408"/>
      <c r="C47" s="409"/>
      <c r="D47" s="391"/>
      <c r="E47" s="392"/>
      <c r="F47" s="392"/>
      <c r="G47" s="392"/>
      <c r="H47" s="393"/>
      <c r="L47" s="8"/>
      <c r="M47" s="269"/>
      <c r="N47" s="9"/>
      <c r="O47" s="14"/>
      <c r="Q47" s="65"/>
      <c r="R47" s="13"/>
      <c r="S47" s="13"/>
      <c r="T47" s="13"/>
      <c r="U47" s="13"/>
      <c r="V47" s="13"/>
      <c r="W47" s="66"/>
      <c r="X47" s="61">
        <f t="shared" ref="X47" si="7">MAX(Q47:W47)</f>
        <v>0</v>
      </c>
    </row>
    <row r="48" spans="2:24" s="175" customFormat="1">
      <c r="B48" s="406" t="s">
        <v>54</v>
      </c>
      <c r="C48" s="407"/>
      <c r="D48" s="394">
        <f>MAX(D50:H65)</f>
        <v>4</v>
      </c>
      <c r="E48" s="395"/>
      <c r="F48" s="395"/>
      <c r="G48" s="395"/>
      <c r="H48" s="396"/>
    </row>
    <row r="49" spans="2:8" s="175" customFormat="1" ht="15" thickBot="1">
      <c r="B49" s="425"/>
      <c r="C49" s="426"/>
      <c r="D49" s="397"/>
      <c r="E49" s="398"/>
      <c r="F49" s="398"/>
      <c r="G49" s="398"/>
      <c r="H49" s="399"/>
    </row>
    <row r="50" spans="2:8" customFormat="1" ht="15" customHeight="1" thickTop="1" thickBot="1">
      <c r="B50" s="403" t="s">
        <v>55</v>
      </c>
      <c r="C50" s="216" t="s">
        <v>56</v>
      </c>
      <c r="D50" s="46">
        <v>4</v>
      </c>
      <c r="E50" s="46"/>
      <c r="F50" s="46"/>
      <c r="G50" s="46"/>
      <c r="H50" s="46"/>
    </row>
    <row r="51" spans="2:8" customFormat="1" ht="15.6" thickTop="1" thickBot="1">
      <c r="B51" s="404"/>
      <c r="C51" s="218" t="s">
        <v>86</v>
      </c>
      <c r="D51" s="46">
        <v>4</v>
      </c>
      <c r="E51" s="46"/>
      <c r="F51" s="46"/>
      <c r="G51" s="46"/>
      <c r="H51" s="46"/>
    </row>
    <row r="52" spans="2:8" customFormat="1" ht="27.6" thickTop="1" thickBot="1">
      <c r="B52" s="404"/>
      <c r="C52" s="218" t="s">
        <v>87</v>
      </c>
      <c r="D52" s="46">
        <v>4</v>
      </c>
      <c r="E52" s="46"/>
      <c r="F52" s="46"/>
      <c r="G52" s="46"/>
      <c r="H52" s="46"/>
    </row>
    <row r="53" spans="2:8" customFormat="1" ht="15.6" thickTop="1" thickBot="1">
      <c r="B53" s="404"/>
      <c r="C53" s="218" t="s">
        <v>60</v>
      </c>
      <c r="D53" s="46">
        <v>2</v>
      </c>
      <c r="E53" s="46"/>
      <c r="F53" s="46"/>
      <c r="G53" s="46"/>
      <c r="H53" s="46"/>
    </row>
    <row r="54" spans="2:8" customFormat="1" ht="27.6" thickTop="1" thickBot="1">
      <c r="B54" s="404"/>
      <c r="C54" s="218" t="s">
        <v>62</v>
      </c>
      <c r="D54" s="46">
        <v>2</v>
      </c>
      <c r="E54" s="46"/>
      <c r="F54" s="46"/>
      <c r="G54" s="46"/>
      <c r="H54" s="46"/>
    </row>
    <row r="55" spans="2:8" customFormat="1" ht="15.6" thickTop="1" thickBot="1">
      <c r="B55" s="404"/>
      <c r="C55" s="218" t="s">
        <v>63</v>
      </c>
      <c r="D55" s="46">
        <v>4</v>
      </c>
      <c r="E55" s="46"/>
      <c r="F55" s="46"/>
      <c r="G55" s="46"/>
      <c r="H55" s="46"/>
    </row>
    <row r="56" spans="2:8" customFormat="1" ht="15.6" thickTop="1" thickBot="1">
      <c r="B56" s="404"/>
      <c r="C56" s="218" t="s">
        <v>65</v>
      </c>
      <c r="D56" s="46">
        <v>2</v>
      </c>
      <c r="E56" s="46"/>
      <c r="F56" s="46"/>
      <c r="G56" s="46"/>
      <c r="H56" s="46"/>
    </row>
    <row r="57" spans="2:8" customFormat="1" ht="27.6" thickTop="1" thickBot="1">
      <c r="B57" s="404"/>
      <c r="C57" s="218" t="s">
        <v>66</v>
      </c>
      <c r="D57" s="46">
        <v>4</v>
      </c>
      <c r="E57" s="46"/>
      <c r="F57" s="46"/>
      <c r="G57" s="46"/>
      <c r="H57" s="46"/>
    </row>
    <row r="58" spans="2:8" customFormat="1" ht="27.6" thickTop="1" thickBot="1">
      <c r="B58" s="404"/>
      <c r="C58" s="218" t="s">
        <v>67</v>
      </c>
      <c r="D58" s="46">
        <v>4</v>
      </c>
      <c r="E58" s="46"/>
      <c r="F58" s="46"/>
      <c r="G58" s="46"/>
      <c r="H58" s="46"/>
    </row>
    <row r="59" spans="2:8" customFormat="1" ht="27.6" thickTop="1" thickBot="1">
      <c r="B59" s="404"/>
      <c r="C59" s="218" t="s">
        <v>68</v>
      </c>
      <c r="D59" s="46">
        <v>4</v>
      </c>
      <c r="E59" s="46"/>
      <c r="F59" s="46"/>
      <c r="G59" s="46"/>
      <c r="H59" s="46"/>
    </row>
    <row r="60" spans="2:8" customFormat="1" ht="15.6" thickTop="1" thickBot="1">
      <c r="B60" s="404"/>
      <c r="C60" s="218" t="s">
        <v>69</v>
      </c>
      <c r="D60" s="46">
        <v>4</v>
      </c>
      <c r="E60" s="46"/>
      <c r="F60" s="46"/>
      <c r="G60" s="46"/>
      <c r="H60" s="46"/>
    </row>
    <row r="61" spans="2:8" customFormat="1" ht="15.6" thickTop="1" thickBot="1">
      <c r="B61" s="404"/>
      <c r="C61" s="218" t="s">
        <v>70</v>
      </c>
      <c r="D61" s="46">
        <v>4</v>
      </c>
      <c r="E61" s="46"/>
      <c r="F61" s="46"/>
      <c r="G61" s="46"/>
      <c r="H61" s="46"/>
    </row>
    <row r="62" spans="2:8" customFormat="1" ht="15.6" thickTop="1" thickBot="1">
      <c r="B62" s="404"/>
      <c r="C62" s="218" t="s">
        <v>71</v>
      </c>
      <c r="D62" s="46">
        <v>4</v>
      </c>
      <c r="E62" s="46"/>
      <c r="F62" s="46"/>
      <c r="G62" s="46"/>
      <c r="H62" s="46"/>
    </row>
    <row r="63" spans="2:8" customFormat="1" ht="15.6" thickTop="1" thickBot="1">
      <c r="B63" s="404"/>
      <c r="C63" s="219" t="s">
        <v>72</v>
      </c>
      <c r="D63" s="46">
        <v>4</v>
      </c>
      <c r="E63" s="46"/>
      <c r="F63" s="46"/>
      <c r="G63" s="46"/>
      <c r="H63" s="46"/>
    </row>
    <row r="64" spans="2:8" customFormat="1" ht="15.6" thickTop="1" thickBot="1">
      <c r="B64" s="404"/>
      <c r="C64" s="219" t="s">
        <v>74</v>
      </c>
      <c r="D64" s="46">
        <v>4</v>
      </c>
      <c r="E64" s="46"/>
      <c r="F64" s="46"/>
      <c r="G64" s="46"/>
      <c r="H64" s="46"/>
    </row>
    <row r="65" spans="1:8" ht="27.6" thickTop="1" thickBot="1">
      <c r="A65"/>
      <c r="B65" s="405"/>
      <c r="C65" s="220" t="s">
        <v>75</v>
      </c>
      <c r="D65" s="46">
        <v>4</v>
      </c>
      <c r="E65" s="46"/>
      <c r="F65" s="46"/>
      <c r="G65" s="46"/>
      <c r="H65" s="46"/>
    </row>
    <row r="68" spans="1:8" ht="15" thickBot="1">
      <c r="A68"/>
      <c r="C68" s="381" t="s">
        <v>79</v>
      </c>
      <c r="D68" s="382"/>
    </row>
    <row r="69" spans="1:8" ht="15" thickBot="1">
      <c r="A69"/>
      <c r="C69" s="222" t="s">
        <v>54</v>
      </c>
      <c r="D69" s="222" t="s">
        <v>80</v>
      </c>
    </row>
    <row r="70" spans="1:8" ht="15" thickBot="1">
      <c r="A70"/>
      <c r="C70" s="223">
        <v>0</v>
      </c>
      <c r="D70" s="223" t="s">
        <v>81</v>
      </c>
    </row>
    <row r="71" spans="1:8" ht="15" thickBot="1">
      <c r="A71"/>
      <c r="C71" s="224">
        <v>1</v>
      </c>
      <c r="D71" s="224" t="s">
        <v>82</v>
      </c>
    </row>
    <row r="72" spans="1:8" ht="15" thickBot="1">
      <c r="A72"/>
      <c r="C72" s="223">
        <v>2</v>
      </c>
      <c r="D72" s="223" t="s">
        <v>83</v>
      </c>
    </row>
    <row r="73" spans="1:8" ht="15" thickBot="1">
      <c r="A73"/>
      <c r="C73" s="224">
        <v>3</v>
      </c>
      <c r="D73" s="224" t="s">
        <v>84</v>
      </c>
    </row>
    <row r="74" spans="1:8" ht="15" thickBot="1">
      <c r="A74"/>
      <c r="C74" s="223">
        <v>4</v>
      </c>
      <c r="D74" s="223" t="s">
        <v>85</v>
      </c>
    </row>
  </sheetData>
  <mergeCells count="41">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 ref="Q2:U2"/>
    <mergeCell ref="B3:H3"/>
    <mergeCell ref="M3:N3"/>
    <mergeCell ref="L5:N5"/>
    <mergeCell ref="Q5:U5"/>
    <mergeCell ref="Q6:U6"/>
    <mergeCell ref="X6:X7"/>
    <mergeCell ref="L7:M7"/>
    <mergeCell ref="Q7:U7"/>
    <mergeCell ref="B8:B23"/>
    <mergeCell ref="L9:O9"/>
    <mergeCell ref="Q9:U9"/>
    <mergeCell ref="M10:N10"/>
    <mergeCell ref="L13:O13"/>
    <mergeCell ref="Q13:U13"/>
    <mergeCell ref="D27:H28"/>
    <mergeCell ref="B50:B65"/>
    <mergeCell ref="Q29:U29"/>
    <mergeCell ref="B29:B44"/>
    <mergeCell ref="B45:H45"/>
    <mergeCell ref="B46:C47"/>
    <mergeCell ref="D46:H47"/>
    <mergeCell ref="B48:C49"/>
    <mergeCell ref="D48:H49"/>
    <mergeCell ref="L29:O29"/>
  </mergeCells>
  <dataValidations count="2">
    <dataValidation type="list" allowBlank="1" showInputMessage="1" showErrorMessage="1" sqref="E29:H44 E50:H65">
      <formula1>$C$70:$C$74</formula1>
    </dataValidation>
    <dataValidation type="list" allowBlank="1" showInputMessage="1" showErrorMessage="1" sqref="D8:D23 E8:H8 F9:F22 E9:E23 G9:H23 D29:D44 D50:D65">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X74"/>
  <sheetViews>
    <sheetView topLeftCell="G13" zoomScale="70" zoomScaleNormal="70" workbookViewId="0">
      <selection activeCell="L32" sqref="L32:W35"/>
    </sheetView>
  </sheetViews>
  <sheetFormatPr defaultRowHeight="14.4"/>
  <cols>
    <col min="1" max="1" width="3.6640625" style="175" customWidth="1"/>
    <col min="2" max="2" width="13.88671875" style="175" customWidth="1"/>
    <col min="3" max="3" width="45.109375" style="175"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5" customFormat="1" ht="15" thickBot="1"/>
    <row r="2" spans="2:24" s="175" customFormat="1" ht="15" thickBot="1">
      <c r="B2" s="211" t="s">
        <v>0</v>
      </c>
      <c r="C2" s="275" t="s">
        <v>5</v>
      </c>
      <c r="D2" s="423" t="s">
        <v>13</v>
      </c>
      <c r="E2" s="424"/>
      <c r="F2" s="212"/>
      <c r="G2" s="212"/>
      <c r="H2" s="212"/>
      <c r="K2"/>
      <c r="L2" s="418" t="s">
        <v>44</v>
      </c>
      <c r="M2" s="419"/>
      <c r="N2" s="419"/>
      <c r="O2"/>
      <c r="P2"/>
      <c r="Q2" s="386" t="s">
        <v>28</v>
      </c>
      <c r="R2" s="387"/>
      <c r="S2" s="387"/>
      <c r="T2" s="387"/>
      <c r="U2" s="387"/>
      <c r="V2" s="268" t="s">
        <v>45</v>
      </c>
      <c r="W2" s="268" t="s">
        <v>30</v>
      </c>
      <c r="X2" s="57"/>
    </row>
    <row r="3" spans="2:24" s="175" customFormat="1" ht="15" thickBot="1">
      <c r="B3" s="427" t="s">
        <v>28</v>
      </c>
      <c r="C3" s="428"/>
      <c r="D3" s="428"/>
      <c r="E3" s="428"/>
      <c r="F3" s="428"/>
      <c r="G3" s="428"/>
      <c r="H3" s="429"/>
      <c r="K3"/>
      <c r="L3" s="271" t="s">
        <v>0</v>
      </c>
      <c r="M3" s="415" t="s">
        <v>46</v>
      </c>
      <c r="N3" s="415"/>
      <c r="O3"/>
      <c r="P3"/>
      <c r="Q3" s="3" t="s">
        <v>47</v>
      </c>
      <c r="R3" s="4" t="s">
        <v>48</v>
      </c>
      <c r="S3" s="4" t="s">
        <v>49</v>
      </c>
      <c r="T3" s="4" t="s">
        <v>50</v>
      </c>
      <c r="U3" s="4" t="s">
        <v>51</v>
      </c>
      <c r="V3" s="3"/>
      <c r="W3" s="4"/>
      <c r="X3" s="5" t="s">
        <v>36</v>
      </c>
    </row>
    <row r="4" spans="2:24" s="175" customFormat="1" ht="31.5" customHeight="1" thickTop="1" thickBot="1">
      <c r="B4" s="435" t="s">
        <v>52</v>
      </c>
      <c r="C4" s="436"/>
      <c r="D4" s="430"/>
      <c r="E4" s="431"/>
      <c r="F4" s="431"/>
      <c r="G4" s="431"/>
      <c r="H4" s="432"/>
      <c r="K4"/>
      <c r="L4" s="11" t="s">
        <v>42</v>
      </c>
      <c r="M4" s="24" t="s">
        <v>13</v>
      </c>
      <c r="N4" s="11"/>
      <c r="O4"/>
      <c r="P4"/>
      <c r="Q4" s="70">
        <f>D6</f>
        <v>0</v>
      </c>
      <c r="R4" s="71">
        <f t="shared" ref="R4:U4" si="0">E6</f>
        <v>1</v>
      </c>
      <c r="S4" s="71">
        <f t="shared" si="0"/>
        <v>2</v>
      </c>
      <c r="T4" s="71">
        <f t="shared" si="0"/>
        <v>3</v>
      </c>
      <c r="U4" s="71">
        <f t="shared" si="0"/>
        <v>4</v>
      </c>
      <c r="V4" s="71">
        <f>D27</f>
        <v>4</v>
      </c>
      <c r="W4" s="72">
        <f>D48</f>
        <v>4</v>
      </c>
      <c r="X4" s="16">
        <f>MAX(Q4:W4)</f>
        <v>4</v>
      </c>
    </row>
    <row r="5" spans="2:24" s="175" customFormat="1" ht="15" thickBot="1">
      <c r="B5" s="213"/>
      <c r="C5" s="214"/>
      <c r="D5" s="215" t="s">
        <v>47</v>
      </c>
      <c r="E5" s="215" t="s">
        <v>48</v>
      </c>
      <c r="F5" s="215" t="s">
        <v>49</v>
      </c>
      <c r="G5" s="215" t="s">
        <v>50</v>
      </c>
      <c r="H5" s="215" t="s">
        <v>51</v>
      </c>
      <c r="K5"/>
      <c r="L5" s="420" t="s">
        <v>3</v>
      </c>
      <c r="M5" s="420"/>
      <c r="N5" s="420"/>
      <c r="O5"/>
      <c r="P5"/>
      <c r="Q5" s="421" t="s">
        <v>53</v>
      </c>
      <c r="R5" s="422"/>
      <c r="S5" s="422"/>
      <c r="T5" s="422"/>
      <c r="U5" s="422"/>
      <c r="V5" s="274" t="s">
        <v>53</v>
      </c>
      <c r="W5" s="273" t="s">
        <v>53</v>
      </c>
      <c r="X5" s="17"/>
    </row>
    <row r="6" spans="2:24" s="175" customFormat="1" ht="15" thickBot="1">
      <c r="B6" s="406" t="s">
        <v>54</v>
      </c>
      <c r="C6" s="407"/>
      <c r="D6" s="433">
        <f>MAX(D8:D23)</f>
        <v>0</v>
      </c>
      <c r="E6" s="433">
        <f>MAX(E8:E23)</f>
        <v>1</v>
      </c>
      <c r="F6" s="433">
        <f>MAX(F8:F23)</f>
        <v>2</v>
      </c>
      <c r="G6" s="433">
        <f>MAX(G8:G23)</f>
        <v>3</v>
      </c>
      <c r="H6" s="433">
        <f>MAX(H8:H23)</f>
        <v>4</v>
      </c>
      <c r="K6"/>
      <c r="L6" s="412"/>
      <c r="M6" s="412"/>
      <c r="N6" s="269"/>
      <c r="O6"/>
      <c r="P6"/>
      <c r="Q6" s="416"/>
      <c r="R6" s="417"/>
      <c r="S6" s="417"/>
      <c r="T6" s="417"/>
      <c r="U6" s="417"/>
      <c r="V6" s="272"/>
      <c r="W6" s="270"/>
      <c r="X6" s="410"/>
    </row>
    <row r="7" spans="2:24" s="175" customFormat="1" ht="15" thickBot="1">
      <c r="B7" s="425"/>
      <c r="C7" s="426"/>
      <c r="D7" s="434"/>
      <c r="E7" s="434"/>
      <c r="F7" s="434"/>
      <c r="G7" s="434"/>
      <c r="H7" s="434"/>
      <c r="K7"/>
      <c r="L7" s="412"/>
      <c r="M7" s="412"/>
      <c r="N7" s="269"/>
      <c r="O7"/>
      <c r="P7"/>
      <c r="Q7" s="413"/>
      <c r="R7" s="414"/>
      <c r="S7" s="414"/>
      <c r="T7" s="414"/>
      <c r="U7" s="414"/>
      <c r="V7" s="270"/>
      <c r="W7" s="270"/>
      <c r="X7" s="411"/>
    </row>
    <row r="8" spans="2:24" customFormat="1" ht="15" customHeight="1" thickTop="1" thickBot="1">
      <c r="B8" s="403" t="s">
        <v>55</v>
      </c>
      <c r="C8" s="216" t="s">
        <v>56</v>
      </c>
      <c r="D8" s="46">
        <v>0</v>
      </c>
      <c r="E8" s="46">
        <v>0</v>
      </c>
      <c r="F8" s="46">
        <v>1</v>
      </c>
      <c r="G8" s="46">
        <v>2</v>
      </c>
      <c r="H8" s="46">
        <v>3</v>
      </c>
    </row>
    <row r="9" spans="2:24" customFormat="1">
      <c r="B9" s="404"/>
      <c r="C9" s="218" t="s">
        <v>86</v>
      </c>
      <c r="D9" s="46">
        <v>0</v>
      </c>
      <c r="E9" s="46">
        <v>0</v>
      </c>
      <c r="F9" s="46">
        <v>1</v>
      </c>
      <c r="G9" s="46">
        <v>2</v>
      </c>
      <c r="H9" s="46">
        <v>3</v>
      </c>
      <c r="L9" s="383" t="s">
        <v>58</v>
      </c>
      <c r="M9" s="384"/>
      <c r="N9" s="384"/>
      <c r="O9" s="385"/>
      <c r="Q9" s="386" t="s">
        <v>28</v>
      </c>
      <c r="R9" s="387"/>
      <c r="S9" s="387"/>
      <c r="T9" s="387"/>
      <c r="U9" s="387"/>
      <c r="V9" s="268" t="s">
        <v>45</v>
      </c>
      <c r="W9" s="268" t="s">
        <v>30</v>
      </c>
      <c r="X9" s="57"/>
    </row>
    <row r="10" spans="2:24" customFormat="1" ht="26.4">
      <c r="B10" s="404"/>
      <c r="C10" s="218" t="s">
        <v>87</v>
      </c>
      <c r="D10" s="46">
        <v>0</v>
      </c>
      <c r="E10" s="46">
        <v>0</v>
      </c>
      <c r="F10" s="46">
        <v>1</v>
      </c>
      <c r="G10" s="46">
        <v>2</v>
      </c>
      <c r="H10" s="46">
        <v>3</v>
      </c>
      <c r="L10" s="271" t="s">
        <v>0</v>
      </c>
      <c r="M10" s="415" t="s">
        <v>58</v>
      </c>
      <c r="N10" s="415" t="s">
        <v>6</v>
      </c>
      <c r="O10" s="55" t="s">
        <v>3</v>
      </c>
      <c r="Q10" s="3" t="s">
        <v>47</v>
      </c>
      <c r="R10" s="4" t="s">
        <v>48</v>
      </c>
      <c r="S10" s="4" t="s">
        <v>49</v>
      </c>
      <c r="T10" s="4" t="s">
        <v>50</v>
      </c>
      <c r="U10" s="4" t="s">
        <v>51</v>
      </c>
      <c r="V10" s="3"/>
      <c r="W10" s="4"/>
      <c r="X10" s="7" t="s">
        <v>36</v>
      </c>
    </row>
    <row r="11" spans="2:24" customFormat="1">
      <c r="B11" s="404"/>
      <c r="C11" s="218" t="s">
        <v>60</v>
      </c>
      <c r="D11" s="46">
        <v>0</v>
      </c>
      <c r="E11" s="46">
        <v>1</v>
      </c>
      <c r="F11" s="46">
        <v>2</v>
      </c>
      <c r="G11" s="46">
        <v>3</v>
      </c>
      <c r="H11" s="46">
        <v>4</v>
      </c>
      <c r="L11" s="8"/>
      <c r="M11" s="23" t="s">
        <v>27</v>
      </c>
      <c r="N11" s="9" t="s">
        <v>61</v>
      </c>
      <c r="O11" s="9"/>
      <c r="Q11" s="58">
        <f>Q$4</f>
        <v>0</v>
      </c>
      <c r="R11" s="59">
        <f t="shared" ref="R11:W11" si="1">R$4</f>
        <v>1</v>
      </c>
      <c r="S11" s="59">
        <f t="shared" si="1"/>
        <v>2</v>
      </c>
      <c r="T11" s="59">
        <f t="shared" si="1"/>
        <v>3</v>
      </c>
      <c r="U11" s="59">
        <f t="shared" si="1"/>
        <v>4</v>
      </c>
      <c r="V11" s="59">
        <f t="shared" si="1"/>
        <v>4</v>
      </c>
      <c r="W11" s="60">
        <f t="shared" si="1"/>
        <v>4</v>
      </c>
      <c r="X11" s="61">
        <f>MAX(Q11:W11)</f>
        <v>4</v>
      </c>
    </row>
    <row r="12" spans="2:24" customFormat="1" ht="26.4">
      <c r="B12" s="404"/>
      <c r="C12" s="218" t="s">
        <v>62</v>
      </c>
      <c r="D12" s="46">
        <v>0</v>
      </c>
      <c r="E12" s="46">
        <v>0</v>
      </c>
      <c r="F12" s="46">
        <v>1</v>
      </c>
      <c r="G12" s="46">
        <v>2</v>
      </c>
      <c r="H12" s="46">
        <v>3</v>
      </c>
    </row>
    <row r="13" spans="2:24" customFormat="1">
      <c r="B13" s="404"/>
      <c r="C13" s="218" t="s">
        <v>63</v>
      </c>
      <c r="D13" s="46">
        <v>0</v>
      </c>
      <c r="E13" s="46">
        <v>0</v>
      </c>
      <c r="F13" s="46">
        <v>1</v>
      </c>
      <c r="G13" s="46">
        <v>2</v>
      </c>
      <c r="H13" s="46">
        <v>3</v>
      </c>
      <c r="L13" s="383" t="s">
        <v>64</v>
      </c>
      <c r="M13" s="384"/>
      <c r="N13" s="384"/>
      <c r="O13" s="385"/>
      <c r="Q13" s="386" t="s">
        <v>28</v>
      </c>
      <c r="R13" s="387"/>
      <c r="S13" s="387"/>
      <c r="T13" s="387"/>
      <c r="U13" s="387"/>
      <c r="V13" s="268" t="s">
        <v>45</v>
      </c>
      <c r="W13" s="268" t="s">
        <v>30</v>
      </c>
      <c r="X13" s="57"/>
    </row>
    <row r="14" spans="2:24" customFormat="1">
      <c r="B14" s="404"/>
      <c r="C14" s="218" t="s">
        <v>65</v>
      </c>
      <c r="D14" s="46">
        <v>0</v>
      </c>
      <c r="E14" s="46">
        <v>0</v>
      </c>
      <c r="F14" s="46">
        <v>1</v>
      </c>
      <c r="G14" s="46">
        <v>2</v>
      </c>
      <c r="H14" s="46">
        <v>3</v>
      </c>
      <c r="L14" s="56" t="s">
        <v>0</v>
      </c>
      <c r="M14" s="56" t="s">
        <v>5</v>
      </c>
      <c r="N14" s="56" t="s">
        <v>6</v>
      </c>
      <c r="O14" s="55" t="s">
        <v>3</v>
      </c>
      <c r="Q14" s="3" t="s">
        <v>47</v>
      </c>
      <c r="R14" s="4" t="s">
        <v>48</v>
      </c>
      <c r="S14" s="4" t="s">
        <v>49</v>
      </c>
      <c r="T14" s="4" t="s">
        <v>50</v>
      </c>
      <c r="U14" s="4" t="s">
        <v>51</v>
      </c>
      <c r="V14" s="3"/>
      <c r="W14" s="4"/>
      <c r="X14" s="6" t="s">
        <v>36</v>
      </c>
    </row>
    <row r="15" spans="2:24" customFormat="1" ht="26.4">
      <c r="B15" s="404"/>
      <c r="C15" s="218" t="s">
        <v>66</v>
      </c>
      <c r="D15" s="46">
        <v>0</v>
      </c>
      <c r="E15" s="46">
        <v>0</v>
      </c>
      <c r="F15" s="46">
        <v>1</v>
      </c>
      <c r="G15" s="46">
        <v>2</v>
      </c>
      <c r="H15" s="46">
        <v>3</v>
      </c>
      <c r="L15" s="10"/>
      <c r="M15" s="9" t="s">
        <v>15</v>
      </c>
      <c r="N15" s="269" t="s">
        <v>15</v>
      </c>
      <c r="O15" s="14"/>
      <c r="Q15" s="62">
        <f>Q$4</f>
        <v>0</v>
      </c>
      <c r="R15" s="63">
        <f t="shared" ref="R15:W25" si="2">R$4</f>
        <v>1</v>
      </c>
      <c r="S15" s="63">
        <f t="shared" si="2"/>
        <v>2</v>
      </c>
      <c r="T15" s="63">
        <f t="shared" si="2"/>
        <v>3</v>
      </c>
      <c r="U15" s="63">
        <f t="shared" si="2"/>
        <v>4</v>
      </c>
      <c r="V15" s="63">
        <f t="shared" si="2"/>
        <v>4</v>
      </c>
      <c r="W15" s="64">
        <f t="shared" si="2"/>
        <v>4</v>
      </c>
      <c r="X15" s="32">
        <f>MAX(Q15:W15)</f>
        <v>4</v>
      </c>
    </row>
    <row r="16" spans="2:24" customFormat="1" ht="26.4">
      <c r="B16" s="404"/>
      <c r="C16" s="218" t="s">
        <v>67</v>
      </c>
      <c r="D16" s="46">
        <v>0</v>
      </c>
      <c r="E16" s="46">
        <v>0</v>
      </c>
      <c r="F16" s="46">
        <v>1</v>
      </c>
      <c r="G16" s="46">
        <v>2</v>
      </c>
      <c r="H16" s="46">
        <v>3</v>
      </c>
      <c r="L16" s="10"/>
      <c r="M16" s="9" t="s">
        <v>16</v>
      </c>
      <c r="N16" s="269" t="s">
        <v>16</v>
      </c>
      <c r="O16" s="14"/>
      <c r="Q16" s="65">
        <f t="shared" ref="Q16:Q25" si="3">Q$4</f>
        <v>0</v>
      </c>
      <c r="R16" s="13">
        <f t="shared" si="2"/>
        <v>1</v>
      </c>
      <c r="S16" s="13">
        <f t="shared" si="2"/>
        <v>2</v>
      </c>
      <c r="T16" s="13">
        <f t="shared" si="2"/>
        <v>3</v>
      </c>
      <c r="U16" s="13">
        <f t="shared" si="2"/>
        <v>4</v>
      </c>
      <c r="V16" s="13">
        <f t="shared" si="2"/>
        <v>4</v>
      </c>
      <c r="W16" s="66">
        <f t="shared" si="2"/>
        <v>4</v>
      </c>
      <c r="X16" s="32">
        <f t="shared" ref="X16:X24" si="4">MAX(Q16:W16)</f>
        <v>4</v>
      </c>
    </row>
    <row r="17" spans="2:24" customFormat="1" ht="26.4">
      <c r="B17" s="404"/>
      <c r="C17" s="218" t="s">
        <v>68</v>
      </c>
      <c r="D17" s="46">
        <v>0</v>
      </c>
      <c r="E17" s="46">
        <v>0</v>
      </c>
      <c r="F17" s="46">
        <v>1</v>
      </c>
      <c r="G17" s="46">
        <v>2</v>
      </c>
      <c r="H17" s="46">
        <v>3</v>
      </c>
      <c r="L17" s="8"/>
      <c r="M17" s="23" t="s">
        <v>17</v>
      </c>
      <c r="N17" s="269" t="s">
        <v>17</v>
      </c>
      <c r="O17" s="14"/>
      <c r="Q17" s="65">
        <f t="shared" si="3"/>
        <v>0</v>
      </c>
      <c r="R17" s="13">
        <f t="shared" si="2"/>
        <v>1</v>
      </c>
      <c r="S17" s="13">
        <f t="shared" si="2"/>
        <v>2</v>
      </c>
      <c r="T17" s="13">
        <f t="shared" si="2"/>
        <v>3</v>
      </c>
      <c r="U17" s="13">
        <f t="shared" si="2"/>
        <v>4</v>
      </c>
      <c r="V17" s="13">
        <f t="shared" si="2"/>
        <v>4</v>
      </c>
      <c r="W17" s="66">
        <f t="shared" si="2"/>
        <v>4</v>
      </c>
      <c r="X17" s="32">
        <f t="shared" si="4"/>
        <v>4</v>
      </c>
    </row>
    <row r="18" spans="2:24" customFormat="1">
      <c r="B18" s="404"/>
      <c r="C18" s="218" t="s">
        <v>69</v>
      </c>
      <c r="D18" s="46">
        <v>0</v>
      </c>
      <c r="E18" s="46">
        <v>0</v>
      </c>
      <c r="F18" s="46">
        <v>1</v>
      </c>
      <c r="G18" s="46">
        <v>2</v>
      </c>
      <c r="H18" s="46">
        <v>4</v>
      </c>
      <c r="L18" s="8"/>
      <c r="M18" s="23" t="s">
        <v>18</v>
      </c>
      <c r="N18" s="269"/>
      <c r="O18" s="14"/>
      <c r="Q18" s="65">
        <f t="shared" si="3"/>
        <v>0</v>
      </c>
      <c r="R18" s="13">
        <f t="shared" si="2"/>
        <v>1</v>
      </c>
      <c r="S18" s="13">
        <f t="shared" si="2"/>
        <v>2</v>
      </c>
      <c r="T18" s="13">
        <f t="shared" si="2"/>
        <v>3</v>
      </c>
      <c r="U18" s="13">
        <f t="shared" si="2"/>
        <v>4</v>
      </c>
      <c r="V18" s="13">
        <f t="shared" si="2"/>
        <v>4</v>
      </c>
      <c r="W18" s="66">
        <f t="shared" si="2"/>
        <v>4</v>
      </c>
      <c r="X18" s="32">
        <f t="shared" si="4"/>
        <v>4</v>
      </c>
    </row>
    <row r="19" spans="2:24" customFormat="1">
      <c r="B19" s="404"/>
      <c r="C19" s="218" t="s">
        <v>70</v>
      </c>
      <c r="D19" s="46">
        <v>0</v>
      </c>
      <c r="E19" s="46">
        <v>0</v>
      </c>
      <c r="F19" s="46">
        <v>1</v>
      </c>
      <c r="G19" s="46">
        <v>2</v>
      </c>
      <c r="H19" s="46">
        <v>3</v>
      </c>
      <c r="L19" s="8"/>
      <c r="M19" s="23" t="s">
        <v>19</v>
      </c>
      <c r="N19" s="269"/>
      <c r="O19" s="14"/>
      <c r="Q19" s="65">
        <f t="shared" si="3"/>
        <v>0</v>
      </c>
      <c r="R19" s="13">
        <f t="shared" si="2"/>
        <v>1</v>
      </c>
      <c r="S19" s="13">
        <f t="shared" si="2"/>
        <v>2</v>
      </c>
      <c r="T19" s="13">
        <f t="shared" si="2"/>
        <v>3</v>
      </c>
      <c r="U19" s="13">
        <f t="shared" si="2"/>
        <v>4</v>
      </c>
      <c r="V19" s="13">
        <f t="shared" si="2"/>
        <v>4</v>
      </c>
      <c r="W19" s="66">
        <f t="shared" si="2"/>
        <v>4</v>
      </c>
      <c r="X19" s="32">
        <f t="shared" si="4"/>
        <v>4</v>
      </c>
    </row>
    <row r="20" spans="2:24" customFormat="1">
      <c r="B20" s="404"/>
      <c r="C20" s="218" t="s">
        <v>71</v>
      </c>
      <c r="D20" s="46">
        <v>0</v>
      </c>
      <c r="E20" s="46">
        <v>0</v>
      </c>
      <c r="F20" s="46">
        <v>1</v>
      </c>
      <c r="G20" s="46">
        <v>2</v>
      </c>
      <c r="H20" s="46">
        <v>3</v>
      </c>
      <c r="L20" s="8"/>
      <c r="M20" s="23" t="s">
        <v>20</v>
      </c>
      <c r="N20" s="269"/>
      <c r="O20" s="14"/>
      <c r="Q20" s="65">
        <f t="shared" si="3"/>
        <v>0</v>
      </c>
      <c r="R20" s="13">
        <f t="shared" si="2"/>
        <v>1</v>
      </c>
      <c r="S20" s="13">
        <f t="shared" si="2"/>
        <v>2</v>
      </c>
      <c r="T20" s="13">
        <f t="shared" si="2"/>
        <v>3</v>
      </c>
      <c r="U20" s="13">
        <f t="shared" si="2"/>
        <v>4</v>
      </c>
      <c r="V20" s="13">
        <f t="shared" si="2"/>
        <v>4</v>
      </c>
      <c r="W20" s="66">
        <f t="shared" si="2"/>
        <v>4</v>
      </c>
      <c r="X20" s="32">
        <f t="shared" si="4"/>
        <v>4</v>
      </c>
    </row>
    <row r="21" spans="2:24" customFormat="1">
      <c r="B21" s="404"/>
      <c r="C21" s="219" t="s">
        <v>72</v>
      </c>
      <c r="D21" s="46">
        <v>0</v>
      </c>
      <c r="E21" s="46">
        <v>0</v>
      </c>
      <c r="F21" s="46">
        <v>1</v>
      </c>
      <c r="G21" s="46">
        <v>2</v>
      </c>
      <c r="H21" s="46">
        <v>3</v>
      </c>
      <c r="L21" s="8"/>
      <c r="M21" s="23" t="s">
        <v>372</v>
      </c>
      <c r="N21" s="269" t="s">
        <v>73</v>
      </c>
      <c r="O21" s="14"/>
      <c r="Q21" s="65">
        <f t="shared" si="3"/>
        <v>0</v>
      </c>
      <c r="R21" s="13">
        <f t="shared" si="2"/>
        <v>1</v>
      </c>
      <c r="S21" s="13">
        <f t="shared" si="2"/>
        <v>2</v>
      </c>
      <c r="T21" s="13">
        <f t="shared" si="2"/>
        <v>3</v>
      </c>
      <c r="U21" s="13">
        <f t="shared" si="2"/>
        <v>4</v>
      </c>
      <c r="V21" s="13">
        <f t="shared" si="2"/>
        <v>4</v>
      </c>
      <c r="W21" s="66">
        <f t="shared" si="2"/>
        <v>4</v>
      </c>
      <c r="X21" s="32">
        <f t="shared" si="4"/>
        <v>4</v>
      </c>
    </row>
    <row r="22" spans="2:24" customFormat="1">
      <c r="B22" s="404"/>
      <c r="C22" s="219" t="s">
        <v>74</v>
      </c>
      <c r="D22" s="46">
        <v>0</v>
      </c>
      <c r="E22" s="46">
        <v>0</v>
      </c>
      <c r="F22" s="46">
        <v>1</v>
      </c>
      <c r="G22" s="46">
        <v>2</v>
      </c>
      <c r="H22" s="46">
        <v>4</v>
      </c>
      <c r="L22" s="8"/>
      <c r="M22" s="23" t="s">
        <v>387</v>
      </c>
      <c r="N22" s="269" t="s">
        <v>73</v>
      </c>
      <c r="O22" s="14"/>
      <c r="Q22" s="65">
        <f t="shared" si="3"/>
        <v>0</v>
      </c>
      <c r="R22" s="13">
        <f t="shared" si="2"/>
        <v>1</v>
      </c>
      <c r="S22" s="13">
        <f t="shared" si="2"/>
        <v>2</v>
      </c>
      <c r="T22" s="13">
        <f t="shared" si="2"/>
        <v>3</v>
      </c>
      <c r="U22" s="13">
        <f t="shared" si="2"/>
        <v>4</v>
      </c>
      <c r="V22" s="13">
        <f t="shared" si="2"/>
        <v>4</v>
      </c>
      <c r="W22" s="66">
        <f t="shared" si="2"/>
        <v>4</v>
      </c>
      <c r="X22" s="32">
        <f t="shared" si="4"/>
        <v>4</v>
      </c>
    </row>
    <row r="23" spans="2:24" customFormat="1" ht="26.4">
      <c r="B23" s="405"/>
      <c r="C23" s="220" t="s">
        <v>75</v>
      </c>
      <c r="D23" s="46">
        <v>0</v>
      </c>
      <c r="E23" s="46">
        <v>0</v>
      </c>
      <c r="F23" s="46">
        <v>1</v>
      </c>
      <c r="G23" s="46">
        <v>2</v>
      </c>
      <c r="H23" s="46">
        <v>3</v>
      </c>
      <c r="L23" s="8"/>
      <c r="M23" s="23" t="s">
        <v>21</v>
      </c>
      <c r="N23" s="269"/>
      <c r="O23" s="14"/>
      <c r="Q23" s="65">
        <f t="shared" si="3"/>
        <v>0</v>
      </c>
      <c r="R23" s="13">
        <f t="shared" si="2"/>
        <v>1</v>
      </c>
      <c r="S23" s="13">
        <f t="shared" si="2"/>
        <v>2</v>
      </c>
      <c r="T23" s="13">
        <f t="shared" si="2"/>
        <v>3</v>
      </c>
      <c r="U23" s="13">
        <f t="shared" si="2"/>
        <v>4</v>
      </c>
      <c r="V23" s="13">
        <f t="shared" si="2"/>
        <v>4</v>
      </c>
      <c r="W23" s="66">
        <f t="shared" si="2"/>
        <v>4</v>
      </c>
      <c r="X23" s="32">
        <f t="shared" si="4"/>
        <v>4</v>
      </c>
    </row>
    <row r="24" spans="2:24" s="175" customFormat="1" ht="15" thickBot="1">
      <c r="B24" s="427" t="s">
        <v>45</v>
      </c>
      <c r="C24" s="401"/>
      <c r="D24" s="401"/>
      <c r="E24" s="401"/>
      <c r="F24" s="401"/>
      <c r="G24" s="401"/>
      <c r="H24" s="402"/>
      <c r="K24"/>
      <c r="L24" s="8"/>
      <c r="M24" s="23" t="s">
        <v>23</v>
      </c>
      <c r="N24" s="269"/>
      <c r="O24" s="14"/>
      <c r="P24"/>
      <c r="Q24" s="65">
        <f t="shared" si="3"/>
        <v>0</v>
      </c>
      <c r="R24" s="13">
        <f t="shared" si="2"/>
        <v>1</v>
      </c>
      <c r="S24" s="13">
        <f t="shared" si="2"/>
        <v>2</v>
      </c>
      <c r="T24" s="13">
        <f t="shared" si="2"/>
        <v>3</v>
      </c>
      <c r="U24" s="13">
        <f t="shared" si="2"/>
        <v>4</v>
      </c>
      <c r="V24" s="13">
        <f t="shared" si="2"/>
        <v>4</v>
      </c>
      <c r="W24" s="66">
        <f t="shared" si="2"/>
        <v>4</v>
      </c>
      <c r="X24" s="32">
        <f t="shared" si="4"/>
        <v>4</v>
      </c>
    </row>
    <row r="25" spans="2:24" s="175" customFormat="1" ht="15" thickBot="1">
      <c r="B25" s="406" t="s">
        <v>52</v>
      </c>
      <c r="C25" s="407"/>
      <c r="D25" s="388"/>
      <c r="E25" s="389"/>
      <c r="F25" s="389"/>
      <c r="G25" s="389"/>
      <c r="H25" s="390"/>
      <c r="K25"/>
      <c r="L25" s="8"/>
      <c r="M25" s="23" t="s">
        <v>376</v>
      </c>
      <c r="N25" s="23" t="s">
        <v>73</v>
      </c>
      <c r="O25" s="14"/>
      <c r="P25" s="1"/>
      <c r="Q25" s="65">
        <f t="shared" si="3"/>
        <v>0</v>
      </c>
      <c r="R25" s="13">
        <f t="shared" si="2"/>
        <v>1</v>
      </c>
      <c r="S25" s="13">
        <f t="shared" si="2"/>
        <v>2</v>
      </c>
      <c r="T25" s="13">
        <f t="shared" si="2"/>
        <v>3</v>
      </c>
      <c r="U25" s="13">
        <f t="shared" si="2"/>
        <v>4</v>
      </c>
      <c r="V25" s="13">
        <f t="shared" si="2"/>
        <v>4</v>
      </c>
      <c r="W25" s="66">
        <f t="shared" si="2"/>
        <v>4</v>
      </c>
      <c r="X25" s="61">
        <f t="shared" ref="X25" si="5">MAX(Q25:W25)</f>
        <v>4</v>
      </c>
    </row>
    <row r="26" spans="2:24" s="175" customFormat="1" ht="35.25" customHeight="1" thickBot="1">
      <c r="B26" s="408"/>
      <c r="C26" s="409"/>
      <c r="D26" s="391"/>
      <c r="E26" s="392"/>
      <c r="F26" s="392"/>
      <c r="G26" s="392"/>
      <c r="H26" s="393"/>
      <c r="K26"/>
      <c r="L26" s="1"/>
      <c r="M26" s="1"/>
      <c r="N26" s="1"/>
      <c r="O26" s="1"/>
      <c r="P26" s="1"/>
      <c r="Q26" s="1"/>
      <c r="R26" s="1"/>
      <c r="S26" s="1"/>
      <c r="T26" s="1"/>
      <c r="U26" s="1"/>
      <c r="V26" s="1"/>
      <c r="W26" s="1"/>
      <c r="X26" s="1"/>
    </row>
    <row r="27" spans="2:24" s="175" customFormat="1" ht="15" thickBot="1">
      <c r="B27" s="406" t="s">
        <v>54</v>
      </c>
      <c r="C27" s="407"/>
      <c r="D27" s="394">
        <f>MAX(D29:H44)</f>
        <v>4</v>
      </c>
      <c r="E27" s="395"/>
      <c r="F27" s="395"/>
      <c r="G27" s="395"/>
      <c r="H27" s="396"/>
      <c r="K27"/>
      <c r="L27" s="383" t="s">
        <v>76</v>
      </c>
      <c r="M27" s="384"/>
      <c r="N27" s="384"/>
      <c r="O27" s="385"/>
      <c r="P27"/>
      <c r="Q27" s="386" t="s">
        <v>28</v>
      </c>
      <c r="R27" s="387"/>
      <c r="S27" s="387"/>
      <c r="T27" s="387"/>
      <c r="U27" s="387"/>
      <c r="V27" s="268" t="s">
        <v>45</v>
      </c>
      <c r="W27" s="268" t="s">
        <v>30</v>
      </c>
      <c r="X27" s="57"/>
    </row>
    <row r="28" spans="2:24" s="175" customFormat="1" ht="15" thickBot="1">
      <c r="B28" s="425"/>
      <c r="C28" s="426"/>
      <c r="D28" s="397"/>
      <c r="E28" s="398"/>
      <c r="F28" s="398"/>
      <c r="G28" s="398"/>
      <c r="H28" s="399"/>
      <c r="K28"/>
      <c r="L28" s="56" t="s">
        <v>0</v>
      </c>
      <c r="M28" s="56" t="s">
        <v>5</v>
      </c>
      <c r="N28" s="56" t="s">
        <v>6</v>
      </c>
      <c r="O28" s="55" t="s">
        <v>3</v>
      </c>
      <c r="P28"/>
      <c r="Q28" s="3" t="s">
        <v>47</v>
      </c>
      <c r="R28" s="4" t="s">
        <v>48</v>
      </c>
      <c r="S28" s="4" t="s">
        <v>49</v>
      </c>
      <c r="T28" s="4" t="s">
        <v>50</v>
      </c>
      <c r="U28" s="4" t="s">
        <v>51</v>
      </c>
      <c r="V28" s="3"/>
      <c r="W28" s="4"/>
      <c r="X28" s="15" t="s">
        <v>36</v>
      </c>
    </row>
    <row r="29" spans="2:24" customFormat="1" ht="15" customHeight="1" thickTop="1" thickBot="1">
      <c r="B29" s="403" t="s">
        <v>55</v>
      </c>
      <c r="C29" s="216" t="s">
        <v>56</v>
      </c>
      <c r="D29" s="46">
        <v>2</v>
      </c>
      <c r="E29" s="46"/>
      <c r="F29" s="46"/>
      <c r="G29" s="46"/>
      <c r="H29" s="46"/>
      <c r="L29" s="8"/>
      <c r="M29" s="269" t="s">
        <v>372</v>
      </c>
      <c r="N29" s="9" t="s">
        <v>77</v>
      </c>
      <c r="O29" s="14"/>
      <c r="Q29" s="62">
        <f t="shared" ref="Q29:W31" si="6">Q$4</f>
        <v>0</v>
      </c>
      <c r="R29" s="63">
        <f t="shared" si="6"/>
        <v>1</v>
      </c>
      <c r="S29" s="63">
        <f t="shared" si="6"/>
        <v>2</v>
      </c>
      <c r="T29" s="63">
        <f t="shared" si="6"/>
        <v>3</v>
      </c>
      <c r="U29" s="63">
        <f t="shared" si="6"/>
        <v>4</v>
      </c>
      <c r="V29" s="63">
        <f t="shared" si="6"/>
        <v>4</v>
      </c>
      <c r="W29" s="64">
        <f t="shared" si="6"/>
        <v>4</v>
      </c>
      <c r="X29" s="16">
        <f t="shared" ref="X29:X34" si="7">MAX(Q29:W29)</f>
        <v>4</v>
      </c>
    </row>
    <row r="30" spans="2:24" customFormat="1">
      <c r="B30" s="404"/>
      <c r="C30" s="218" t="s">
        <v>86</v>
      </c>
      <c r="D30" s="46">
        <v>2</v>
      </c>
      <c r="E30" s="46"/>
      <c r="F30" s="46"/>
      <c r="G30" s="46"/>
      <c r="H30" s="46"/>
      <c r="L30" s="8"/>
      <c r="M30" s="23" t="s">
        <v>26</v>
      </c>
      <c r="N30" s="9" t="s">
        <v>1</v>
      </c>
      <c r="O30" s="14"/>
      <c r="Q30" s="65">
        <f t="shared" si="6"/>
        <v>0</v>
      </c>
      <c r="R30" s="13">
        <f t="shared" si="6"/>
        <v>1</v>
      </c>
      <c r="S30" s="13">
        <f t="shared" si="6"/>
        <v>2</v>
      </c>
      <c r="T30" s="13">
        <f t="shared" si="6"/>
        <v>3</v>
      </c>
      <c r="U30" s="13">
        <f t="shared" si="6"/>
        <v>4</v>
      </c>
      <c r="V30" s="13">
        <f t="shared" si="6"/>
        <v>4</v>
      </c>
      <c r="W30" s="66">
        <f t="shared" si="6"/>
        <v>4</v>
      </c>
      <c r="X30" s="16">
        <f t="shared" si="7"/>
        <v>4</v>
      </c>
    </row>
    <row r="31" spans="2:24" customFormat="1" ht="26.4">
      <c r="B31" s="404"/>
      <c r="C31" s="218" t="s">
        <v>87</v>
      </c>
      <c r="D31" s="46">
        <v>2</v>
      </c>
      <c r="E31" s="46"/>
      <c r="F31" s="46"/>
      <c r="G31" s="46"/>
      <c r="H31" s="46"/>
      <c r="L31" s="8"/>
      <c r="M31" s="23" t="s">
        <v>78</v>
      </c>
      <c r="N31" s="9" t="s">
        <v>1</v>
      </c>
      <c r="O31" s="14"/>
      <c r="Q31" s="65">
        <f t="shared" si="6"/>
        <v>0</v>
      </c>
      <c r="R31" s="13">
        <f t="shared" si="6"/>
        <v>1</v>
      </c>
      <c r="S31" s="13">
        <f t="shared" si="6"/>
        <v>2</v>
      </c>
      <c r="T31" s="13">
        <f t="shared" si="6"/>
        <v>3</v>
      </c>
      <c r="U31" s="13">
        <f t="shared" si="6"/>
        <v>4</v>
      </c>
      <c r="V31" s="13">
        <f t="shared" si="6"/>
        <v>4</v>
      </c>
      <c r="W31" s="66">
        <f t="shared" si="6"/>
        <v>4</v>
      </c>
      <c r="X31" s="16">
        <f t="shared" si="7"/>
        <v>4</v>
      </c>
    </row>
    <row r="32" spans="2:24" customFormat="1">
      <c r="B32" s="404"/>
      <c r="C32" s="218" t="s">
        <v>60</v>
      </c>
      <c r="D32" s="46">
        <v>2</v>
      </c>
      <c r="E32" s="46"/>
      <c r="F32" s="46"/>
      <c r="G32" s="46"/>
      <c r="H32" s="46"/>
      <c r="L32" s="8"/>
      <c r="M32" s="23"/>
      <c r="N32" s="9"/>
      <c r="O32" s="14"/>
      <c r="Q32" s="65"/>
      <c r="R32" s="13"/>
      <c r="S32" s="13"/>
      <c r="T32" s="13"/>
      <c r="U32" s="13"/>
      <c r="V32" s="13"/>
      <c r="W32" s="66"/>
      <c r="X32" s="16">
        <f t="shared" si="7"/>
        <v>0</v>
      </c>
    </row>
    <row r="33" spans="2:24" customFormat="1" ht="26.4">
      <c r="B33" s="404"/>
      <c r="C33" s="218" t="s">
        <v>62</v>
      </c>
      <c r="D33" s="46">
        <v>2</v>
      </c>
      <c r="E33" s="46"/>
      <c r="F33" s="46"/>
      <c r="G33" s="46"/>
      <c r="H33" s="46"/>
      <c r="L33" s="8"/>
      <c r="M33" s="23"/>
      <c r="N33" s="9"/>
      <c r="O33" s="14"/>
      <c r="Q33" s="65"/>
      <c r="R33" s="13"/>
      <c r="S33" s="13"/>
      <c r="T33" s="13"/>
      <c r="U33" s="13"/>
      <c r="V33" s="13"/>
      <c r="W33" s="66"/>
      <c r="X33" s="16">
        <f t="shared" si="7"/>
        <v>0</v>
      </c>
    </row>
    <row r="34" spans="2:24" customFormat="1">
      <c r="B34" s="404"/>
      <c r="C34" s="218" t="s">
        <v>63</v>
      </c>
      <c r="D34" s="46">
        <v>2</v>
      </c>
      <c r="E34" s="46"/>
      <c r="F34" s="46"/>
      <c r="G34" s="46"/>
      <c r="H34" s="46"/>
      <c r="L34" s="8"/>
      <c r="M34" s="23"/>
      <c r="N34" s="9"/>
      <c r="O34" s="14"/>
      <c r="Q34" s="65"/>
      <c r="R34" s="13"/>
      <c r="S34" s="13"/>
      <c r="T34" s="13"/>
      <c r="U34" s="13"/>
      <c r="V34" s="13"/>
      <c r="W34" s="66"/>
      <c r="X34" s="16">
        <f t="shared" si="7"/>
        <v>0</v>
      </c>
    </row>
    <row r="35" spans="2:24" customFormat="1" ht="33.75" customHeight="1" thickTop="1" thickBot="1">
      <c r="B35" s="404"/>
      <c r="C35" s="218" t="s">
        <v>65</v>
      </c>
      <c r="D35" s="46">
        <v>2</v>
      </c>
      <c r="E35" s="46"/>
      <c r="F35" s="46"/>
      <c r="G35" s="46"/>
      <c r="H35" s="46"/>
      <c r="L35" s="8"/>
      <c r="M35" s="269"/>
      <c r="N35" s="9"/>
      <c r="O35" s="14"/>
      <c r="Q35" s="65"/>
      <c r="R35" s="13"/>
      <c r="S35" s="13"/>
      <c r="T35" s="13"/>
      <c r="U35" s="13"/>
      <c r="V35" s="13"/>
      <c r="W35" s="66"/>
      <c r="X35" s="16">
        <f t="shared" ref="X35" si="8">MAX(Q35:W35)</f>
        <v>0</v>
      </c>
    </row>
    <row r="36" spans="2:24" customFormat="1" ht="26.4">
      <c r="B36" s="404"/>
      <c r="C36" s="218" t="s">
        <v>66</v>
      </c>
      <c r="D36" s="46">
        <v>3</v>
      </c>
      <c r="E36" s="46"/>
      <c r="F36" s="46"/>
      <c r="G36" s="46"/>
      <c r="H36" s="46"/>
    </row>
    <row r="37" spans="2:24" customFormat="1" ht="26.4">
      <c r="B37" s="404"/>
      <c r="C37" s="218" t="s">
        <v>67</v>
      </c>
      <c r="D37" s="46">
        <v>2</v>
      </c>
      <c r="E37" s="46"/>
      <c r="F37" s="46"/>
      <c r="G37" s="46"/>
      <c r="H37" s="46"/>
    </row>
    <row r="38" spans="2:24" customFormat="1" ht="26.4">
      <c r="B38" s="404"/>
      <c r="C38" s="218" t="s">
        <v>68</v>
      </c>
      <c r="D38" s="46">
        <v>3</v>
      </c>
      <c r="E38" s="46"/>
      <c r="F38" s="46"/>
      <c r="G38" s="46"/>
      <c r="H38" s="46"/>
    </row>
    <row r="39" spans="2:24" customFormat="1">
      <c r="B39" s="404"/>
      <c r="C39" s="218" t="s">
        <v>69</v>
      </c>
      <c r="D39" s="46">
        <v>4</v>
      </c>
      <c r="E39" s="46"/>
      <c r="F39" s="46"/>
      <c r="G39" s="46"/>
      <c r="H39" s="46"/>
    </row>
    <row r="40" spans="2:24" customFormat="1">
      <c r="B40" s="404"/>
      <c r="C40" s="218" t="s">
        <v>70</v>
      </c>
      <c r="D40" s="46">
        <v>2</v>
      </c>
      <c r="E40" s="46"/>
      <c r="F40" s="46"/>
      <c r="G40" s="46"/>
      <c r="H40" s="46"/>
    </row>
    <row r="41" spans="2:24" customFormat="1">
      <c r="B41" s="404"/>
      <c r="C41" s="218" t="s">
        <v>71</v>
      </c>
      <c r="D41" s="46">
        <v>2</v>
      </c>
      <c r="E41" s="46"/>
      <c r="F41" s="46"/>
      <c r="G41" s="46"/>
      <c r="H41" s="46"/>
    </row>
    <row r="42" spans="2:24" customFormat="1">
      <c r="B42" s="404"/>
      <c r="C42" s="219" t="s">
        <v>72</v>
      </c>
      <c r="D42" s="46">
        <v>3</v>
      </c>
      <c r="E42" s="46"/>
      <c r="F42" s="46"/>
      <c r="G42" s="46"/>
      <c r="H42" s="46"/>
    </row>
    <row r="43" spans="2:24" customFormat="1">
      <c r="B43" s="404"/>
      <c r="C43" s="219" t="s">
        <v>74</v>
      </c>
      <c r="D43" s="46">
        <v>3</v>
      </c>
      <c r="E43" s="46"/>
      <c r="F43" s="46"/>
      <c r="G43" s="46"/>
      <c r="H43" s="46"/>
    </row>
    <row r="44" spans="2:24" customFormat="1" ht="26.4">
      <c r="B44" s="405"/>
      <c r="C44" s="220" t="s">
        <v>75</v>
      </c>
      <c r="D44" s="46">
        <v>2</v>
      </c>
      <c r="E44" s="46"/>
      <c r="F44" s="46"/>
      <c r="G44" s="46"/>
      <c r="H44" s="46"/>
    </row>
    <row r="45" spans="2:24" s="175" customFormat="1" ht="15.75" customHeight="1" thickBot="1">
      <c r="B45" s="400" t="s">
        <v>30</v>
      </c>
      <c r="C45" s="401"/>
      <c r="D45" s="401"/>
      <c r="E45" s="401"/>
      <c r="F45" s="401"/>
      <c r="G45" s="401"/>
      <c r="H45" s="402"/>
      <c r="N45"/>
      <c r="O45"/>
      <c r="P45"/>
      <c r="Q45"/>
      <c r="R45"/>
      <c r="S45"/>
      <c r="T45"/>
      <c r="U45"/>
      <c r="V45"/>
      <c r="W45"/>
      <c r="X45"/>
    </row>
    <row r="46" spans="2:24" s="175" customFormat="1" ht="15" customHeight="1">
      <c r="B46" s="406" t="s">
        <v>52</v>
      </c>
      <c r="C46" s="407"/>
      <c r="D46" s="388"/>
      <c r="E46" s="389"/>
      <c r="F46" s="389"/>
      <c r="G46" s="389"/>
      <c r="H46" s="390"/>
    </row>
    <row r="47" spans="2:24" s="175" customFormat="1" ht="33" customHeight="1" thickBot="1">
      <c r="B47" s="408"/>
      <c r="C47" s="409"/>
      <c r="D47" s="391"/>
      <c r="E47" s="392"/>
      <c r="F47" s="392"/>
      <c r="G47" s="392"/>
      <c r="H47" s="393"/>
    </row>
    <row r="48" spans="2:24" s="175" customFormat="1">
      <c r="B48" s="406" t="s">
        <v>54</v>
      </c>
      <c r="C48" s="407"/>
      <c r="D48" s="394">
        <f>MAX(D50:H65)</f>
        <v>4</v>
      </c>
      <c r="E48" s="395"/>
      <c r="F48" s="395"/>
      <c r="G48" s="395"/>
      <c r="H48" s="396"/>
    </row>
    <row r="49" spans="2:8" s="175" customFormat="1" ht="15" thickBot="1">
      <c r="B49" s="425"/>
      <c r="C49" s="426"/>
      <c r="D49" s="397"/>
      <c r="E49" s="398"/>
      <c r="F49" s="398"/>
      <c r="G49" s="398"/>
      <c r="H49" s="399"/>
    </row>
    <row r="50" spans="2:8" customFormat="1" ht="15" customHeight="1" thickTop="1" thickBot="1">
      <c r="B50" s="403" t="s">
        <v>55</v>
      </c>
      <c r="C50" s="216" t="s">
        <v>56</v>
      </c>
      <c r="D50" s="46">
        <v>3</v>
      </c>
      <c r="E50" s="46"/>
      <c r="F50" s="46"/>
      <c r="G50" s="46"/>
      <c r="H50" s="46"/>
    </row>
    <row r="51" spans="2:8" customFormat="1">
      <c r="B51" s="404"/>
      <c r="C51" s="218" t="s">
        <v>86</v>
      </c>
      <c r="D51" s="46">
        <v>3</v>
      </c>
      <c r="E51" s="46"/>
      <c r="F51" s="46"/>
      <c r="G51" s="46"/>
      <c r="H51" s="46"/>
    </row>
    <row r="52" spans="2:8" customFormat="1" ht="26.4">
      <c r="B52" s="404"/>
      <c r="C52" s="218" t="s">
        <v>87</v>
      </c>
      <c r="D52" s="46">
        <v>3</v>
      </c>
      <c r="E52" s="46"/>
      <c r="F52" s="46"/>
      <c r="G52" s="46"/>
      <c r="H52" s="46"/>
    </row>
    <row r="53" spans="2:8" customFormat="1">
      <c r="B53" s="404"/>
      <c r="C53" s="218" t="s">
        <v>60</v>
      </c>
      <c r="D53" s="46">
        <v>3</v>
      </c>
      <c r="E53" s="46"/>
      <c r="F53" s="46"/>
      <c r="G53" s="46"/>
      <c r="H53" s="46"/>
    </row>
    <row r="54" spans="2:8" customFormat="1" ht="26.4">
      <c r="B54" s="404"/>
      <c r="C54" s="218" t="s">
        <v>62</v>
      </c>
      <c r="D54" s="46">
        <v>3</v>
      </c>
      <c r="E54" s="46"/>
      <c r="F54" s="46"/>
      <c r="G54" s="46"/>
      <c r="H54" s="46"/>
    </row>
    <row r="55" spans="2:8" customFormat="1">
      <c r="B55" s="404"/>
      <c r="C55" s="218" t="s">
        <v>63</v>
      </c>
      <c r="D55" s="46">
        <v>3</v>
      </c>
      <c r="E55" s="46"/>
      <c r="F55" s="46"/>
      <c r="G55" s="46"/>
      <c r="H55" s="46"/>
    </row>
    <row r="56" spans="2:8" customFormat="1">
      <c r="B56" s="404"/>
      <c r="C56" s="218" t="s">
        <v>65</v>
      </c>
      <c r="D56" s="46">
        <v>4</v>
      </c>
      <c r="E56" s="46"/>
      <c r="F56" s="46"/>
      <c r="G56" s="46"/>
      <c r="H56" s="46"/>
    </row>
    <row r="57" spans="2:8" customFormat="1" ht="26.4">
      <c r="B57" s="404"/>
      <c r="C57" s="218" t="s">
        <v>66</v>
      </c>
      <c r="D57" s="46">
        <v>3</v>
      </c>
      <c r="E57" s="46"/>
      <c r="F57" s="46"/>
      <c r="G57" s="46"/>
      <c r="H57" s="46"/>
    </row>
    <row r="58" spans="2:8" customFormat="1" ht="26.4">
      <c r="B58" s="404"/>
      <c r="C58" s="218" t="s">
        <v>67</v>
      </c>
      <c r="D58" s="46">
        <v>3</v>
      </c>
      <c r="E58" s="46"/>
      <c r="F58" s="46"/>
      <c r="G58" s="46"/>
      <c r="H58" s="46"/>
    </row>
    <row r="59" spans="2:8" customFormat="1" ht="26.4">
      <c r="B59" s="404"/>
      <c r="C59" s="218" t="s">
        <v>68</v>
      </c>
      <c r="D59" s="46">
        <v>4</v>
      </c>
      <c r="E59" s="46"/>
      <c r="F59" s="46"/>
      <c r="G59" s="46"/>
      <c r="H59" s="46"/>
    </row>
    <row r="60" spans="2:8" customFormat="1">
      <c r="B60" s="404"/>
      <c r="C60" s="218" t="s">
        <v>69</v>
      </c>
      <c r="D60" s="46">
        <v>4</v>
      </c>
      <c r="E60" s="46"/>
      <c r="F60" s="46"/>
      <c r="G60" s="46"/>
      <c r="H60" s="46"/>
    </row>
    <row r="61" spans="2:8" customFormat="1">
      <c r="B61" s="404"/>
      <c r="C61" s="218" t="s">
        <v>70</v>
      </c>
      <c r="D61" s="46">
        <v>3</v>
      </c>
      <c r="E61" s="46"/>
      <c r="F61" s="46"/>
      <c r="G61" s="46"/>
      <c r="H61" s="46"/>
    </row>
    <row r="62" spans="2:8" customFormat="1">
      <c r="B62" s="404"/>
      <c r="C62" s="218" t="s">
        <v>71</v>
      </c>
      <c r="D62" s="46">
        <v>3</v>
      </c>
      <c r="E62" s="46"/>
      <c r="F62" s="46"/>
      <c r="G62" s="46"/>
      <c r="H62" s="46"/>
    </row>
    <row r="63" spans="2:8" customFormat="1">
      <c r="B63" s="404"/>
      <c r="C63" s="219" t="s">
        <v>72</v>
      </c>
      <c r="D63" s="46">
        <v>4</v>
      </c>
      <c r="E63" s="46"/>
      <c r="F63" s="46"/>
      <c r="G63" s="46"/>
      <c r="H63" s="46"/>
    </row>
    <row r="64" spans="2:8" customFormat="1">
      <c r="B64" s="404"/>
      <c r="C64" s="219" t="s">
        <v>74</v>
      </c>
      <c r="D64" s="46">
        <v>4</v>
      </c>
      <c r="E64" s="46"/>
      <c r="F64" s="46"/>
      <c r="G64" s="46"/>
      <c r="H64" s="46"/>
    </row>
    <row r="65" spans="1:8" ht="26.4">
      <c r="A65"/>
      <c r="B65" s="405"/>
      <c r="C65" s="220" t="s">
        <v>75</v>
      </c>
      <c r="D65" s="46">
        <v>4</v>
      </c>
      <c r="E65" s="46"/>
      <c r="F65" s="46"/>
      <c r="G65" s="46"/>
      <c r="H65" s="46"/>
    </row>
    <row r="68" spans="1:8" ht="15" thickBot="1">
      <c r="A68"/>
      <c r="C68" s="381" t="s">
        <v>79</v>
      </c>
      <c r="D68" s="382"/>
    </row>
    <row r="69" spans="1:8" ht="15" thickBot="1">
      <c r="A69"/>
      <c r="C69" s="222" t="s">
        <v>54</v>
      </c>
      <c r="D69" s="222" t="s">
        <v>80</v>
      </c>
    </row>
    <row r="70" spans="1:8" ht="15" thickBot="1">
      <c r="A70"/>
      <c r="C70" s="223">
        <v>0</v>
      </c>
      <c r="D70" s="223" t="s">
        <v>81</v>
      </c>
    </row>
    <row r="71" spans="1:8" ht="15" thickBot="1">
      <c r="A71"/>
      <c r="C71" s="224">
        <v>1</v>
      </c>
      <c r="D71" s="224" t="s">
        <v>82</v>
      </c>
    </row>
    <row r="72" spans="1:8" ht="15" thickBot="1">
      <c r="A72"/>
      <c r="C72" s="223">
        <v>2</v>
      </c>
      <c r="D72" s="223" t="s">
        <v>83</v>
      </c>
    </row>
    <row r="73" spans="1:8" ht="15" thickBot="1">
      <c r="A73"/>
      <c r="C73" s="224">
        <v>3</v>
      </c>
      <c r="D73" s="224" t="s">
        <v>84</v>
      </c>
    </row>
    <row r="74" spans="1:8" ht="15" thickBot="1">
      <c r="A74"/>
      <c r="C74" s="223">
        <v>4</v>
      </c>
      <c r="D74" s="223" t="s">
        <v>85</v>
      </c>
    </row>
  </sheetData>
  <mergeCells count="41">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 ref="Q2:U2"/>
    <mergeCell ref="B3:H3"/>
    <mergeCell ref="M3:N3"/>
    <mergeCell ref="L5:N5"/>
    <mergeCell ref="Q5:U5"/>
    <mergeCell ref="Q6:U6"/>
    <mergeCell ref="X6:X7"/>
    <mergeCell ref="L7:M7"/>
    <mergeCell ref="Q7:U7"/>
    <mergeCell ref="B8:B23"/>
    <mergeCell ref="L9:O9"/>
    <mergeCell ref="Q9:U9"/>
    <mergeCell ref="M10:N10"/>
    <mergeCell ref="L13:O13"/>
    <mergeCell ref="Q13:U13"/>
    <mergeCell ref="D27:H28"/>
    <mergeCell ref="B50:B65"/>
    <mergeCell ref="Q27:U27"/>
    <mergeCell ref="B29:B44"/>
    <mergeCell ref="B45:H45"/>
    <mergeCell ref="B46:C47"/>
    <mergeCell ref="D46:H47"/>
    <mergeCell ref="B48:C49"/>
    <mergeCell ref="D48:H49"/>
    <mergeCell ref="L27:O27"/>
  </mergeCells>
  <dataValidations count="1">
    <dataValidation type="list" allowBlank="1" showInputMessage="1" showErrorMessage="1" sqref="D8:H23 D29:H44 D50:H65">
      <formula1>$C$70:$C$74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8"/>
  <dimension ref="A1:X75"/>
  <sheetViews>
    <sheetView topLeftCell="F1" zoomScale="70" zoomScaleNormal="70" workbookViewId="0">
      <selection activeCell="M12" sqref="M12:V14"/>
    </sheetView>
  </sheetViews>
  <sheetFormatPr defaultRowHeight="14.4"/>
  <cols>
    <col min="1" max="1" width="3.6640625" style="22" customWidth="1"/>
    <col min="2" max="2" width="13.88671875" style="22" customWidth="1"/>
    <col min="3" max="3" width="45.109375" style="22" customWidth="1"/>
    <col min="4" max="4" width="19.44140625" customWidth="1"/>
    <col min="5" max="5" width="19.6640625" customWidth="1"/>
    <col min="6" max="6" width="18.5546875" customWidth="1"/>
    <col min="7" max="7" width="19" customWidth="1"/>
    <col min="8" max="8" width="17.6640625" customWidth="1"/>
    <col min="9" max="9" width="6.33203125" customWidth="1"/>
    <col min="10" max="10" width="4.88671875" customWidth="1"/>
    <col min="11" max="11" width="4.109375" customWidth="1"/>
    <col min="13" max="13" width="47.6640625" customWidth="1"/>
    <col min="14" max="14" width="16.6640625" customWidth="1"/>
    <col min="15" max="15" width="11.109375" customWidth="1"/>
    <col min="16" max="16" width="5.88671875" customWidth="1"/>
    <col min="22" max="22" width="17.109375" customWidth="1"/>
    <col min="23" max="23" width="19.109375" customWidth="1"/>
    <col min="24" max="24" width="10.109375" customWidth="1"/>
  </cols>
  <sheetData>
    <row r="1" spans="2:24" s="22" customFormat="1" ht="15" thickBot="1"/>
    <row r="2" spans="2:24" s="22" customFormat="1" ht="15" thickBot="1">
      <c r="B2" s="25" t="s">
        <v>0</v>
      </c>
      <c r="C2" s="276" t="s">
        <v>5</v>
      </c>
      <c r="D2" s="461" t="s">
        <v>14</v>
      </c>
      <c r="E2" s="424"/>
      <c r="F2" s="26"/>
      <c r="G2" s="26"/>
      <c r="H2" s="26"/>
      <c r="L2" s="418" t="s">
        <v>44</v>
      </c>
      <c r="M2" s="419"/>
      <c r="N2" s="419"/>
      <c r="O2"/>
      <c r="P2"/>
      <c r="Q2" s="386" t="s">
        <v>28</v>
      </c>
      <c r="R2" s="387"/>
      <c r="S2" s="387"/>
      <c r="T2" s="387"/>
      <c r="U2" s="387"/>
      <c r="V2" s="268" t="s">
        <v>45</v>
      </c>
      <c r="W2" s="268" t="s">
        <v>30</v>
      </c>
      <c r="X2" s="57"/>
    </row>
    <row r="3" spans="2:24" s="22" customFormat="1" ht="15" thickBot="1">
      <c r="B3" s="462" t="s">
        <v>28</v>
      </c>
      <c r="C3" s="463"/>
      <c r="D3" s="463"/>
      <c r="E3" s="463"/>
      <c r="F3" s="463"/>
      <c r="G3" s="463"/>
      <c r="H3" s="464"/>
      <c r="L3" s="271" t="s">
        <v>0</v>
      </c>
      <c r="M3" s="415" t="s">
        <v>46</v>
      </c>
      <c r="N3" s="415"/>
      <c r="O3"/>
      <c r="P3"/>
      <c r="Q3" s="3" t="s">
        <v>47</v>
      </c>
      <c r="R3" s="4" t="s">
        <v>48</v>
      </c>
      <c r="S3" s="4" t="s">
        <v>49</v>
      </c>
      <c r="T3" s="4" t="s">
        <v>50</v>
      </c>
      <c r="U3" s="4" t="s">
        <v>51</v>
      </c>
      <c r="V3" s="3"/>
      <c r="W3" s="4"/>
      <c r="X3" s="5" t="s">
        <v>36</v>
      </c>
    </row>
    <row r="4" spans="2:24" s="22" customFormat="1" ht="31.5" customHeight="1" thickTop="1" thickBot="1">
      <c r="B4" s="465" t="s">
        <v>52</v>
      </c>
      <c r="C4" s="466"/>
      <c r="D4" s="467"/>
      <c r="E4" s="468"/>
      <c r="F4" s="468"/>
      <c r="G4" s="468"/>
      <c r="H4" s="469"/>
      <c r="L4" s="11" t="s">
        <v>42</v>
      </c>
      <c r="M4" s="24" t="s">
        <v>377</v>
      </c>
      <c r="N4" s="11"/>
      <c r="O4"/>
      <c r="P4"/>
      <c r="Q4" s="70">
        <f>D6</f>
        <v>0</v>
      </c>
      <c r="R4" s="71">
        <f t="shared" ref="R4:U4" si="0">E6</f>
        <v>2</v>
      </c>
      <c r="S4" s="71">
        <f t="shared" si="0"/>
        <v>4</v>
      </c>
      <c r="T4" s="71">
        <f t="shared" si="0"/>
        <v>4</v>
      </c>
      <c r="U4" s="71">
        <f t="shared" si="0"/>
        <v>4</v>
      </c>
      <c r="V4" s="71">
        <f>D27</f>
        <v>4</v>
      </c>
      <c r="W4" s="72">
        <f>D48</f>
        <v>4</v>
      </c>
      <c r="X4" s="16">
        <f>MAX(Q4:W4)</f>
        <v>4</v>
      </c>
    </row>
    <row r="5" spans="2:24" s="22" customFormat="1" ht="15" thickBot="1">
      <c r="B5" s="27"/>
      <c r="C5" s="28"/>
      <c r="D5" s="29" t="s">
        <v>47</v>
      </c>
      <c r="E5" s="29" t="s">
        <v>48</v>
      </c>
      <c r="F5" s="29" t="s">
        <v>49</v>
      </c>
      <c r="G5" s="29" t="s">
        <v>50</v>
      </c>
      <c r="H5" s="29" t="s">
        <v>51</v>
      </c>
      <c r="L5" s="420" t="s">
        <v>3</v>
      </c>
      <c r="M5" s="420"/>
      <c r="N5" s="420"/>
      <c r="O5"/>
      <c r="P5"/>
      <c r="Q5" s="421" t="s">
        <v>53</v>
      </c>
      <c r="R5" s="422"/>
      <c r="S5" s="422"/>
      <c r="T5" s="422"/>
      <c r="U5" s="422"/>
      <c r="V5" s="274" t="s">
        <v>53</v>
      </c>
      <c r="W5" s="273" t="s">
        <v>53</v>
      </c>
      <c r="X5" s="17"/>
    </row>
    <row r="6" spans="2:24" s="22" customFormat="1" ht="15" thickBot="1">
      <c r="B6" s="447" t="s">
        <v>54</v>
      </c>
      <c r="C6" s="448"/>
      <c r="D6" s="470">
        <f>MAX(D8:D23)</f>
        <v>0</v>
      </c>
      <c r="E6" s="470">
        <f>MAX(E8:E23)</f>
        <v>2</v>
      </c>
      <c r="F6" s="470">
        <f>MAX(F8:F23)</f>
        <v>4</v>
      </c>
      <c r="G6" s="470">
        <f>MAX(G8:G23)</f>
        <v>4</v>
      </c>
      <c r="H6" s="470">
        <f>MAX(H8:H23)</f>
        <v>4</v>
      </c>
      <c r="L6" s="412"/>
      <c r="M6" s="412"/>
      <c r="N6" s="269"/>
      <c r="O6"/>
      <c r="P6"/>
      <c r="Q6" s="416"/>
      <c r="R6" s="417"/>
      <c r="S6" s="417"/>
      <c r="T6" s="417"/>
      <c r="U6" s="417"/>
      <c r="V6" s="272"/>
      <c r="W6" s="270"/>
      <c r="X6" s="410"/>
    </row>
    <row r="7" spans="2:24" s="22" customFormat="1" ht="15" thickBot="1">
      <c r="B7" s="457"/>
      <c r="C7" s="458"/>
      <c r="D7" s="471"/>
      <c r="E7" s="471"/>
      <c r="F7" s="471"/>
      <c r="G7" s="471"/>
      <c r="H7" s="471"/>
      <c r="L7" s="412"/>
      <c r="M7" s="412"/>
      <c r="N7" s="269"/>
      <c r="O7"/>
      <c r="P7"/>
      <c r="Q7" s="413"/>
      <c r="R7" s="414"/>
      <c r="S7" s="414"/>
      <c r="T7" s="414"/>
      <c r="U7" s="414"/>
      <c r="V7" s="270"/>
      <c r="W7" s="270"/>
      <c r="X7" s="411"/>
    </row>
    <row r="8" spans="2:24" ht="15" customHeight="1" thickTop="1" thickBot="1">
      <c r="B8" s="443" t="s">
        <v>55</v>
      </c>
      <c r="C8" s="43" t="s">
        <v>56</v>
      </c>
      <c r="D8" s="46">
        <v>0</v>
      </c>
      <c r="E8" s="46">
        <v>1</v>
      </c>
      <c r="F8" s="46">
        <v>3</v>
      </c>
      <c r="G8" s="46">
        <v>4</v>
      </c>
      <c r="H8" s="46">
        <v>4</v>
      </c>
    </row>
    <row r="9" spans="2:24">
      <c r="B9" s="404"/>
      <c r="C9" s="44" t="s">
        <v>86</v>
      </c>
      <c r="D9" s="46">
        <v>0</v>
      </c>
      <c r="E9" s="46">
        <v>1</v>
      </c>
      <c r="F9" s="46">
        <v>3</v>
      </c>
      <c r="G9" s="46">
        <v>4</v>
      </c>
      <c r="H9" s="46">
        <v>4</v>
      </c>
    </row>
    <row r="10" spans="2:24" ht="26.4">
      <c r="B10" s="404"/>
      <c r="C10" s="44" t="s">
        <v>87</v>
      </c>
      <c r="D10" s="46">
        <v>0</v>
      </c>
      <c r="E10" s="46">
        <v>0</v>
      </c>
      <c r="F10" s="46">
        <v>2</v>
      </c>
      <c r="G10" s="46">
        <v>3</v>
      </c>
      <c r="H10" s="46">
        <v>4</v>
      </c>
      <c r="L10" s="383" t="s">
        <v>76</v>
      </c>
      <c r="M10" s="384"/>
      <c r="N10" s="384"/>
      <c r="O10" s="385"/>
      <c r="Q10" s="386" t="s">
        <v>28</v>
      </c>
      <c r="R10" s="387"/>
      <c r="S10" s="387"/>
      <c r="T10" s="387"/>
      <c r="U10" s="387"/>
      <c r="V10" s="268" t="s">
        <v>45</v>
      </c>
      <c r="W10" s="268" t="s">
        <v>30</v>
      </c>
      <c r="X10" s="57"/>
    </row>
    <row r="11" spans="2:24" ht="26.4">
      <c r="B11" s="404"/>
      <c r="C11" s="44" t="s">
        <v>60</v>
      </c>
      <c r="D11" s="46">
        <v>0</v>
      </c>
      <c r="E11" s="46">
        <v>0</v>
      </c>
      <c r="F11" s="46">
        <v>3</v>
      </c>
      <c r="G11" s="46">
        <v>3</v>
      </c>
      <c r="H11" s="46">
        <v>4</v>
      </c>
      <c r="L11" s="56" t="s">
        <v>0</v>
      </c>
      <c r="M11" s="56" t="s">
        <v>5</v>
      </c>
      <c r="N11" s="56" t="s">
        <v>6</v>
      </c>
      <c r="O11" s="55" t="s">
        <v>3</v>
      </c>
      <c r="Q11" s="3" t="s">
        <v>47</v>
      </c>
      <c r="R11" s="4" t="s">
        <v>48</v>
      </c>
      <c r="S11" s="4" t="s">
        <v>49</v>
      </c>
      <c r="T11" s="4" t="s">
        <v>50</v>
      </c>
      <c r="U11" s="4" t="s">
        <v>51</v>
      </c>
      <c r="V11" s="3"/>
      <c r="W11" s="4"/>
      <c r="X11" s="15" t="s">
        <v>36</v>
      </c>
    </row>
    <row r="12" spans="2:24" ht="26.4">
      <c r="B12" s="404"/>
      <c r="C12" s="44" t="s">
        <v>62</v>
      </c>
      <c r="D12" s="46">
        <v>0</v>
      </c>
      <c r="E12" s="46">
        <v>0</v>
      </c>
      <c r="F12" s="46">
        <v>2</v>
      </c>
      <c r="G12" s="46">
        <v>3</v>
      </c>
      <c r="H12" s="46">
        <v>4</v>
      </c>
      <c r="L12" s="8"/>
      <c r="M12" s="23"/>
      <c r="N12" s="9"/>
      <c r="O12" s="14"/>
      <c r="Q12" s="62"/>
      <c r="R12" s="63"/>
      <c r="S12" s="63"/>
      <c r="T12" s="63"/>
      <c r="U12" s="63"/>
      <c r="V12" s="63"/>
      <c r="W12" s="64">
        <f t="shared" ref="W12:W14" si="1">W$4</f>
        <v>4</v>
      </c>
      <c r="X12" s="16">
        <f t="shared" ref="X12:X14" si="2">MAX(Q12:W12)</f>
        <v>4</v>
      </c>
    </row>
    <row r="13" spans="2:24">
      <c r="B13" s="404"/>
      <c r="C13" s="44" t="s">
        <v>63</v>
      </c>
      <c r="D13" s="46">
        <v>0</v>
      </c>
      <c r="E13" s="46">
        <v>0</v>
      </c>
      <c r="F13" s="46">
        <v>1</v>
      </c>
      <c r="G13" s="46">
        <v>2</v>
      </c>
      <c r="H13" s="46">
        <v>3</v>
      </c>
      <c r="L13" s="8"/>
      <c r="M13" s="23"/>
      <c r="N13" s="9"/>
      <c r="O13" s="14"/>
      <c r="Q13" s="65"/>
      <c r="R13" s="13"/>
      <c r="S13" s="13"/>
      <c r="T13" s="13"/>
      <c r="U13" s="13"/>
      <c r="V13" s="13"/>
      <c r="W13" s="66">
        <f t="shared" si="1"/>
        <v>4</v>
      </c>
      <c r="X13" s="16">
        <f t="shared" si="2"/>
        <v>4</v>
      </c>
    </row>
    <row r="14" spans="2:24">
      <c r="B14" s="404"/>
      <c r="C14" s="44" t="s">
        <v>65</v>
      </c>
      <c r="D14" s="46">
        <v>0</v>
      </c>
      <c r="E14" s="46">
        <v>0</v>
      </c>
      <c r="F14" s="46">
        <v>1</v>
      </c>
      <c r="G14" s="46">
        <v>2</v>
      </c>
      <c r="H14" s="46">
        <v>3</v>
      </c>
      <c r="L14" s="8"/>
      <c r="M14" s="23"/>
      <c r="N14" s="9"/>
      <c r="O14" s="14"/>
      <c r="Q14" s="65"/>
      <c r="R14" s="13"/>
      <c r="S14" s="13"/>
      <c r="T14" s="13"/>
      <c r="U14" s="13"/>
      <c r="V14" s="13"/>
      <c r="W14" s="66">
        <f t="shared" si="1"/>
        <v>4</v>
      </c>
      <c r="X14" s="16">
        <f t="shared" si="2"/>
        <v>4</v>
      </c>
    </row>
    <row r="15" spans="2:24" ht="26.4">
      <c r="B15" s="404"/>
      <c r="C15" s="44" t="s">
        <v>66</v>
      </c>
      <c r="D15" s="46">
        <v>0</v>
      </c>
      <c r="E15" s="46">
        <v>0</v>
      </c>
      <c r="F15" s="46">
        <v>1</v>
      </c>
      <c r="G15" s="46">
        <v>2</v>
      </c>
      <c r="H15" s="46">
        <v>3</v>
      </c>
      <c r="L15" s="8"/>
      <c r="M15" s="23"/>
      <c r="N15" s="9"/>
      <c r="O15" s="14"/>
      <c r="Q15" s="65"/>
      <c r="R15" s="13"/>
      <c r="S15" s="13"/>
      <c r="T15" s="13"/>
      <c r="U15" s="13"/>
      <c r="V15" s="13"/>
      <c r="W15" s="66"/>
      <c r="X15" s="16"/>
    </row>
    <row r="16" spans="2:24" ht="26.4">
      <c r="B16" s="404"/>
      <c r="C16" s="44" t="s">
        <v>67</v>
      </c>
      <c r="D16" s="46">
        <v>0</v>
      </c>
      <c r="E16" s="46">
        <v>0</v>
      </c>
      <c r="F16" s="46">
        <v>1</v>
      </c>
      <c r="G16" s="46">
        <v>2</v>
      </c>
      <c r="H16" s="46">
        <v>3</v>
      </c>
    </row>
    <row r="17" spans="2:8" ht="26.4">
      <c r="B17" s="404"/>
      <c r="C17" s="44" t="s">
        <v>68</v>
      </c>
      <c r="D17" s="46">
        <v>0</v>
      </c>
      <c r="E17" s="46">
        <v>1</v>
      </c>
      <c r="F17" s="46">
        <v>2</v>
      </c>
      <c r="G17" s="46">
        <v>3</v>
      </c>
      <c r="H17" s="46">
        <v>4</v>
      </c>
    </row>
    <row r="18" spans="2:8">
      <c r="B18" s="404"/>
      <c r="C18" s="44" t="s">
        <v>69</v>
      </c>
      <c r="D18" s="46">
        <v>0</v>
      </c>
      <c r="E18" s="46">
        <v>1</v>
      </c>
      <c r="F18" s="46">
        <v>2</v>
      </c>
      <c r="G18" s="46">
        <v>3</v>
      </c>
      <c r="H18" s="46">
        <v>4</v>
      </c>
    </row>
    <row r="19" spans="2:8">
      <c r="B19" s="404"/>
      <c r="C19" s="44" t="s">
        <v>70</v>
      </c>
      <c r="D19" s="46">
        <v>0</v>
      </c>
      <c r="E19" s="46">
        <v>0</v>
      </c>
      <c r="F19" s="46">
        <v>1</v>
      </c>
      <c r="G19" s="46">
        <v>2</v>
      </c>
      <c r="H19" s="46">
        <v>4</v>
      </c>
    </row>
    <row r="20" spans="2:8">
      <c r="B20" s="404"/>
      <c r="C20" s="44" t="s">
        <v>71</v>
      </c>
      <c r="D20" s="46">
        <v>0</v>
      </c>
      <c r="E20" s="46">
        <v>0</v>
      </c>
      <c r="F20" s="46">
        <v>1</v>
      </c>
      <c r="G20" s="46">
        <v>2</v>
      </c>
      <c r="H20" s="46">
        <v>4</v>
      </c>
    </row>
    <row r="21" spans="2:8">
      <c r="B21" s="404"/>
      <c r="C21" s="53" t="s">
        <v>72</v>
      </c>
      <c r="D21" s="46">
        <v>0</v>
      </c>
      <c r="E21" s="46">
        <v>1</v>
      </c>
      <c r="F21" s="46">
        <v>2</v>
      </c>
      <c r="G21" s="46">
        <v>3</v>
      </c>
      <c r="H21" s="46">
        <v>4</v>
      </c>
    </row>
    <row r="22" spans="2:8">
      <c r="B22" s="404"/>
      <c r="C22" s="53" t="s">
        <v>74</v>
      </c>
      <c r="D22" s="46">
        <v>0</v>
      </c>
      <c r="E22" s="46">
        <v>2</v>
      </c>
      <c r="F22" s="46">
        <v>4</v>
      </c>
      <c r="G22" s="46">
        <v>4</v>
      </c>
      <c r="H22" s="46">
        <v>4</v>
      </c>
    </row>
    <row r="23" spans="2:8" ht="26.4">
      <c r="B23" s="405"/>
      <c r="C23" s="45" t="s">
        <v>75</v>
      </c>
      <c r="D23" s="46">
        <v>0</v>
      </c>
      <c r="E23" s="46">
        <v>1</v>
      </c>
      <c r="F23" s="46">
        <v>2</v>
      </c>
      <c r="G23" s="46">
        <v>3</v>
      </c>
      <c r="H23" s="46">
        <v>4</v>
      </c>
    </row>
    <row r="24" spans="2:8" s="22" customFormat="1" ht="15" thickBot="1">
      <c r="B24" s="462" t="s">
        <v>45</v>
      </c>
      <c r="C24" s="445"/>
      <c r="D24" s="445"/>
      <c r="E24" s="445"/>
      <c r="F24" s="445"/>
      <c r="G24" s="445"/>
      <c r="H24" s="446"/>
    </row>
    <row r="25" spans="2:8" s="22" customFormat="1">
      <c r="B25" s="447" t="s">
        <v>52</v>
      </c>
      <c r="C25" s="448"/>
      <c r="D25" s="451"/>
      <c r="E25" s="452"/>
      <c r="F25" s="452"/>
      <c r="G25" s="452"/>
      <c r="H25" s="453"/>
    </row>
    <row r="26" spans="2:8" s="22" customFormat="1" ht="35.25" customHeight="1" thickBot="1">
      <c r="B26" s="449"/>
      <c r="C26" s="450"/>
      <c r="D26" s="454"/>
      <c r="E26" s="455"/>
      <c r="F26" s="455"/>
      <c r="G26" s="455"/>
      <c r="H26" s="456"/>
    </row>
    <row r="27" spans="2:8" s="22" customFormat="1">
      <c r="B27" s="447" t="s">
        <v>54</v>
      </c>
      <c r="C27" s="448"/>
      <c r="D27" s="437">
        <f>MAX(D29:H44)</f>
        <v>4</v>
      </c>
      <c r="E27" s="438"/>
      <c r="F27" s="438"/>
      <c r="G27" s="438"/>
      <c r="H27" s="439"/>
    </row>
    <row r="28" spans="2:8" s="22" customFormat="1" ht="15" thickBot="1">
      <c r="B28" s="457"/>
      <c r="C28" s="458"/>
      <c r="D28" s="440"/>
      <c r="E28" s="441"/>
      <c r="F28" s="441"/>
      <c r="G28" s="441"/>
      <c r="H28" s="442"/>
    </row>
    <row r="29" spans="2:8" ht="15" customHeight="1" thickTop="1" thickBot="1">
      <c r="B29" s="443" t="s">
        <v>55</v>
      </c>
      <c r="C29" s="43" t="s">
        <v>56</v>
      </c>
      <c r="D29" s="46">
        <v>4</v>
      </c>
      <c r="E29" s="46"/>
      <c r="F29" s="46"/>
      <c r="G29" s="46"/>
      <c r="H29" s="46"/>
    </row>
    <row r="30" spans="2:8">
      <c r="B30" s="404"/>
      <c r="C30" s="44" t="s">
        <v>86</v>
      </c>
      <c r="D30" s="46">
        <v>4</v>
      </c>
      <c r="E30" s="46"/>
      <c r="F30" s="46"/>
      <c r="G30" s="46"/>
      <c r="H30" s="46"/>
    </row>
    <row r="31" spans="2:8" ht="26.4">
      <c r="B31" s="404"/>
      <c r="C31" s="44" t="s">
        <v>87</v>
      </c>
      <c r="D31" s="46">
        <v>2</v>
      </c>
      <c r="E31" s="46"/>
      <c r="F31" s="46"/>
      <c r="G31" s="46"/>
      <c r="H31" s="46"/>
    </row>
    <row r="32" spans="2:8">
      <c r="B32" s="404"/>
      <c r="C32" s="44" t="s">
        <v>60</v>
      </c>
      <c r="D32" s="46">
        <v>3</v>
      </c>
      <c r="E32" s="46"/>
      <c r="F32" s="46"/>
      <c r="G32" s="46"/>
      <c r="H32" s="46"/>
    </row>
    <row r="33" spans="2:8" ht="26.4">
      <c r="B33" s="404"/>
      <c r="C33" s="44" t="s">
        <v>62</v>
      </c>
      <c r="D33" s="46">
        <v>2</v>
      </c>
      <c r="E33" s="46"/>
      <c r="F33" s="46"/>
      <c r="G33" s="46"/>
      <c r="H33" s="46"/>
    </row>
    <row r="34" spans="2:8">
      <c r="B34" s="404"/>
      <c r="C34" s="44" t="s">
        <v>63</v>
      </c>
      <c r="D34" s="46">
        <v>4</v>
      </c>
      <c r="E34" s="46"/>
      <c r="F34" s="46"/>
      <c r="G34" s="46"/>
      <c r="H34" s="46"/>
    </row>
    <row r="35" spans="2:8">
      <c r="B35" s="404"/>
      <c r="C35" s="44" t="s">
        <v>65</v>
      </c>
      <c r="D35" s="46">
        <v>3</v>
      </c>
      <c r="E35" s="46"/>
      <c r="F35" s="46"/>
      <c r="G35" s="46"/>
      <c r="H35" s="46"/>
    </row>
    <row r="36" spans="2:8" ht="26.4">
      <c r="B36" s="404"/>
      <c r="C36" s="44" t="s">
        <v>66</v>
      </c>
      <c r="D36" s="46">
        <v>4</v>
      </c>
      <c r="E36" s="46"/>
      <c r="F36" s="46"/>
      <c r="G36" s="46"/>
      <c r="H36" s="46"/>
    </row>
    <row r="37" spans="2:8" ht="26.4">
      <c r="B37" s="404"/>
      <c r="C37" s="44" t="s">
        <v>67</v>
      </c>
      <c r="D37" s="46">
        <v>4</v>
      </c>
      <c r="E37" s="46"/>
      <c r="F37" s="46"/>
      <c r="G37" s="46"/>
      <c r="H37" s="46"/>
    </row>
    <row r="38" spans="2:8" ht="26.4">
      <c r="B38" s="404"/>
      <c r="C38" s="44" t="s">
        <v>68</v>
      </c>
      <c r="D38" s="46">
        <v>4</v>
      </c>
      <c r="F38" s="46"/>
      <c r="G38" s="46"/>
      <c r="H38" s="46"/>
    </row>
    <row r="39" spans="2:8">
      <c r="B39" s="404"/>
      <c r="C39" s="44" t="s">
        <v>69</v>
      </c>
      <c r="D39" s="46">
        <v>4</v>
      </c>
      <c r="E39" s="46"/>
      <c r="F39" s="46"/>
      <c r="G39" s="46"/>
      <c r="H39" s="46"/>
    </row>
    <row r="40" spans="2:8">
      <c r="B40" s="404"/>
      <c r="C40" s="44" t="s">
        <v>70</v>
      </c>
      <c r="D40" s="46">
        <v>4</v>
      </c>
      <c r="E40" s="46"/>
      <c r="F40" s="46"/>
      <c r="G40" s="46"/>
      <c r="H40" s="46"/>
    </row>
    <row r="41" spans="2:8">
      <c r="B41" s="404"/>
      <c r="C41" s="44" t="s">
        <v>71</v>
      </c>
      <c r="D41" s="46">
        <v>0</v>
      </c>
      <c r="E41" s="46"/>
      <c r="F41" s="46"/>
      <c r="G41" s="46"/>
      <c r="H41" s="46"/>
    </row>
    <row r="42" spans="2:8">
      <c r="B42" s="404"/>
      <c r="C42" s="53" t="s">
        <v>72</v>
      </c>
      <c r="D42" s="46">
        <v>4</v>
      </c>
      <c r="E42" s="46"/>
      <c r="F42" s="46"/>
      <c r="G42" s="46"/>
      <c r="H42" s="46"/>
    </row>
    <row r="43" spans="2:8">
      <c r="B43" s="404"/>
      <c r="C43" s="53" t="s">
        <v>74</v>
      </c>
      <c r="D43" s="46">
        <v>4</v>
      </c>
      <c r="E43" s="46"/>
      <c r="F43" s="46"/>
      <c r="G43" s="46"/>
      <c r="H43" s="46"/>
    </row>
    <row r="44" spans="2:8" ht="26.4">
      <c r="B44" s="405"/>
      <c r="C44" s="45" t="s">
        <v>75</v>
      </c>
      <c r="D44" s="46">
        <v>4</v>
      </c>
      <c r="E44" s="46"/>
      <c r="F44" s="46"/>
      <c r="G44" s="46"/>
      <c r="H44" s="46"/>
    </row>
    <row r="45" spans="2:8" s="22" customFormat="1" ht="15.75" customHeight="1" thickBot="1">
      <c r="B45" s="444" t="s">
        <v>30</v>
      </c>
      <c r="C45" s="445"/>
      <c r="D45" s="445"/>
      <c r="E45" s="445"/>
      <c r="F45" s="445"/>
      <c r="G45" s="445"/>
      <c r="H45" s="446"/>
    </row>
    <row r="46" spans="2:8" s="22" customFormat="1" ht="15" customHeight="1">
      <c r="B46" s="447" t="s">
        <v>52</v>
      </c>
      <c r="C46" s="448"/>
      <c r="D46" s="451"/>
      <c r="E46" s="452"/>
      <c r="F46" s="452"/>
      <c r="G46" s="452"/>
      <c r="H46" s="453"/>
    </row>
    <row r="47" spans="2:8" s="22" customFormat="1" ht="33" customHeight="1" thickBot="1">
      <c r="B47" s="449"/>
      <c r="C47" s="450"/>
      <c r="D47" s="454"/>
      <c r="E47" s="455"/>
      <c r="F47" s="455"/>
      <c r="G47" s="455"/>
      <c r="H47" s="456"/>
    </row>
    <row r="48" spans="2:8" s="22" customFormat="1">
      <c r="B48" s="447" t="s">
        <v>54</v>
      </c>
      <c r="C48" s="448"/>
      <c r="D48" s="437">
        <f>MAX(D50:H65)</f>
        <v>4</v>
      </c>
      <c r="E48" s="438"/>
      <c r="F48" s="438"/>
      <c r="G48" s="438"/>
      <c r="H48" s="439"/>
    </row>
    <row r="49" spans="2:8" s="22" customFormat="1" ht="15" thickBot="1">
      <c r="B49" s="457"/>
      <c r="C49" s="458"/>
      <c r="D49" s="440"/>
      <c r="E49" s="441"/>
      <c r="F49" s="441"/>
      <c r="G49" s="441"/>
      <c r="H49" s="442"/>
    </row>
    <row r="50" spans="2:8" ht="15" customHeight="1" thickTop="1" thickBot="1">
      <c r="B50" s="443" t="s">
        <v>55</v>
      </c>
      <c r="C50" s="43" t="s">
        <v>56</v>
      </c>
      <c r="D50" s="46">
        <v>3</v>
      </c>
      <c r="E50" s="46"/>
      <c r="F50" s="46"/>
      <c r="G50" s="46"/>
      <c r="H50" s="46"/>
    </row>
    <row r="51" spans="2:8">
      <c r="B51" s="404"/>
      <c r="C51" s="44" t="s">
        <v>86</v>
      </c>
      <c r="D51" s="46">
        <v>3</v>
      </c>
      <c r="E51" s="46"/>
      <c r="F51" s="46"/>
      <c r="G51" s="46"/>
      <c r="H51" s="46"/>
    </row>
    <row r="52" spans="2:8" ht="26.4">
      <c r="B52" s="404"/>
      <c r="C52" s="44" t="s">
        <v>87</v>
      </c>
      <c r="D52" s="46">
        <v>2</v>
      </c>
      <c r="E52" s="46"/>
      <c r="F52" s="46"/>
      <c r="G52" s="46"/>
      <c r="H52" s="46"/>
    </row>
    <row r="53" spans="2:8">
      <c r="B53" s="404"/>
      <c r="C53" s="44" t="s">
        <v>60</v>
      </c>
      <c r="D53" s="46">
        <v>3</v>
      </c>
      <c r="E53" s="46"/>
      <c r="F53" s="46"/>
      <c r="G53" s="46"/>
      <c r="H53" s="46"/>
    </row>
    <row r="54" spans="2:8" ht="26.4">
      <c r="B54" s="404"/>
      <c r="C54" s="44" t="s">
        <v>62</v>
      </c>
      <c r="D54" s="46">
        <v>2</v>
      </c>
      <c r="E54" s="46"/>
      <c r="F54" s="46"/>
      <c r="G54" s="46"/>
      <c r="H54" s="46"/>
    </row>
    <row r="55" spans="2:8">
      <c r="B55" s="404"/>
      <c r="C55" s="44" t="s">
        <v>63</v>
      </c>
      <c r="D55" s="46">
        <v>4</v>
      </c>
      <c r="E55" s="46"/>
      <c r="F55" s="46"/>
      <c r="G55" s="46"/>
      <c r="H55" s="46"/>
    </row>
    <row r="56" spans="2:8">
      <c r="B56" s="404"/>
      <c r="C56" s="44" t="s">
        <v>65</v>
      </c>
      <c r="D56" s="46">
        <v>3</v>
      </c>
      <c r="E56" s="46"/>
      <c r="F56" s="46"/>
      <c r="G56" s="46"/>
      <c r="H56" s="46"/>
    </row>
    <row r="57" spans="2:8" ht="26.4">
      <c r="B57" s="404"/>
      <c r="C57" s="44" t="s">
        <v>66</v>
      </c>
      <c r="D57" s="46">
        <v>4</v>
      </c>
      <c r="E57" s="46"/>
      <c r="F57" s="46"/>
      <c r="G57" s="46"/>
      <c r="H57" s="46"/>
    </row>
    <row r="58" spans="2:8" ht="26.4">
      <c r="B58" s="404"/>
      <c r="C58" s="44" t="s">
        <v>67</v>
      </c>
      <c r="D58" s="46">
        <v>4</v>
      </c>
      <c r="E58" s="46"/>
      <c r="F58" s="46"/>
      <c r="G58" s="46"/>
      <c r="H58" s="46"/>
    </row>
    <row r="59" spans="2:8" ht="26.4">
      <c r="B59" s="404"/>
      <c r="C59" s="44" t="s">
        <v>68</v>
      </c>
      <c r="D59" s="46">
        <v>4</v>
      </c>
      <c r="E59" s="46"/>
      <c r="F59" s="46"/>
      <c r="G59" s="46"/>
      <c r="H59" s="46"/>
    </row>
    <row r="60" spans="2:8">
      <c r="B60" s="404"/>
      <c r="C60" s="44" t="s">
        <v>69</v>
      </c>
      <c r="D60" s="46">
        <v>3</v>
      </c>
      <c r="E60" s="46"/>
      <c r="F60" s="46"/>
      <c r="G60" s="46"/>
      <c r="H60" s="46"/>
    </row>
    <row r="61" spans="2:8">
      <c r="B61" s="404"/>
      <c r="C61" s="44" t="s">
        <v>70</v>
      </c>
      <c r="D61" s="46">
        <v>3</v>
      </c>
      <c r="E61" s="46"/>
      <c r="F61" s="46"/>
      <c r="G61" s="46"/>
      <c r="H61" s="46"/>
    </row>
    <row r="62" spans="2:8">
      <c r="B62" s="404"/>
      <c r="C62" s="44" t="s">
        <v>71</v>
      </c>
      <c r="D62" s="46">
        <v>0</v>
      </c>
      <c r="E62" s="46"/>
      <c r="F62" s="46"/>
      <c r="G62" s="46"/>
      <c r="H62" s="46"/>
    </row>
    <row r="63" spans="2:8">
      <c r="B63" s="404"/>
      <c r="C63" s="53" t="s">
        <v>72</v>
      </c>
      <c r="D63" s="46">
        <v>4</v>
      </c>
      <c r="E63" s="46"/>
      <c r="F63" s="46"/>
      <c r="G63" s="46"/>
      <c r="H63" s="46"/>
    </row>
    <row r="64" spans="2:8">
      <c r="B64" s="404"/>
      <c r="C64" s="53" t="s">
        <v>74</v>
      </c>
      <c r="D64" s="46">
        <v>4</v>
      </c>
      <c r="E64" s="46"/>
      <c r="F64" s="46"/>
      <c r="G64" s="46"/>
      <c r="H64" s="46"/>
    </row>
    <row r="65" spans="2:14" ht="26.4">
      <c r="B65" s="405"/>
      <c r="C65" s="45" t="s">
        <v>75</v>
      </c>
      <c r="D65" s="46">
        <v>4</v>
      </c>
      <c r="E65" s="46"/>
      <c r="F65" s="46"/>
      <c r="G65" s="46"/>
      <c r="H65" s="46"/>
    </row>
    <row r="69" spans="2:14" ht="15" thickBot="1">
      <c r="C69" s="459" t="s">
        <v>79</v>
      </c>
      <c r="D69" s="460"/>
    </row>
    <row r="70" spans="2:14" ht="15" thickBot="1">
      <c r="C70" s="179" t="s">
        <v>54</v>
      </c>
      <c r="D70" s="179" t="s">
        <v>80</v>
      </c>
    </row>
    <row r="71" spans="2:14" ht="15" thickBot="1">
      <c r="C71" s="95">
        <v>0</v>
      </c>
      <c r="D71" s="95" t="s">
        <v>81</v>
      </c>
      <c r="N71" t="s">
        <v>89</v>
      </c>
    </row>
    <row r="72" spans="2:14" ht="15" thickBot="1">
      <c r="C72" s="99">
        <v>1</v>
      </c>
      <c r="D72" s="99" t="s">
        <v>82</v>
      </c>
    </row>
    <row r="73" spans="2:14" ht="15" thickBot="1">
      <c r="C73" s="95">
        <v>2</v>
      </c>
      <c r="D73" s="95" t="s">
        <v>83</v>
      </c>
    </row>
    <row r="74" spans="2:14" ht="15" thickBot="1">
      <c r="C74" s="99">
        <v>3</v>
      </c>
      <c r="D74" s="99" t="s">
        <v>84</v>
      </c>
    </row>
    <row r="75" spans="2:14" ht="15" thickBot="1">
      <c r="C75" s="95">
        <v>4</v>
      </c>
      <c r="D75" s="95" t="s">
        <v>85</v>
      </c>
    </row>
  </sheetData>
  <mergeCells count="36">
    <mergeCell ref="L10:O10"/>
    <mergeCell ref="Q10:U10"/>
    <mergeCell ref="L6:M6"/>
    <mergeCell ref="Q6:U6"/>
    <mergeCell ref="X6:X7"/>
    <mergeCell ref="L7:M7"/>
    <mergeCell ref="Q7:U7"/>
    <mergeCell ref="L2:N2"/>
    <mergeCell ref="Q2:U2"/>
    <mergeCell ref="M3:N3"/>
    <mergeCell ref="L5:N5"/>
    <mergeCell ref="Q5:U5"/>
    <mergeCell ref="C69:D69"/>
    <mergeCell ref="D2:E2"/>
    <mergeCell ref="B3:H3"/>
    <mergeCell ref="B4:C4"/>
    <mergeCell ref="D4:H4"/>
    <mergeCell ref="B6:C7"/>
    <mergeCell ref="D6:D7"/>
    <mergeCell ref="E6:E7"/>
    <mergeCell ref="F6:F7"/>
    <mergeCell ref="G6:G7"/>
    <mergeCell ref="H6:H7"/>
    <mergeCell ref="B8:B23"/>
    <mergeCell ref="B24:H24"/>
    <mergeCell ref="B25:C26"/>
    <mergeCell ref="D25:H26"/>
    <mergeCell ref="B27:C28"/>
    <mergeCell ref="D27:H28"/>
    <mergeCell ref="B50:B65"/>
    <mergeCell ref="B29:B44"/>
    <mergeCell ref="B45:H45"/>
    <mergeCell ref="B46:C47"/>
    <mergeCell ref="D46:H47"/>
    <mergeCell ref="B48:C49"/>
    <mergeCell ref="D48:H49"/>
  </mergeCells>
  <dataValidations count="1">
    <dataValidation type="list" allowBlank="1" showInputMessage="1" showErrorMessage="1" sqref="D8:H23 D50:H65 D38 D29:H37 D39:H44 F38:H38">
      <formula1>$C$71:$C$75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21</vt:i4>
      </vt:variant>
      <vt:variant>
        <vt:lpstr>Περιοχές με ονόματα</vt:lpstr>
      </vt:variant>
      <vt:variant>
        <vt:i4>10</vt:i4>
      </vt:variant>
    </vt:vector>
  </HeadingPairs>
  <TitlesOfParts>
    <vt:vector size="31" baseType="lpstr">
      <vt:lpstr>Introduction</vt:lpstr>
      <vt:lpstr>Asset Registry</vt:lpstr>
      <vt:lpstr>Information Data</vt:lpstr>
      <vt:lpstr>A1</vt:lpstr>
      <vt:lpstr>A2</vt:lpstr>
      <vt:lpstr>A3</vt:lpstr>
      <vt:lpstr>A4</vt:lpstr>
      <vt:lpstr>A5</vt:lpstr>
      <vt:lpstr>A6</vt:lpstr>
      <vt:lpstr>Hardware</vt:lpstr>
      <vt:lpstr>Software </vt:lpstr>
      <vt:lpstr>Impact Assessment Results</vt:lpstr>
      <vt:lpstr>Threat Assessment (Information)</vt:lpstr>
      <vt:lpstr>Threat Assessment Results</vt:lpstr>
      <vt:lpstr>Risk Treatment Plan</vt:lpstr>
      <vt:lpstr>Scales</vt:lpstr>
      <vt:lpstr>Physical Asset Threats</vt:lpstr>
      <vt:lpstr>Information Threats)</vt:lpstr>
      <vt:lpstr>Software Threats</vt:lpstr>
      <vt:lpstr>Hardware Threats </vt:lpstr>
      <vt:lpstr>Sheet1</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Spyros Papastergiou</cp:lastModifiedBy>
  <cp:revision/>
  <dcterms:created xsi:type="dcterms:W3CDTF">2015-03-29T11:48:11Z</dcterms:created>
  <dcterms:modified xsi:type="dcterms:W3CDTF">2022-12-02T12:48:40Z</dcterms:modified>
</cp:coreProperties>
</file>