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atih" sheetId="1" r:id="rId1"/>
    <sheet name="Sheet1" sheetId="2" r:id="rId2"/>
    <sheet name="Sheet2" sheetId="3" r:id="rId3"/>
  </sheets>
  <calcPr calcId="144525"/>
</workbook>
</file>

<file path=xl/calcChain.xml><?xml version="1.0" encoding="utf-8"?>
<calcChain xmlns="http://schemas.openxmlformats.org/spreadsheetml/2006/main">
  <c r="M15" i="3" l="1"/>
  <c r="N15" i="3"/>
  <c r="O15" i="3"/>
  <c r="P15" i="3"/>
  <c r="L15" i="3"/>
  <c r="K15" i="3"/>
  <c r="D28" i="3"/>
  <c r="E28" i="3"/>
  <c r="F28" i="3"/>
  <c r="G28" i="3"/>
  <c r="H28" i="3"/>
  <c r="C28" i="3"/>
  <c r="D27" i="3"/>
  <c r="E27" i="3"/>
  <c r="F27" i="3"/>
  <c r="G27" i="3"/>
  <c r="H27" i="3"/>
  <c r="C27" i="3"/>
  <c r="D26" i="3"/>
  <c r="E26" i="3"/>
  <c r="F26" i="3"/>
  <c r="G26" i="3"/>
  <c r="H26" i="3"/>
  <c r="C26" i="3"/>
  <c r="D22" i="3"/>
  <c r="E22" i="3"/>
  <c r="F22" i="3"/>
  <c r="G22" i="3"/>
  <c r="H22" i="3"/>
  <c r="C22" i="3"/>
  <c r="D21" i="3"/>
  <c r="E21" i="3"/>
  <c r="F21" i="3"/>
  <c r="G21" i="3"/>
  <c r="H21" i="3"/>
  <c r="C21" i="3"/>
  <c r="C20" i="3"/>
  <c r="D20" i="3"/>
  <c r="E20" i="3"/>
  <c r="F20" i="3"/>
  <c r="G20" i="3"/>
  <c r="H20" i="3"/>
  <c r="D17" i="3"/>
  <c r="E17" i="3"/>
  <c r="F17" i="3"/>
  <c r="G17" i="3"/>
  <c r="H17" i="3"/>
  <c r="C17" i="3"/>
  <c r="D16" i="3"/>
  <c r="E16" i="3"/>
  <c r="F16" i="3"/>
  <c r="G16" i="3"/>
  <c r="H16" i="3"/>
  <c r="C16" i="3"/>
  <c r="D15" i="3"/>
  <c r="E15" i="3"/>
  <c r="F15" i="3"/>
  <c r="G15" i="3"/>
  <c r="H15" i="3"/>
  <c r="C15" i="3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F7" i="3"/>
  <c r="E7" i="3"/>
  <c r="D7" i="3"/>
  <c r="C7" i="3"/>
  <c r="F6" i="3"/>
  <c r="E6" i="3"/>
  <c r="D6" i="3"/>
  <c r="C6" i="3"/>
  <c r="F5" i="3"/>
  <c r="E5" i="3"/>
  <c r="D5" i="3"/>
  <c r="C5" i="3"/>
  <c r="F4" i="3"/>
  <c r="E4" i="3"/>
  <c r="D4" i="3"/>
  <c r="C4" i="3"/>
  <c r="F3" i="3"/>
  <c r="E3" i="3"/>
  <c r="D3" i="3"/>
  <c r="C3" i="3"/>
  <c r="F2" i="3"/>
  <c r="E2" i="3"/>
  <c r="D2" i="3"/>
  <c r="C2" i="3"/>
  <c r="F1" i="3"/>
  <c r="E1" i="3"/>
  <c r="D1" i="3"/>
  <c r="C1" i="3"/>
  <c r="L84" i="2"/>
  <c r="M84" i="2"/>
  <c r="N84" i="2"/>
  <c r="O84" i="2"/>
  <c r="P84" i="2"/>
  <c r="L83" i="2"/>
  <c r="M83" i="2"/>
  <c r="N83" i="2"/>
  <c r="O83" i="2"/>
  <c r="P83" i="2"/>
  <c r="K83" i="2"/>
  <c r="K82" i="2"/>
  <c r="K84" i="2"/>
  <c r="L82" i="2"/>
  <c r="M82" i="2"/>
  <c r="N82" i="2"/>
  <c r="O82" i="2"/>
  <c r="P82" i="2"/>
  <c r="C92" i="2"/>
  <c r="D102" i="2"/>
  <c r="E102" i="2"/>
  <c r="F102" i="2"/>
  <c r="G102" i="2"/>
  <c r="H102" i="2"/>
  <c r="C102" i="2"/>
  <c r="D101" i="2"/>
  <c r="E101" i="2"/>
  <c r="F101" i="2"/>
  <c r="G101" i="2"/>
  <c r="H101" i="2"/>
  <c r="C101" i="2"/>
  <c r="D100" i="2"/>
  <c r="E100" i="2"/>
  <c r="F100" i="2"/>
  <c r="G100" i="2"/>
  <c r="H100" i="2"/>
  <c r="C100" i="2"/>
  <c r="D97" i="2"/>
  <c r="E97" i="2"/>
  <c r="F97" i="2"/>
  <c r="G97" i="2"/>
  <c r="H97" i="2"/>
  <c r="C97" i="2"/>
  <c r="D96" i="2"/>
  <c r="E96" i="2"/>
  <c r="F96" i="2"/>
  <c r="G96" i="2"/>
  <c r="H96" i="2"/>
  <c r="C96" i="2"/>
  <c r="D95" i="2"/>
  <c r="E95" i="2"/>
  <c r="F95" i="2"/>
  <c r="G95" i="2"/>
  <c r="H95" i="2"/>
  <c r="C95" i="2"/>
  <c r="D92" i="2"/>
  <c r="E92" i="2"/>
  <c r="F92" i="2"/>
  <c r="G92" i="2"/>
  <c r="H92" i="2"/>
  <c r="D89" i="2"/>
  <c r="E89" i="2"/>
  <c r="F89" i="2"/>
  <c r="G89" i="2"/>
  <c r="H89" i="2"/>
  <c r="C89" i="2"/>
  <c r="D88" i="2"/>
  <c r="E88" i="2"/>
  <c r="F88" i="2"/>
  <c r="G88" i="2"/>
  <c r="H88" i="2"/>
  <c r="C88" i="2"/>
  <c r="D87" i="2"/>
  <c r="E87" i="2"/>
  <c r="F87" i="2"/>
  <c r="G87" i="2"/>
  <c r="H87" i="2"/>
  <c r="C87" i="2"/>
  <c r="D84" i="2"/>
  <c r="E84" i="2"/>
  <c r="F84" i="2"/>
  <c r="G84" i="2"/>
  <c r="H84" i="2"/>
  <c r="C84" i="2"/>
  <c r="D81" i="2"/>
  <c r="E81" i="2"/>
  <c r="F81" i="2"/>
  <c r="G81" i="2"/>
  <c r="H81" i="2"/>
  <c r="C81" i="2"/>
  <c r="F77" i="2"/>
  <c r="E77" i="2"/>
  <c r="D77" i="2"/>
  <c r="C77" i="2"/>
  <c r="F76" i="2"/>
  <c r="E76" i="2"/>
  <c r="D76" i="2"/>
  <c r="C76" i="2"/>
  <c r="F75" i="2"/>
  <c r="E75" i="2"/>
  <c r="D75" i="2"/>
  <c r="C75" i="2"/>
  <c r="F74" i="2"/>
  <c r="E74" i="2"/>
  <c r="D74" i="2"/>
  <c r="C74" i="2"/>
  <c r="F73" i="2"/>
  <c r="E73" i="2"/>
  <c r="D73" i="2"/>
  <c r="C73" i="2"/>
  <c r="F72" i="2"/>
  <c r="E72" i="2"/>
  <c r="D72" i="2"/>
  <c r="C72" i="2"/>
  <c r="F71" i="2"/>
  <c r="E71" i="2"/>
  <c r="D71" i="2"/>
  <c r="C71" i="2"/>
  <c r="F70" i="2"/>
  <c r="E70" i="2"/>
  <c r="D70" i="2"/>
  <c r="C70" i="2"/>
  <c r="H67" i="2" l="1"/>
  <c r="H66" i="2"/>
  <c r="G66" i="2"/>
  <c r="E66" i="2"/>
  <c r="D66" i="2"/>
  <c r="F66" i="2"/>
  <c r="C66" i="2"/>
  <c r="H63" i="2"/>
  <c r="H62" i="2"/>
  <c r="G62" i="2"/>
  <c r="F62" i="2"/>
  <c r="E62" i="2"/>
  <c r="D62" i="2"/>
  <c r="C62" i="2"/>
  <c r="H59" i="2"/>
  <c r="H58" i="2"/>
  <c r="D58" i="2"/>
  <c r="E58" i="2"/>
  <c r="F58" i="2"/>
  <c r="G58" i="2"/>
  <c r="C58" i="2"/>
  <c r="D57" i="2"/>
  <c r="E57" i="2"/>
  <c r="F57" i="2"/>
  <c r="G57" i="2"/>
  <c r="H57" i="2"/>
  <c r="C57" i="2"/>
  <c r="C56" i="2"/>
  <c r="H56" i="2"/>
  <c r="G56" i="2"/>
  <c r="F56" i="2"/>
  <c r="E56" i="2"/>
  <c r="D56" i="2"/>
  <c r="H53" i="2"/>
  <c r="D52" i="2"/>
  <c r="E52" i="2"/>
  <c r="F52" i="2"/>
  <c r="G52" i="2"/>
  <c r="H52" i="2"/>
  <c r="C52" i="2"/>
  <c r="D51" i="2"/>
  <c r="E51" i="2"/>
  <c r="F51" i="2"/>
  <c r="G51" i="2"/>
  <c r="H51" i="2"/>
  <c r="C51" i="2"/>
  <c r="D50" i="2"/>
  <c r="E50" i="2"/>
  <c r="F50" i="2"/>
  <c r="G50" i="2"/>
  <c r="H50" i="2"/>
  <c r="C50" i="2"/>
  <c r="L46" i="2"/>
  <c r="M46" i="2"/>
  <c r="N46" i="2"/>
  <c r="O46" i="2"/>
  <c r="P46" i="2"/>
  <c r="K46" i="2"/>
  <c r="L45" i="2"/>
  <c r="M45" i="2"/>
  <c r="N45" i="2"/>
  <c r="O45" i="2"/>
  <c r="P45" i="2"/>
  <c r="K45" i="2"/>
  <c r="L44" i="2"/>
  <c r="M44" i="2"/>
  <c r="N44" i="2"/>
  <c r="O44" i="2"/>
  <c r="P44" i="2"/>
  <c r="K44" i="2"/>
  <c r="T40" i="2"/>
  <c r="U40" i="2"/>
  <c r="V40" i="2"/>
  <c r="W40" i="2"/>
  <c r="X40" i="2"/>
  <c r="S40" i="2"/>
  <c r="T39" i="2"/>
  <c r="U39" i="2"/>
  <c r="V39" i="2"/>
  <c r="W39" i="2"/>
  <c r="X39" i="2"/>
  <c r="S39" i="2"/>
  <c r="T38" i="2"/>
  <c r="U38" i="2"/>
  <c r="V38" i="2"/>
  <c r="W38" i="2"/>
  <c r="X38" i="2"/>
  <c r="S38" i="2"/>
  <c r="T34" i="2"/>
  <c r="U34" i="2"/>
  <c r="V34" i="2"/>
  <c r="W34" i="2"/>
  <c r="X34" i="2"/>
  <c r="S34" i="2"/>
  <c r="T33" i="2"/>
  <c r="U33" i="2"/>
  <c r="V33" i="2"/>
  <c r="W33" i="2"/>
  <c r="X33" i="2"/>
  <c r="S33" i="2"/>
  <c r="T32" i="2"/>
  <c r="U32" i="2"/>
  <c r="V32" i="2"/>
  <c r="W32" i="2"/>
  <c r="X32" i="2"/>
  <c r="S32" i="2"/>
  <c r="T29" i="2"/>
  <c r="U29" i="2"/>
  <c r="V29" i="2"/>
  <c r="W29" i="2"/>
  <c r="X29" i="2"/>
  <c r="S29" i="2"/>
  <c r="T26" i="2"/>
  <c r="U26" i="2"/>
  <c r="V26" i="2"/>
  <c r="W26" i="2"/>
  <c r="X26" i="2"/>
  <c r="S26" i="2"/>
  <c r="T23" i="2"/>
  <c r="U23" i="2"/>
  <c r="V23" i="2"/>
  <c r="W23" i="2"/>
  <c r="X23" i="2"/>
  <c r="S23" i="2"/>
  <c r="T22" i="2"/>
  <c r="U22" i="2"/>
  <c r="V22" i="2"/>
  <c r="W22" i="2"/>
  <c r="X22" i="2"/>
  <c r="S22" i="2"/>
  <c r="T21" i="2"/>
  <c r="U21" i="2"/>
  <c r="V21" i="2"/>
  <c r="W21" i="2"/>
  <c r="X21" i="2"/>
  <c r="S21" i="2"/>
  <c r="T18" i="2"/>
  <c r="U18" i="2"/>
  <c r="V18" i="2"/>
  <c r="W18" i="2"/>
  <c r="X18" i="2"/>
  <c r="S18" i="2"/>
  <c r="T15" i="2"/>
  <c r="U15" i="2"/>
  <c r="V15" i="2"/>
  <c r="W15" i="2"/>
  <c r="X15" i="2"/>
  <c r="S15" i="2"/>
  <c r="D46" i="2"/>
  <c r="E46" i="2"/>
  <c r="F46" i="2"/>
  <c r="G46" i="2"/>
  <c r="H46" i="2"/>
  <c r="C46" i="2"/>
  <c r="D45" i="2"/>
  <c r="E45" i="2"/>
  <c r="F45" i="2"/>
  <c r="G45" i="2"/>
  <c r="H45" i="2"/>
  <c r="O29" i="2"/>
  <c r="P29" i="2"/>
  <c r="O26" i="2"/>
  <c r="P26" i="2"/>
  <c r="O18" i="2" l="1"/>
  <c r="P18" i="2"/>
  <c r="O15" i="2"/>
  <c r="P15" i="2"/>
  <c r="G29" i="2"/>
  <c r="H29" i="2"/>
  <c r="G26" i="2"/>
  <c r="H26" i="2"/>
  <c r="G18" i="2"/>
  <c r="H18" i="2"/>
  <c r="G15" i="2"/>
  <c r="H15" i="2"/>
  <c r="D12" i="2"/>
  <c r="E12" i="2"/>
  <c r="F12" i="2"/>
  <c r="D11" i="2"/>
  <c r="E11" i="2"/>
  <c r="F11" i="2"/>
  <c r="D10" i="2"/>
  <c r="E10" i="2"/>
  <c r="F10" i="2"/>
  <c r="D9" i="2"/>
  <c r="E9" i="2"/>
  <c r="F9" i="2"/>
  <c r="D8" i="2"/>
  <c r="L29" i="2" s="1"/>
  <c r="E8" i="2"/>
  <c r="M29" i="2" s="1"/>
  <c r="F8" i="2"/>
  <c r="N29" i="2" s="1"/>
  <c r="D7" i="2"/>
  <c r="L26" i="2" s="1"/>
  <c r="L32" i="2" s="1"/>
  <c r="E7" i="2"/>
  <c r="M26" i="2" s="1"/>
  <c r="M32" i="2" s="1"/>
  <c r="F7" i="2"/>
  <c r="N26" i="2" s="1"/>
  <c r="N32" i="2" s="1"/>
  <c r="D6" i="2"/>
  <c r="L18" i="2" s="1"/>
  <c r="L22" i="2" s="1"/>
  <c r="E6" i="2"/>
  <c r="M18" i="2" s="1"/>
  <c r="F6" i="2"/>
  <c r="N18" i="2" s="1"/>
  <c r="N22" i="2" s="1"/>
  <c r="D5" i="2"/>
  <c r="L15" i="2" s="1"/>
  <c r="E5" i="2"/>
  <c r="M15" i="2" s="1"/>
  <c r="M21" i="2" s="1"/>
  <c r="F5" i="2"/>
  <c r="N15" i="2" s="1"/>
  <c r="D4" i="2"/>
  <c r="D29" i="2" s="1"/>
  <c r="D33" i="2" s="1"/>
  <c r="E4" i="2"/>
  <c r="E29" i="2" s="1"/>
  <c r="F4" i="2"/>
  <c r="F29" i="2" s="1"/>
  <c r="F33" i="2" s="1"/>
  <c r="D3" i="2"/>
  <c r="D26" i="2" s="1"/>
  <c r="E3" i="2"/>
  <c r="E26" i="2" s="1"/>
  <c r="E32" i="2" s="1"/>
  <c r="F3" i="2"/>
  <c r="F26" i="2" s="1"/>
  <c r="D2" i="2"/>
  <c r="D18" i="2" s="1"/>
  <c r="E2" i="2"/>
  <c r="E18" i="2" s="1"/>
  <c r="F2" i="2"/>
  <c r="F18" i="2" s="1"/>
  <c r="D1" i="2"/>
  <c r="D15" i="2" s="1"/>
  <c r="E1" i="2"/>
  <c r="E15" i="2" s="1"/>
  <c r="E21" i="2" s="1"/>
  <c r="F1" i="2"/>
  <c r="F15" i="2" s="1"/>
  <c r="C6" i="2"/>
  <c r="K18" i="2" s="1"/>
  <c r="K22" i="2" s="1"/>
  <c r="C7" i="2"/>
  <c r="C9" i="2"/>
  <c r="C8" i="2"/>
  <c r="K29" i="2" s="1"/>
  <c r="K33" i="2" s="1"/>
  <c r="C10" i="2"/>
  <c r="C11" i="2"/>
  <c r="C12" i="2"/>
  <c r="C5" i="2"/>
  <c r="K15" i="2" s="1"/>
  <c r="K21" i="2" s="1"/>
  <c r="C4" i="2"/>
  <c r="C29" i="2" s="1"/>
  <c r="C33" i="2" s="1"/>
  <c r="C3" i="2"/>
  <c r="C26" i="2" s="1"/>
  <c r="C32" i="2" s="1"/>
  <c r="C2" i="2"/>
  <c r="C18" i="2" s="1"/>
  <c r="C22" i="2" s="1"/>
  <c r="C1" i="2"/>
  <c r="C15" i="2" s="1"/>
  <c r="C21" i="2" s="1"/>
  <c r="C34" i="2" l="1"/>
  <c r="K23" i="2"/>
  <c r="G22" i="2"/>
  <c r="F21" i="2"/>
  <c r="D21" i="2"/>
  <c r="E22" i="2"/>
  <c r="F32" i="2"/>
  <c r="F34" i="2" s="1"/>
  <c r="D32" i="2"/>
  <c r="D34" i="2" s="1"/>
  <c r="E33" i="2"/>
  <c r="N21" i="2"/>
  <c r="N23" i="2" s="1"/>
  <c r="L21" i="2"/>
  <c r="L23" i="2" s="1"/>
  <c r="M22" i="2"/>
  <c r="H32" i="2"/>
  <c r="H34" i="2" s="1"/>
  <c r="H33" i="2"/>
  <c r="P21" i="2"/>
  <c r="P23" i="2" s="1"/>
  <c r="P22" i="2"/>
  <c r="G21" i="2"/>
  <c r="G23" i="2" s="1"/>
  <c r="H21" i="2"/>
  <c r="E34" i="2"/>
  <c r="M23" i="2"/>
  <c r="G32" i="2"/>
  <c r="G34" i="2" s="1"/>
  <c r="G33" i="2"/>
  <c r="O21" i="2"/>
  <c r="O23" i="2" s="1"/>
  <c r="O22" i="2"/>
  <c r="K26" i="2"/>
  <c r="K32" i="2" s="1"/>
  <c r="K34" i="2" s="1"/>
  <c r="K39" i="2" s="1"/>
  <c r="M33" i="2"/>
  <c r="O33" i="2"/>
  <c r="P33" i="2"/>
  <c r="M34" i="2"/>
  <c r="M39" i="2" s="1"/>
  <c r="N33" i="2"/>
  <c r="N34" i="2" s="1"/>
  <c r="N39" i="2" s="1"/>
  <c r="L33" i="2"/>
  <c r="L34" i="2" s="1"/>
  <c r="L39" i="2" s="1"/>
  <c r="O32" i="2"/>
  <c r="P32" i="2"/>
  <c r="P34" i="2" s="1"/>
  <c r="P39" i="2" s="1"/>
  <c r="C23" i="2"/>
  <c r="E23" i="2"/>
  <c r="E38" i="2" s="1"/>
  <c r="H22" i="2"/>
  <c r="H23" i="2" s="1"/>
  <c r="F22" i="2"/>
  <c r="F23" i="2" s="1"/>
  <c r="F38" i="2" s="1"/>
  <c r="D22" i="2"/>
  <c r="D23" i="2" s="1"/>
  <c r="D38" i="2" s="1"/>
  <c r="G9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H38" i="2" l="1"/>
  <c r="C38" i="2"/>
  <c r="O34" i="2"/>
  <c r="O39" i="2" s="1"/>
  <c r="M38" i="2"/>
  <c r="M40" i="2" s="1"/>
  <c r="N38" i="2"/>
  <c r="N40" i="2" s="1"/>
  <c r="D39" i="2"/>
  <c r="D40" i="2" s="1"/>
  <c r="D44" i="2" s="1"/>
  <c r="K38" i="2"/>
  <c r="K40" i="2" s="1"/>
  <c r="O38" i="2"/>
  <c r="O40" i="2" s="1"/>
  <c r="G39" i="2"/>
  <c r="E39" i="2"/>
  <c r="E40" i="2" s="1"/>
  <c r="E44" i="2" s="1"/>
  <c r="G38" i="2"/>
  <c r="G40" i="2" s="1"/>
  <c r="P38" i="2"/>
  <c r="P40" i="2" s="1"/>
  <c r="H39" i="2"/>
  <c r="L38" i="2"/>
  <c r="L40" i="2" s="1"/>
  <c r="F39" i="2"/>
  <c r="F40" i="2" s="1"/>
  <c r="F44" i="2" s="1"/>
  <c r="C39" i="2"/>
  <c r="G44" i="2" l="1"/>
  <c r="C40" i="2"/>
  <c r="C44" i="2" s="1"/>
  <c r="C45" i="2"/>
  <c r="H40" i="2"/>
  <c r="H44" i="2" s="1"/>
</calcChain>
</file>

<file path=xl/sharedStrings.xml><?xml version="1.0" encoding="utf-8"?>
<sst xmlns="http://schemas.openxmlformats.org/spreadsheetml/2006/main" count="87" uniqueCount="75">
  <si>
    <t>(x1.w1)+(x2.w2)+(x3.w3)+(x4.w4)+b=1</t>
  </si>
  <si>
    <t>(-x1.w1)+(x2.w2)+(x3.w3)+(x4.w4)+b=1</t>
  </si>
  <si>
    <t>w1</t>
  </si>
  <si>
    <t>w2</t>
  </si>
  <si>
    <t>w3</t>
  </si>
  <si>
    <t>w4</t>
  </si>
  <si>
    <t>b</t>
  </si>
  <si>
    <t>svm</t>
  </si>
  <si>
    <t>lbp_mean</t>
  </si>
  <si>
    <t>lbp stdev</t>
  </si>
  <si>
    <t>hsv mean</t>
  </si>
  <si>
    <t>hsv stdev</t>
  </si>
  <si>
    <t>persamaan 1 dan 2</t>
  </si>
  <si>
    <t>persamaan 2 dan 3</t>
  </si>
  <si>
    <t>pers 13</t>
  </si>
  <si>
    <t>pers 14</t>
  </si>
  <si>
    <t>pers 13 dan 14 (elim w4)</t>
  </si>
  <si>
    <t>pers 15</t>
  </si>
  <si>
    <t>persamaan 3 dan 4</t>
  </si>
  <si>
    <t>pers 16</t>
  </si>
  <si>
    <t>persamaan 4 dan 5</t>
  </si>
  <si>
    <t>pers 17</t>
  </si>
  <si>
    <t>persamaan 16 dan 17 eliminasi w4</t>
  </si>
  <si>
    <t>pers 18</t>
  </si>
  <si>
    <t>persamaan 15 dan 18 eliminasi w3</t>
  </si>
  <si>
    <t>pers 19</t>
  </si>
  <si>
    <t>persamaan 5 dan 6</t>
  </si>
  <si>
    <t>pers 20</t>
  </si>
  <si>
    <t>persamaan 6 dan 7</t>
  </si>
  <si>
    <t>pers 21</t>
  </si>
  <si>
    <t>persamaan 20 dan 21 eleminasi w4</t>
  </si>
  <si>
    <t>pers 22</t>
  </si>
  <si>
    <t>persamaan 7 dan 8</t>
  </si>
  <si>
    <t>persamaan 8 dan 9</t>
  </si>
  <si>
    <t>pers 23</t>
  </si>
  <si>
    <t>pers 24</t>
  </si>
  <si>
    <t>persamaan 23 dan 24 eliminasi w3</t>
  </si>
  <si>
    <t>pers 25</t>
  </si>
  <si>
    <t>persamaan 22 dan 25</t>
  </si>
  <si>
    <t>pers 26</t>
  </si>
  <si>
    <t>persamaan 19 dan 26 eleminasi w2</t>
  </si>
  <si>
    <t>pers 27</t>
  </si>
  <si>
    <t>persamaan 9 dan 10</t>
  </si>
  <si>
    <t>pers 28</t>
  </si>
  <si>
    <t>persamaan 10 dan 11</t>
  </si>
  <si>
    <t>pers 29</t>
  </si>
  <si>
    <t>persamaan 28 dan 29</t>
  </si>
  <si>
    <t>pers 30</t>
  </si>
  <si>
    <t>persamaan 11 dan 12</t>
  </si>
  <si>
    <t>pers 31</t>
  </si>
  <si>
    <t>persamaan 1 dan 12</t>
  </si>
  <si>
    <t>pers 32</t>
  </si>
  <si>
    <t>persamaan 31 dan 32 eleminasi w3</t>
  </si>
  <si>
    <t>pers 33</t>
  </si>
  <si>
    <t>persamaaan 30 dan 33 eleminasi w3</t>
  </si>
  <si>
    <t>pers 34</t>
  </si>
  <si>
    <t>persamaan 26 dan 34 eliminasi w2</t>
  </si>
  <si>
    <t>pers 35</t>
  </si>
  <si>
    <t>persamaan 27 dan 35 eleminasi w1</t>
  </si>
  <si>
    <t>persamaan 27 dan 35 eleminasi b</t>
  </si>
  <si>
    <t>sub persamaan 19</t>
  </si>
  <si>
    <t xml:space="preserve">sub persamaan </t>
  </si>
  <si>
    <t>pers 1 dan 2 eleminasi w4</t>
  </si>
  <si>
    <t>pers 3 dan 4</t>
  </si>
  <si>
    <t>pers 9</t>
  </si>
  <si>
    <t>pers 10</t>
  </si>
  <si>
    <t>pers 11</t>
  </si>
  <si>
    <t>pers 12</t>
  </si>
  <si>
    <t>pers 11 dan 13</t>
  </si>
  <si>
    <t>pers 10 dan 12 eleminasi w4</t>
  </si>
  <si>
    <t>persamaan 9 dan 12</t>
  </si>
  <si>
    <t>pers 1 dan 2 eliminasi w4</t>
  </si>
  <si>
    <t>pers 2 dan 3 eliminasi w4</t>
  </si>
  <si>
    <t>persamaan 13 dan 14 eliminasi w3</t>
  </si>
  <si>
    <t>pers 4 dan 5 eleminasi 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</si>
</sst>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F8" sqref="F8"/>
    </sheetView>
  </sheetViews>
  <sheetFormatPr defaultRowHeight="15" x14ac:dyDescent="0.25"/>
  <cols>
    <col min="8" max="8" width="36.140625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G1" t="s">
        <v>7</v>
      </c>
    </row>
    <row r="2" spans="1:10" x14ac:dyDescent="0.25">
      <c r="A2">
        <v>194.86</v>
      </c>
      <c r="B2">
        <v>75.48</v>
      </c>
      <c r="C2">
        <v>153.28</v>
      </c>
      <c r="D2">
        <v>22.96</v>
      </c>
      <c r="E2">
        <v>1</v>
      </c>
      <c r="G2">
        <f>(A2*$J$3)+(B2*$J$4)+(C2*$J$5)+(D2*$J$6)+$J$7</f>
        <v>-164.4684</v>
      </c>
    </row>
    <row r="3" spans="1:10" x14ac:dyDescent="0.25">
      <c r="A3">
        <v>106.15</v>
      </c>
      <c r="B3">
        <v>97.05</v>
      </c>
      <c r="C3">
        <v>139.44999999999999</v>
      </c>
      <c r="D3">
        <v>74</v>
      </c>
      <c r="E3">
        <v>1</v>
      </c>
      <c r="G3">
        <f t="shared" ref="G3:G8" si="0">(A3*$J$3)+(B3*$J$4)+(C3*$J$5)+(D3*$J$6)+$J$7</f>
        <v>-335.25850000000003</v>
      </c>
      <c r="H3" t="s">
        <v>0</v>
      </c>
      <c r="I3" t="s">
        <v>2</v>
      </c>
      <c r="J3">
        <v>-1.28</v>
      </c>
    </row>
    <row r="4" spans="1:10" x14ac:dyDescent="0.25">
      <c r="A4">
        <v>187.99</v>
      </c>
      <c r="B4">
        <v>80.84</v>
      </c>
      <c r="C4">
        <v>161.41</v>
      </c>
      <c r="D4">
        <v>55.89</v>
      </c>
      <c r="E4">
        <v>1</v>
      </c>
      <c r="G4">
        <f t="shared" si="0"/>
        <v>-331.90700000000004</v>
      </c>
      <c r="H4" t="s">
        <v>1</v>
      </c>
      <c r="I4" t="s">
        <v>3</v>
      </c>
      <c r="J4">
        <v>0.99</v>
      </c>
    </row>
    <row r="5" spans="1:10" x14ac:dyDescent="0.25">
      <c r="A5">
        <v>178.21</v>
      </c>
      <c r="B5">
        <v>87.98</v>
      </c>
      <c r="C5">
        <v>121.04</v>
      </c>
      <c r="D5">
        <v>91.59</v>
      </c>
      <c r="E5">
        <v>1</v>
      </c>
      <c r="G5">
        <f t="shared" si="0"/>
        <v>-554.37840000000006</v>
      </c>
      <c r="I5" t="s">
        <v>4</v>
      </c>
      <c r="J5">
        <v>0.92</v>
      </c>
    </row>
    <row r="6" spans="1:10" x14ac:dyDescent="0.25">
      <c r="A6">
        <v>192.26</v>
      </c>
      <c r="B6">
        <v>79.739999999999995</v>
      </c>
      <c r="C6">
        <v>132.1</v>
      </c>
      <c r="D6">
        <v>70.41</v>
      </c>
      <c r="E6">
        <v>1</v>
      </c>
      <c r="G6">
        <f t="shared" si="0"/>
        <v>-448.77159999999998</v>
      </c>
      <c r="I6" t="s">
        <v>5</v>
      </c>
      <c r="J6">
        <v>-5.74</v>
      </c>
    </row>
    <row r="7" spans="1:10" x14ac:dyDescent="0.25">
      <c r="A7">
        <v>152.59</v>
      </c>
      <c r="B7">
        <v>96.65</v>
      </c>
      <c r="C7">
        <v>153.56</v>
      </c>
      <c r="D7">
        <v>51.2</v>
      </c>
      <c r="E7">
        <v>1</v>
      </c>
      <c r="G7">
        <f t="shared" si="0"/>
        <v>-251.24450000000002</v>
      </c>
      <c r="I7" t="s">
        <v>6</v>
      </c>
      <c r="J7">
        <v>1</v>
      </c>
    </row>
    <row r="8" spans="1:10" x14ac:dyDescent="0.25">
      <c r="A8">
        <v>152.86000000000001</v>
      </c>
      <c r="B8">
        <v>96.92</v>
      </c>
      <c r="C8">
        <v>149.71</v>
      </c>
      <c r="D8">
        <v>55.15</v>
      </c>
      <c r="E8">
        <v>1</v>
      </c>
      <c r="G8">
        <f t="shared" si="0"/>
        <v>-277.5378</v>
      </c>
    </row>
    <row r="9" spans="1:10" x14ac:dyDescent="0.25">
      <c r="A9">
        <v>74.03</v>
      </c>
      <c r="B9">
        <v>83.43</v>
      </c>
      <c r="C9">
        <v>119.12</v>
      </c>
      <c r="D9">
        <v>76.150000000000006</v>
      </c>
      <c r="E9">
        <v>1</v>
      </c>
      <c r="G9">
        <f t="shared" ref="G9:G66" si="1">(A9*$J$3)+(B9*$J$4)+(C9*$J$5)+(D9*$J$6)+$J$7</f>
        <v>-338.67330000000004</v>
      </c>
    </row>
    <row r="10" spans="1:10" x14ac:dyDescent="0.25">
      <c r="A10">
        <v>123.94</v>
      </c>
      <c r="B10">
        <v>99.16</v>
      </c>
      <c r="C10">
        <v>125.94</v>
      </c>
      <c r="D10">
        <v>94.06</v>
      </c>
      <c r="E10">
        <v>1</v>
      </c>
      <c r="G10">
        <f t="shared" si="1"/>
        <v>-483.51440000000002</v>
      </c>
    </row>
    <row r="11" spans="1:10" x14ac:dyDescent="0.25">
      <c r="A11">
        <v>58.49</v>
      </c>
      <c r="B11">
        <v>71.819999999999993</v>
      </c>
      <c r="C11">
        <v>143.9</v>
      </c>
      <c r="D11">
        <v>54.22</v>
      </c>
      <c r="E11">
        <v>1</v>
      </c>
      <c r="G11">
        <f t="shared" si="1"/>
        <v>-181.60020000000003</v>
      </c>
    </row>
    <row r="12" spans="1:10" x14ac:dyDescent="0.25">
      <c r="A12">
        <v>71.760000000000005</v>
      </c>
      <c r="B12">
        <v>83.59</v>
      </c>
      <c r="C12">
        <v>168.93</v>
      </c>
      <c r="D12">
        <v>56.7</v>
      </c>
      <c r="E12">
        <v>1</v>
      </c>
      <c r="G12">
        <f t="shared" si="1"/>
        <v>-178.14109999999999</v>
      </c>
    </row>
    <row r="13" spans="1:10" x14ac:dyDescent="0.25">
      <c r="A13">
        <v>92.33</v>
      </c>
      <c r="B13">
        <v>91.82</v>
      </c>
      <c r="C13">
        <v>134.33000000000001</v>
      </c>
      <c r="D13">
        <v>74.5</v>
      </c>
      <c r="E13">
        <v>1</v>
      </c>
      <c r="G13">
        <f t="shared" si="1"/>
        <v>-330.327</v>
      </c>
    </row>
    <row r="14" spans="1:10" x14ac:dyDescent="0.25">
      <c r="A14">
        <v>84.89</v>
      </c>
      <c r="B14">
        <v>87.89</v>
      </c>
      <c r="C14">
        <v>140.88999999999999</v>
      </c>
      <c r="D14">
        <v>70.180000000000007</v>
      </c>
      <c r="E14">
        <v>1</v>
      </c>
      <c r="G14">
        <f t="shared" si="1"/>
        <v>-293.86250000000007</v>
      </c>
    </row>
    <row r="15" spans="1:10" x14ac:dyDescent="0.25">
      <c r="A15">
        <v>64.069999999999993</v>
      </c>
      <c r="B15">
        <v>76.489999999999995</v>
      </c>
      <c r="C15">
        <v>134.5</v>
      </c>
      <c r="D15">
        <v>75.739999999999995</v>
      </c>
      <c r="E15">
        <v>1</v>
      </c>
      <c r="G15">
        <f t="shared" si="1"/>
        <v>-316.29209999999995</v>
      </c>
    </row>
    <row r="16" spans="1:10" x14ac:dyDescent="0.25">
      <c r="A16">
        <v>127.21</v>
      </c>
      <c r="B16">
        <v>100.13</v>
      </c>
      <c r="C16">
        <v>138.93</v>
      </c>
      <c r="D16">
        <v>65.03</v>
      </c>
      <c r="E16">
        <v>1</v>
      </c>
      <c r="G16">
        <f t="shared" si="1"/>
        <v>-308.1567</v>
      </c>
    </row>
    <row r="17" spans="1:7" x14ac:dyDescent="0.25">
      <c r="A17">
        <v>92.66</v>
      </c>
      <c r="B17">
        <v>93.59</v>
      </c>
      <c r="C17">
        <v>110.88</v>
      </c>
      <c r="D17">
        <v>87.53</v>
      </c>
      <c r="E17">
        <v>1</v>
      </c>
      <c r="G17">
        <f t="shared" si="1"/>
        <v>-425.36330000000004</v>
      </c>
    </row>
    <row r="18" spans="1:7" x14ac:dyDescent="0.25">
      <c r="A18">
        <v>198.84</v>
      </c>
      <c r="B18">
        <v>69.81</v>
      </c>
      <c r="C18">
        <v>141.82</v>
      </c>
      <c r="D18">
        <v>64.69</v>
      </c>
      <c r="E18">
        <v>1</v>
      </c>
      <c r="G18">
        <f t="shared" si="1"/>
        <v>-425.24950000000001</v>
      </c>
    </row>
    <row r="19" spans="1:7" x14ac:dyDescent="0.25">
      <c r="A19">
        <v>187.1</v>
      </c>
      <c r="B19">
        <v>80.489999999999995</v>
      </c>
      <c r="C19">
        <v>118.12</v>
      </c>
      <c r="D19">
        <v>84.83</v>
      </c>
      <c r="E19">
        <v>1</v>
      </c>
      <c r="G19">
        <f t="shared" si="1"/>
        <v>-537.05669999999998</v>
      </c>
    </row>
    <row r="20" spans="1:7" x14ac:dyDescent="0.25">
      <c r="A20">
        <v>160.29</v>
      </c>
      <c r="B20">
        <v>95.61</v>
      </c>
      <c r="C20">
        <v>139.69999999999999</v>
      </c>
      <c r="D20">
        <v>89.05</v>
      </c>
      <c r="E20">
        <v>1</v>
      </c>
      <c r="G20">
        <f t="shared" si="1"/>
        <v>-492.14030000000002</v>
      </c>
    </row>
    <row r="21" spans="1:7" x14ac:dyDescent="0.25">
      <c r="A21">
        <v>120.51</v>
      </c>
      <c r="B21">
        <v>100.02</v>
      </c>
      <c r="C21">
        <v>131.34</v>
      </c>
      <c r="D21">
        <v>86.42</v>
      </c>
      <c r="E21">
        <v>1</v>
      </c>
      <c r="G21">
        <f t="shared" si="1"/>
        <v>-429.45100000000002</v>
      </c>
    </row>
    <row r="22" spans="1:7" x14ac:dyDescent="0.25">
      <c r="A22">
        <v>208.9</v>
      </c>
      <c r="B22">
        <v>63.27</v>
      </c>
      <c r="C22">
        <v>160.87</v>
      </c>
      <c r="D22">
        <v>51.15</v>
      </c>
      <c r="E22">
        <v>1</v>
      </c>
      <c r="G22">
        <f t="shared" si="1"/>
        <v>-349.35529999999994</v>
      </c>
    </row>
    <row r="23" spans="1:7" x14ac:dyDescent="0.25">
      <c r="A23">
        <v>187.1</v>
      </c>
      <c r="B23">
        <v>80.489999999999995</v>
      </c>
      <c r="C23">
        <v>118.12</v>
      </c>
      <c r="D23">
        <v>84.83</v>
      </c>
      <c r="E23">
        <v>1</v>
      </c>
      <c r="G23">
        <f t="shared" si="1"/>
        <v>-537.05669999999998</v>
      </c>
    </row>
    <row r="24" spans="1:7" x14ac:dyDescent="0.25">
      <c r="A24">
        <v>192.1</v>
      </c>
      <c r="B24">
        <v>79.61</v>
      </c>
      <c r="C24">
        <v>151.41</v>
      </c>
      <c r="D24">
        <v>68.709999999999994</v>
      </c>
      <c r="E24">
        <v>1</v>
      </c>
      <c r="G24">
        <f t="shared" si="1"/>
        <v>-421.17229999999995</v>
      </c>
    </row>
    <row r="25" spans="1:7" x14ac:dyDescent="0.25">
      <c r="A25">
        <v>143.62</v>
      </c>
      <c r="B25">
        <v>100.18</v>
      </c>
      <c r="C25">
        <v>153.66999999999999</v>
      </c>
      <c r="D25">
        <v>72.37</v>
      </c>
      <c r="E25">
        <v>1</v>
      </c>
      <c r="G25">
        <f t="shared" si="1"/>
        <v>-357.68280000000004</v>
      </c>
    </row>
    <row r="26" spans="1:7" x14ac:dyDescent="0.25">
      <c r="A26">
        <v>178.85</v>
      </c>
      <c r="B26">
        <v>88.04</v>
      </c>
      <c r="C26">
        <v>156.91</v>
      </c>
      <c r="D26">
        <v>68.63</v>
      </c>
      <c r="E26">
        <v>1</v>
      </c>
      <c r="G26">
        <f t="shared" si="1"/>
        <v>-390.34739999999999</v>
      </c>
    </row>
    <row r="27" spans="1:7" x14ac:dyDescent="0.25">
      <c r="A27">
        <v>61.7</v>
      </c>
      <c r="B27">
        <v>73.459999999999994</v>
      </c>
      <c r="C27">
        <v>134.32</v>
      </c>
      <c r="D27">
        <v>80.5</v>
      </c>
      <c r="E27">
        <v>1</v>
      </c>
      <c r="G27">
        <f t="shared" si="1"/>
        <v>-343.74619999999999</v>
      </c>
    </row>
    <row r="28" spans="1:7" x14ac:dyDescent="0.25">
      <c r="A28">
        <v>86.79</v>
      </c>
      <c r="B28">
        <v>90.43</v>
      </c>
      <c r="C28">
        <v>126.09</v>
      </c>
      <c r="D28">
        <v>86.02</v>
      </c>
      <c r="E28">
        <v>1</v>
      </c>
      <c r="G28">
        <f t="shared" si="1"/>
        <v>-398.3175</v>
      </c>
    </row>
    <row r="29" spans="1:7" x14ac:dyDescent="0.25">
      <c r="A29">
        <v>106.29</v>
      </c>
      <c r="B29">
        <v>94.99</v>
      </c>
      <c r="C29">
        <v>111.44</v>
      </c>
      <c r="D29">
        <v>83.13</v>
      </c>
      <c r="E29">
        <v>1</v>
      </c>
      <c r="G29">
        <f t="shared" si="1"/>
        <v>-415.65250000000003</v>
      </c>
    </row>
    <row r="30" spans="1:7" x14ac:dyDescent="0.25">
      <c r="A30">
        <v>109.78</v>
      </c>
      <c r="B30">
        <v>97.33</v>
      </c>
      <c r="C30">
        <v>147.12</v>
      </c>
      <c r="D30">
        <v>55.22</v>
      </c>
      <c r="E30">
        <v>1</v>
      </c>
      <c r="G30">
        <f t="shared" si="1"/>
        <v>-224.77410000000003</v>
      </c>
    </row>
    <row r="31" spans="1:7" x14ac:dyDescent="0.25">
      <c r="A31">
        <v>178.51</v>
      </c>
      <c r="B31">
        <v>85.39</v>
      </c>
      <c r="C31">
        <v>157.93</v>
      </c>
      <c r="D31">
        <v>43.18</v>
      </c>
      <c r="E31">
        <v>1</v>
      </c>
      <c r="G31">
        <f t="shared" si="1"/>
        <v>-245.51429999999999</v>
      </c>
    </row>
    <row r="32" spans="1:7" x14ac:dyDescent="0.25">
      <c r="A32">
        <v>42.67</v>
      </c>
      <c r="B32">
        <v>49.32</v>
      </c>
      <c r="C32">
        <v>119.95</v>
      </c>
      <c r="D32">
        <v>88.48</v>
      </c>
      <c r="E32">
        <v>2</v>
      </c>
      <c r="G32">
        <f t="shared" si="1"/>
        <v>-402.31200000000007</v>
      </c>
    </row>
    <row r="33" spans="1:7" x14ac:dyDescent="0.25">
      <c r="A33">
        <v>101.62</v>
      </c>
      <c r="B33">
        <v>96.89</v>
      </c>
      <c r="C33">
        <v>143.46</v>
      </c>
      <c r="D33">
        <v>56.45</v>
      </c>
      <c r="E33">
        <v>2</v>
      </c>
      <c r="G33">
        <f t="shared" si="1"/>
        <v>-225.19230000000002</v>
      </c>
    </row>
    <row r="34" spans="1:7" x14ac:dyDescent="0.25">
      <c r="A34">
        <v>77.84</v>
      </c>
      <c r="B34">
        <v>85.23</v>
      </c>
      <c r="C34">
        <v>120.37</v>
      </c>
      <c r="D34">
        <v>92.9</v>
      </c>
      <c r="E34">
        <v>2</v>
      </c>
      <c r="G34">
        <f t="shared" si="1"/>
        <v>-436.76310000000012</v>
      </c>
    </row>
    <row r="35" spans="1:7" x14ac:dyDescent="0.25">
      <c r="A35">
        <v>35.81</v>
      </c>
      <c r="B35">
        <v>23.21</v>
      </c>
      <c r="C35">
        <v>101.45</v>
      </c>
      <c r="D35">
        <v>92.21</v>
      </c>
      <c r="E35">
        <v>2</v>
      </c>
      <c r="G35">
        <f t="shared" si="1"/>
        <v>-457.81029999999998</v>
      </c>
    </row>
    <row r="36" spans="1:7" x14ac:dyDescent="0.25">
      <c r="A36">
        <v>102.88</v>
      </c>
      <c r="B36">
        <v>95.46</v>
      </c>
      <c r="C36">
        <v>89.43</v>
      </c>
      <c r="D36">
        <v>69.540000000000006</v>
      </c>
      <c r="E36">
        <v>2</v>
      </c>
      <c r="G36">
        <f t="shared" si="1"/>
        <v>-353.06500000000005</v>
      </c>
    </row>
    <row r="37" spans="1:7" x14ac:dyDescent="0.25">
      <c r="A37">
        <v>107.63</v>
      </c>
      <c r="B37">
        <v>97.81</v>
      </c>
      <c r="C37">
        <v>91.21</v>
      </c>
      <c r="D37">
        <v>74.36</v>
      </c>
      <c r="E37">
        <v>2</v>
      </c>
      <c r="G37">
        <f t="shared" si="1"/>
        <v>-382.84770000000003</v>
      </c>
    </row>
    <row r="38" spans="1:7" x14ac:dyDescent="0.25">
      <c r="A38">
        <v>86.21</v>
      </c>
      <c r="B38">
        <v>89.06</v>
      </c>
      <c r="C38">
        <v>90.4</v>
      </c>
      <c r="D38">
        <v>74.48</v>
      </c>
      <c r="E38">
        <v>2</v>
      </c>
      <c r="G38">
        <f t="shared" si="1"/>
        <v>-365.52660000000003</v>
      </c>
    </row>
    <row r="39" spans="1:7" x14ac:dyDescent="0.25">
      <c r="A39">
        <v>134.15</v>
      </c>
      <c r="B39">
        <v>100.1</v>
      </c>
      <c r="C39">
        <v>149.66</v>
      </c>
      <c r="D39">
        <v>65</v>
      </c>
      <c r="E39">
        <v>2</v>
      </c>
      <c r="G39">
        <f t="shared" si="1"/>
        <v>-307.02580000000006</v>
      </c>
    </row>
    <row r="40" spans="1:7" x14ac:dyDescent="0.25">
      <c r="A40">
        <v>106.6</v>
      </c>
      <c r="B40">
        <v>98.09</v>
      </c>
      <c r="C40">
        <v>153.37</v>
      </c>
      <c r="D40">
        <v>63.08</v>
      </c>
      <c r="E40">
        <v>2</v>
      </c>
      <c r="G40">
        <f t="shared" si="1"/>
        <v>-259.3177</v>
      </c>
    </row>
    <row r="41" spans="1:7" x14ac:dyDescent="0.25">
      <c r="A41">
        <v>139.53</v>
      </c>
      <c r="B41">
        <v>99.73</v>
      </c>
      <c r="C41">
        <v>108.65</v>
      </c>
      <c r="D41">
        <v>70.89</v>
      </c>
      <c r="E41">
        <v>2</v>
      </c>
      <c r="G41">
        <f t="shared" si="1"/>
        <v>-385.81630000000001</v>
      </c>
    </row>
    <row r="42" spans="1:7" x14ac:dyDescent="0.25">
      <c r="A42">
        <v>133.13999999999999</v>
      </c>
      <c r="B42">
        <v>101.69</v>
      </c>
      <c r="C42">
        <v>127.97</v>
      </c>
      <c r="D42">
        <v>61.28</v>
      </c>
      <c r="E42">
        <v>2</v>
      </c>
      <c r="G42">
        <f t="shared" si="1"/>
        <v>-302.76089999999999</v>
      </c>
    </row>
    <row r="43" spans="1:7" x14ac:dyDescent="0.25">
      <c r="A43">
        <v>136.55000000000001</v>
      </c>
      <c r="B43">
        <v>101.29</v>
      </c>
      <c r="C43">
        <v>109.16</v>
      </c>
      <c r="D43">
        <v>81.2</v>
      </c>
      <c r="E43">
        <v>2</v>
      </c>
      <c r="G43">
        <f t="shared" si="1"/>
        <v>-439.16770000000002</v>
      </c>
    </row>
    <row r="44" spans="1:7" x14ac:dyDescent="0.25">
      <c r="A44">
        <v>175.83</v>
      </c>
      <c r="B44">
        <v>87.98</v>
      </c>
      <c r="C44">
        <v>131.16999999999999</v>
      </c>
      <c r="D44">
        <v>51.62</v>
      </c>
      <c r="E44">
        <v>2</v>
      </c>
      <c r="G44">
        <f t="shared" si="1"/>
        <v>-312.58460000000002</v>
      </c>
    </row>
    <row r="45" spans="1:7" x14ac:dyDescent="0.25">
      <c r="A45">
        <v>193.21</v>
      </c>
      <c r="B45">
        <v>76.36</v>
      </c>
      <c r="C45">
        <v>91.02</v>
      </c>
      <c r="D45">
        <v>65.34</v>
      </c>
      <c r="E45">
        <v>2</v>
      </c>
      <c r="G45">
        <f t="shared" si="1"/>
        <v>-462.0256</v>
      </c>
    </row>
    <row r="46" spans="1:7" x14ac:dyDescent="0.25">
      <c r="A46">
        <v>120.71</v>
      </c>
      <c r="B46">
        <v>99.58</v>
      </c>
      <c r="C46">
        <v>102.75</v>
      </c>
      <c r="D46">
        <v>82.22</v>
      </c>
      <c r="E46">
        <v>2</v>
      </c>
      <c r="G46">
        <f t="shared" si="1"/>
        <v>-432.33740000000006</v>
      </c>
    </row>
    <row r="47" spans="1:7" x14ac:dyDescent="0.25">
      <c r="A47">
        <v>89.81</v>
      </c>
      <c r="B47">
        <v>89.85</v>
      </c>
      <c r="C47">
        <v>133.33000000000001</v>
      </c>
      <c r="D47">
        <v>84.47</v>
      </c>
      <c r="E47">
        <v>2</v>
      </c>
      <c r="G47">
        <f t="shared" si="1"/>
        <v>-387.1995</v>
      </c>
    </row>
    <row r="48" spans="1:7" x14ac:dyDescent="0.25">
      <c r="A48">
        <v>95.2</v>
      </c>
      <c r="B48">
        <v>92.48</v>
      </c>
      <c r="C48">
        <v>121.2</v>
      </c>
      <c r="D48">
        <v>82.57</v>
      </c>
      <c r="E48">
        <v>2</v>
      </c>
      <c r="G48">
        <f t="shared" si="1"/>
        <v>-391.74860000000001</v>
      </c>
    </row>
    <row r="49" spans="1:7" x14ac:dyDescent="0.25">
      <c r="A49">
        <v>81.739999999999995</v>
      </c>
      <c r="B49">
        <v>87.69</v>
      </c>
      <c r="C49">
        <v>124.23</v>
      </c>
      <c r="D49">
        <v>77.81</v>
      </c>
      <c r="E49">
        <v>2</v>
      </c>
      <c r="G49">
        <f t="shared" si="1"/>
        <v>-349.15190000000007</v>
      </c>
    </row>
    <row r="50" spans="1:7" x14ac:dyDescent="0.25">
      <c r="A50">
        <v>110.39</v>
      </c>
      <c r="B50">
        <v>97.07</v>
      </c>
      <c r="C50">
        <v>119.37</v>
      </c>
      <c r="D50">
        <v>72.67</v>
      </c>
      <c r="E50">
        <v>2</v>
      </c>
      <c r="G50">
        <f t="shared" si="1"/>
        <v>-351.50530000000003</v>
      </c>
    </row>
    <row r="51" spans="1:7" x14ac:dyDescent="0.25">
      <c r="A51">
        <v>60.81</v>
      </c>
      <c r="B51">
        <v>73.63</v>
      </c>
      <c r="C51">
        <v>106.2</v>
      </c>
      <c r="D51">
        <v>86.36</v>
      </c>
      <c r="E51">
        <v>2</v>
      </c>
      <c r="G51">
        <f t="shared" si="1"/>
        <v>-401.94550000000004</v>
      </c>
    </row>
    <row r="52" spans="1:7" x14ac:dyDescent="0.25">
      <c r="A52">
        <v>106.42</v>
      </c>
      <c r="B52">
        <v>96.64</v>
      </c>
      <c r="C52">
        <v>110.59</v>
      </c>
      <c r="D52">
        <v>71.900000000000006</v>
      </c>
      <c r="E52">
        <v>2</v>
      </c>
      <c r="G52">
        <f t="shared" si="1"/>
        <v>-350.50720000000007</v>
      </c>
    </row>
    <row r="53" spans="1:7" x14ac:dyDescent="0.25">
      <c r="A53">
        <v>80.73</v>
      </c>
      <c r="B53">
        <v>86.43</v>
      </c>
      <c r="C53">
        <v>115.8</v>
      </c>
      <c r="D53">
        <v>82.57</v>
      </c>
      <c r="E53">
        <v>2</v>
      </c>
      <c r="G53">
        <f t="shared" si="1"/>
        <v>-384.18449999999996</v>
      </c>
    </row>
    <row r="54" spans="1:7" x14ac:dyDescent="0.25">
      <c r="A54">
        <v>34.79</v>
      </c>
      <c r="B54">
        <v>29.38</v>
      </c>
      <c r="C54">
        <v>109.69</v>
      </c>
      <c r="D54">
        <v>97.51</v>
      </c>
      <c r="E54">
        <v>2</v>
      </c>
      <c r="G54">
        <f t="shared" si="1"/>
        <v>-473.23760000000004</v>
      </c>
    </row>
    <row r="55" spans="1:7" x14ac:dyDescent="0.25">
      <c r="A55">
        <v>184.03</v>
      </c>
      <c r="B55">
        <v>84.77</v>
      </c>
      <c r="C55">
        <v>102.35</v>
      </c>
      <c r="D55">
        <v>76.11</v>
      </c>
      <c r="E55">
        <v>2</v>
      </c>
      <c r="G55">
        <f t="shared" si="1"/>
        <v>-493.34550000000002</v>
      </c>
    </row>
    <row r="56" spans="1:7" x14ac:dyDescent="0.25">
      <c r="A56">
        <v>82.75</v>
      </c>
      <c r="B56">
        <v>88.15</v>
      </c>
      <c r="C56">
        <v>99.78</v>
      </c>
      <c r="D56">
        <v>76.03</v>
      </c>
      <c r="E56">
        <v>2</v>
      </c>
      <c r="G56">
        <f t="shared" si="1"/>
        <v>-362.26610000000005</v>
      </c>
    </row>
    <row r="57" spans="1:7" x14ac:dyDescent="0.25">
      <c r="A57">
        <v>52.9</v>
      </c>
      <c r="B57">
        <v>65.040000000000006</v>
      </c>
      <c r="C57">
        <v>150.84</v>
      </c>
      <c r="D57">
        <v>64</v>
      </c>
      <c r="E57">
        <v>2</v>
      </c>
      <c r="G57">
        <f t="shared" si="1"/>
        <v>-230.90960000000001</v>
      </c>
    </row>
    <row r="58" spans="1:7" x14ac:dyDescent="0.25">
      <c r="A58">
        <v>157.11000000000001</v>
      </c>
      <c r="B58">
        <v>95.53</v>
      </c>
      <c r="C58">
        <v>102.89</v>
      </c>
      <c r="D58">
        <v>76.44</v>
      </c>
      <c r="E58">
        <v>2</v>
      </c>
      <c r="G58">
        <f t="shared" si="1"/>
        <v>-449.63290000000001</v>
      </c>
    </row>
    <row r="59" spans="1:7" x14ac:dyDescent="0.25">
      <c r="A59">
        <v>139.22</v>
      </c>
      <c r="B59">
        <v>99.06</v>
      </c>
      <c r="C59">
        <v>117.54</v>
      </c>
      <c r="D59">
        <v>79.650000000000006</v>
      </c>
      <c r="E59">
        <v>2</v>
      </c>
      <c r="G59">
        <f t="shared" si="1"/>
        <v>-428.18640000000005</v>
      </c>
    </row>
    <row r="60" spans="1:7" x14ac:dyDescent="0.25">
      <c r="A60">
        <v>54.6</v>
      </c>
      <c r="B60">
        <v>64.08</v>
      </c>
      <c r="C60">
        <v>121.2</v>
      </c>
      <c r="D60">
        <v>82.93</v>
      </c>
      <c r="E60">
        <v>2</v>
      </c>
      <c r="G60">
        <f t="shared" si="1"/>
        <v>-369.96300000000002</v>
      </c>
    </row>
    <row r="61" spans="1:7" x14ac:dyDescent="0.25">
      <c r="A61">
        <v>74.83</v>
      </c>
      <c r="B61">
        <v>83.39</v>
      </c>
      <c r="C61">
        <v>135.13999999999999</v>
      </c>
      <c r="D61">
        <v>69.05</v>
      </c>
      <c r="E61">
        <v>2</v>
      </c>
      <c r="G61">
        <f t="shared" si="1"/>
        <v>-284.24450000000002</v>
      </c>
    </row>
    <row r="62" spans="1:7" x14ac:dyDescent="0.25">
      <c r="A62">
        <v>65.64</v>
      </c>
      <c r="B62">
        <v>75.62</v>
      </c>
      <c r="C62">
        <v>124.99</v>
      </c>
      <c r="D62">
        <v>78.790000000000006</v>
      </c>
      <c r="E62">
        <v>3</v>
      </c>
      <c r="G62">
        <f t="shared" si="1"/>
        <v>-345.41920000000005</v>
      </c>
    </row>
    <row r="63" spans="1:7" x14ac:dyDescent="0.25">
      <c r="A63">
        <v>51.49</v>
      </c>
      <c r="B63">
        <v>59.61</v>
      </c>
      <c r="C63">
        <v>126.52</v>
      </c>
      <c r="D63">
        <v>76.5</v>
      </c>
      <c r="E63">
        <v>3</v>
      </c>
      <c r="G63">
        <f t="shared" si="1"/>
        <v>-328.60490000000004</v>
      </c>
    </row>
    <row r="64" spans="1:7" x14ac:dyDescent="0.25">
      <c r="A64">
        <v>103.82</v>
      </c>
      <c r="B64">
        <v>97.28</v>
      </c>
      <c r="C64">
        <v>135.86000000000001</v>
      </c>
      <c r="D64">
        <v>70.19</v>
      </c>
      <c r="E64">
        <v>3</v>
      </c>
      <c r="G64">
        <f t="shared" si="1"/>
        <v>-313.48180000000002</v>
      </c>
    </row>
    <row r="65" spans="1:7" x14ac:dyDescent="0.25">
      <c r="A65">
        <v>72.45</v>
      </c>
      <c r="B65">
        <v>80.75</v>
      </c>
      <c r="C65">
        <v>112.85</v>
      </c>
      <c r="D65">
        <v>93.74</v>
      </c>
      <c r="E65">
        <v>3</v>
      </c>
      <c r="G65">
        <f t="shared" si="1"/>
        <v>-446.03909999999996</v>
      </c>
    </row>
    <row r="66" spans="1:7" x14ac:dyDescent="0.25">
      <c r="A66">
        <v>133.41999999999999</v>
      </c>
      <c r="B66">
        <v>99.43</v>
      </c>
      <c r="C66">
        <v>87.72</v>
      </c>
      <c r="D66">
        <v>69.569999999999993</v>
      </c>
      <c r="E66">
        <v>3</v>
      </c>
      <c r="G66">
        <f t="shared" si="1"/>
        <v>-389.97129999999993</v>
      </c>
    </row>
    <row r="67" spans="1:7" x14ac:dyDescent="0.25">
      <c r="A67">
        <v>130.15</v>
      </c>
      <c r="B67">
        <v>99.98</v>
      </c>
      <c r="C67">
        <v>86.44</v>
      </c>
      <c r="D67">
        <v>65.260000000000005</v>
      </c>
      <c r="E67">
        <v>3</v>
      </c>
      <c r="G67">
        <f t="shared" ref="G67:G92" si="2">(A67*$J$3)+(B67*$J$4)+(C67*$J$5)+(D67*$J$6)+$J$7</f>
        <v>-361.6794000000001</v>
      </c>
    </row>
    <row r="68" spans="1:7" x14ac:dyDescent="0.25">
      <c r="A68">
        <v>51.88</v>
      </c>
      <c r="B68">
        <v>62.66</v>
      </c>
      <c r="C68">
        <v>94.27</v>
      </c>
      <c r="D68">
        <v>81.93</v>
      </c>
      <c r="E68">
        <v>3</v>
      </c>
      <c r="G68">
        <f t="shared" si="2"/>
        <v>-386.92280000000011</v>
      </c>
    </row>
    <row r="69" spans="1:7" x14ac:dyDescent="0.25">
      <c r="A69">
        <v>86.84</v>
      </c>
      <c r="B69">
        <v>92.31</v>
      </c>
      <c r="C69">
        <v>91.38</v>
      </c>
      <c r="D69">
        <v>78.459999999999994</v>
      </c>
      <c r="E69">
        <v>3</v>
      </c>
      <c r="G69">
        <f t="shared" si="2"/>
        <v>-385.0591</v>
      </c>
    </row>
    <row r="70" spans="1:7" x14ac:dyDescent="0.25">
      <c r="A70">
        <v>90.02</v>
      </c>
      <c r="B70">
        <v>92.02</v>
      </c>
      <c r="C70">
        <v>95.95</v>
      </c>
      <c r="D70">
        <v>80.45</v>
      </c>
      <c r="E70">
        <v>3</v>
      </c>
      <c r="G70">
        <f t="shared" si="2"/>
        <v>-396.63480000000004</v>
      </c>
    </row>
    <row r="71" spans="1:7" x14ac:dyDescent="0.25">
      <c r="A71">
        <v>39.92</v>
      </c>
      <c r="B71">
        <v>40.79</v>
      </c>
      <c r="C71">
        <v>93.36</v>
      </c>
      <c r="D71">
        <v>81.58</v>
      </c>
      <c r="E71">
        <v>3</v>
      </c>
      <c r="G71">
        <f t="shared" si="2"/>
        <v>-392.09350000000001</v>
      </c>
    </row>
    <row r="72" spans="1:7" x14ac:dyDescent="0.25">
      <c r="A72">
        <v>80.94</v>
      </c>
      <c r="B72">
        <v>87.87</v>
      </c>
      <c r="C72">
        <v>91.75</v>
      </c>
      <c r="D72">
        <v>73.540000000000006</v>
      </c>
      <c r="E72">
        <v>3</v>
      </c>
      <c r="G72">
        <f t="shared" si="2"/>
        <v>-353.32150000000001</v>
      </c>
    </row>
    <row r="73" spans="1:7" x14ac:dyDescent="0.25">
      <c r="A73">
        <v>104.42</v>
      </c>
      <c r="B73">
        <v>94.14</v>
      </c>
      <c r="C73">
        <v>92.24</v>
      </c>
      <c r="D73">
        <v>83.96</v>
      </c>
      <c r="E73">
        <v>3</v>
      </c>
      <c r="G73">
        <f t="shared" si="2"/>
        <v>-436.52859999999998</v>
      </c>
    </row>
    <row r="74" spans="1:7" x14ac:dyDescent="0.25">
      <c r="A74">
        <v>81.81</v>
      </c>
      <c r="B74">
        <v>86.96</v>
      </c>
      <c r="C74">
        <v>142.81</v>
      </c>
      <c r="D74">
        <v>79.239999999999995</v>
      </c>
      <c r="E74">
        <v>3</v>
      </c>
      <c r="G74">
        <f t="shared" si="2"/>
        <v>-341.0788</v>
      </c>
    </row>
    <row r="75" spans="1:7" x14ac:dyDescent="0.25">
      <c r="A75">
        <v>104.88</v>
      </c>
      <c r="B75">
        <v>97.61</v>
      </c>
      <c r="C75">
        <v>105.44</v>
      </c>
      <c r="D75">
        <v>67.81</v>
      </c>
      <c r="E75">
        <v>3</v>
      </c>
      <c r="G75">
        <f t="shared" si="2"/>
        <v>-328.83710000000008</v>
      </c>
    </row>
    <row r="76" spans="1:7" x14ac:dyDescent="0.25">
      <c r="A76">
        <v>59.74</v>
      </c>
      <c r="B76">
        <v>69.28</v>
      </c>
      <c r="C76">
        <v>102.2</v>
      </c>
      <c r="D76">
        <v>69.02</v>
      </c>
      <c r="E76">
        <v>3</v>
      </c>
      <c r="G76">
        <f t="shared" si="2"/>
        <v>-309.0308</v>
      </c>
    </row>
    <row r="77" spans="1:7" x14ac:dyDescent="0.25">
      <c r="A77">
        <v>78.88</v>
      </c>
      <c r="B77">
        <v>85.47</v>
      </c>
      <c r="C77">
        <v>115.7</v>
      </c>
      <c r="D77">
        <v>72.569999999999993</v>
      </c>
      <c r="E77">
        <v>3</v>
      </c>
      <c r="G77">
        <f t="shared" si="2"/>
        <v>-325.45889999999997</v>
      </c>
    </row>
    <row r="78" spans="1:7" x14ac:dyDescent="0.25">
      <c r="A78">
        <v>93.76</v>
      </c>
      <c r="B78">
        <v>92.76</v>
      </c>
      <c r="C78">
        <v>114.65</v>
      </c>
      <c r="D78">
        <v>81.98</v>
      </c>
      <c r="E78">
        <v>3</v>
      </c>
      <c r="G78">
        <f t="shared" si="2"/>
        <v>-392.26760000000007</v>
      </c>
    </row>
    <row r="79" spans="1:7" x14ac:dyDescent="0.25">
      <c r="A79">
        <v>45.5</v>
      </c>
      <c r="B79">
        <v>50.71</v>
      </c>
      <c r="C79">
        <v>108.87</v>
      </c>
      <c r="D79">
        <v>96.67</v>
      </c>
      <c r="E79">
        <v>3</v>
      </c>
      <c r="G79">
        <f t="shared" si="2"/>
        <v>-461.76250000000005</v>
      </c>
    </row>
    <row r="80" spans="1:7" x14ac:dyDescent="0.25">
      <c r="A80">
        <v>40.35</v>
      </c>
      <c r="B80">
        <v>34.880000000000003</v>
      </c>
      <c r="C80">
        <v>108.85</v>
      </c>
      <c r="D80">
        <v>96.68</v>
      </c>
      <c r="E80">
        <v>3</v>
      </c>
      <c r="G80">
        <f t="shared" si="2"/>
        <v>-470.91800000000006</v>
      </c>
    </row>
    <row r="81" spans="1:7" x14ac:dyDescent="0.25">
      <c r="A81">
        <v>45.38</v>
      </c>
      <c r="B81">
        <v>50.69</v>
      </c>
      <c r="C81">
        <v>111</v>
      </c>
      <c r="D81">
        <v>87.49</v>
      </c>
      <c r="E81">
        <v>3</v>
      </c>
      <c r="G81">
        <f t="shared" si="2"/>
        <v>-406.97589999999997</v>
      </c>
    </row>
    <row r="82" spans="1:7" x14ac:dyDescent="0.25">
      <c r="A82">
        <v>33.270000000000003</v>
      </c>
      <c r="B82">
        <v>26.03</v>
      </c>
      <c r="C82">
        <v>117.33</v>
      </c>
      <c r="D82">
        <v>97.3</v>
      </c>
      <c r="E82">
        <v>3</v>
      </c>
      <c r="G82">
        <f t="shared" si="2"/>
        <v>-466.37429999999995</v>
      </c>
    </row>
    <row r="83" spans="1:7" x14ac:dyDescent="0.25">
      <c r="A83">
        <v>52.48</v>
      </c>
      <c r="B83">
        <v>61.35</v>
      </c>
      <c r="C83">
        <v>117.8</v>
      </c>
      <c r="D83">
        <v>95.54</v>
      </c>
      <c r="E83">
        <v>3</v>
      </c>
      <c r="G83">
        <f t="shared" si="2"/>
        <v>-445.46150000000006</v>
      </c>
    </row>
    <row r="84" spans="1:7" x14ac:dyDescent="0.25">
      <c r="A84">
        <v>33.299999999999997</v>
      </c>
      <c r="B84">
        <v>25.72</v>
      </c>
      <c r="C84">
        <v>120.87</v>
      </c>
      <c r="D84">
        <v>93.04</v>
      </c>
      <c r="E84">
        <v>3</v>
      </c>
      <c r="G84">
        <f t="shared" si="2"/>
        <v>-439.01040000000006</v>
      </c>
    </row>
    <row r="85" spans="1:7" x14ac:dyDescent="0.25">
      <c r="A85">
        <v>121.55</v>
      </c>
      <c r="B85">
        <v>98.89</v>
      </c>
      <c r="C85">
        <v>114.11</v>
      </c>
      <c r="D85">
        <v>80.849999999999994</v>
      </c>
      <c r="E85">
        <v>3</v>
      </c>
      <c r="G85">
        <f t="shared" si="2"/>
        <v>-415.78070000000002</v>
      </c>
    </row>
    <row r="86" spans="1:7" x14ac:dyDescent="0.25">
      <c r="A86">
        <v>72.56</v>
      </c>
      <c r="B86">
        <v>80.739999999999995</v>
      </c>
      <c r="C86">
        <v>98.92</v>
      </c>
      <c r="D86">
        <v>75.73</v>
      </c>
      <c r="E86">
        <v>3</v>
      </c>
      <c r="G86">
        <f t="shared" si="2"/>
        <v>-355.62800000000004</v>
      </c>
    </row>
    <row r="87" spans="1:7" x14ac:dyDescent="0.25">
      <c r="A87">
        <v>127.04</v>
      </c>
      <c r="B87">
        <v>100.66</v>
      </c>
      <c r="C87">
        <v>142.38</v>
      </c>
      <c r="D87">
        <v>72.239999999999995</v>
      </c>
      <c r="E87">
        <v>3</v>
      </c>
      <c r="G87">
        <f t="shared" si="2"/>
        <v>-345.62580000000003</v>
      </c>
    </row>
    <row r="88" spans="1:7" x14ac:dyDescent="0.25">
      <c r="A88">
        <v>74.13</v>
      </c>
      <c r="B88">
        <v>82.18</v>
      </c>
      <c r="C88">
        <v>92.99</v>
      </c>
      <c r="D88">
        <v>80.81</v>
      </c>
      <c r="E88">
        <v>3</v>
      </c>
      <c r="G88">
        <f t="shared" si="2"/>
        <v>-390.82679999999999</v>
      </c>
    </row>
    <row r="89" spans="1:7" x14ac:dyDescent="0.25">
      <c r="A89">
        <v>100.14</v>
      </c>
      <c r="B89">
        <v>97.16</v>
      </c>
      <c r="C89">
        <v>114.06</v>
      </c>
      <c r="D89">
        <v>52.84</v>
      </c>
      <c r="E89">
        <v>3</v>
      </c>
      <c r="G89">
        <f t="shared" si="2"/>
        <v>-229.35720000000001</v>
      </c>
    </row>
    <row r="90" spans="1:7" x14ac:dyDescent="0.25">
      <c r="A90">
        <v>97.04</v>
      </c>
      <c r="B90">
        <v>95.25</v>
      </c>
      <c r="C90">
        <v>114.55</v>
      </c>
      <c r="D90">
        <v>51.8</v>
      </c>
      <c r="E90">
        <v>3</v>
      </c>
      <c r="G90">
        <f t="shared" si="2"/>
        <v>-220.8597</v>
      </c>
    </row>
    <row r="91" spans="1:7" x14ac:dyDescent="0.25">
      <c r="A91">
        <v>55.03</v>
      </c>
      <c r="B91">
        <v>66.819999999999993</v>
      </c>
      <c r="C91">
        <v>96.28</v>
      </c>
      <c r="D91">
        <v>85.45</v>
      </c>
      <c r="E91">
        <v>3</v>
      </c>
      <c r="G91">
        <f t="shared" si="2"/>
        <v>-405.19200000000006</v>
      </c>
    </row>
    <row r="92" spans="1:7" x14ac:dyDescent="0.25">
      <c r="A92">
        <v>57.02</v>
      </c>
      <c r="B92">
        <v>68.540000000000006</v>
      </c>
      <c r="C92">
        <v>151.86099999999999</v>
      </c>
      <c r="D92">
        <v>75.680000000000007</v>
      </c>
      <c r="E92">
        <v>3</v>
      </c>
      <c r="G92">
        <f t="shared" si="2"/>
        <v>-298.82208000000008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zoomScale="70" zoomScaleNormal="70" workbookViewId="0">
      <selection sqref="A1:Q12"/>
    </sheetView>
  </sheetViews>
  <sheetFormatPr defaultRowHeight="15" x14ac:dyDescent="0.25"/>
  <cols>
    <col min="3" max="3" width="18.85546875" customWidth="1"/>
    <col min="4" max="4" width="16.7109375" customWidth="1"/>
    <col min="5" max="5" width="12.42578125" customWidth="1"/>
    <col min="6" max="6" width="12.140625" customWidth="1"/>
    <col min="7" max="7" width="14.28515625" customWidth="1"/>
    <col min="8" max="8" width="20" customWidth="1"/>
    <col min="11" max="11" width="13.85546875" customWidth="1"/>
    <col min="14" max="14" width="15.85546875" customWidth="1"/>
    <col min="19" max="19" width="13.42578125" bestFit="1" customWidth="1"/>
  </cols>
  <sheetData>
    <row r="1" spans="1:24" x14ac:dyDescent="0.25">
      <c r="A1">
        <v>1</v>
      </c>
      <c r="B1">
        <v>1</v>
      </c>
      <c r="C1">
        <f>L1*$P$1</f>
        <v>194.86</v>
      </c>
      <c r="D1">
        <f>M1*$P$1</f>
        <v>75.48</v>
      </c>
      <c r="E1">
        <f>N1*$P$1</f>
        <v>153.28</v>
      </c>
      <c r="F1">
        <f>O1*$P$1</f>
        <v>22.96</v>
      </c>
      <c r="G1">
        <v>1</v>
      </c>
      <c r="H1">
        <v>1</v>
      </c>
      <c r="L1">
        <v>194.86</v>
      </c>
      <c r="M1">
        <v>75.48</v>
      </c>
      <c r="N1">
        <v>153.28</v>
      </c>
      <c r="O1">
        <v>22.96</v>
      </c>
      <c r="P1">
        <v>1</v>
      </c>
      <c r="Q1">
        <v>1</v>
      </c>
    </row>
    <row r="2" spans="1:24" x14ac:dyDescent="0.25">
      <c r="A2">
        <v>2</v>
      </c>
      <c r="B2">
        <v>1</v>
      </c>
      <c r="C2">
        <f>L2*$P$2</f>
        <v>106.15</v>
      </c>
      <c r="D2">
        <f>M2*$P$2</f>
        <v>97.05</v>
      </c>
      <c r="E2">
        <f>N2*$P$2</f>
        <v>139.44999999999999</v>
      </c>
      <c r="F2">
        <f>O2*$P$2</f>
        <v>74</v>
      </c>
      <c r="G2">
        <v>1</v>
      </c>
      <c r="H2">
        <v>1</v>
      </c>
      <c r="L2">
        <v>106.15</v>
      </c>
      <c r="M2">
        <v>97.05</v>
      </c>
      <c r="N2">
        <v>139.44999999999999</v>
      </c>
      <c r="O2">
        <v>74</v>
      </c>
      <c r="P2">
        <v>1</v>
      </c>
      <c r="Q2">
        <v>1</v>
      </c>
    </row>
    <row r="3" spans="1:24" x14ac:dyDescent="0.25">
      <c r="A3">
        <v>3</v>
      </c>
      <c r="B3">
        <v>1</v>
      </c>
      <c r="C3">
        <f>L3*$P$3</f>
        <v>187.99</v>
      </c>
      <c r="D3">
        <f>M3*$P$3</f>
        <v>80.84</v>
      </c>
      <c r="E3">
        <f>N3*$P$3</f>
        <v>161.41</v>
      </c>
      <c r="F3">
        <f>O3*$P$3</f>
        <v>55.89</v>
      </c>
      <c r="G3">
        <v>1</v>
      </c>
      <c r="H3">
        <v>1</v>
      </c>
      <c r="L3">
        <v>187.99</v>
      </c>
      <c r="M3">
        <v>80.84</v>
      </c>
      <c r="N3">
        <v>161.41</v>
      </c>
      <c r="O3">
        <v>55.89</v>
      </c>
      <c r="P3">
        <v>1</v>
      </c>
      <c r="Q3">
        <v>1</v>
      </c>
    </row>
    <row r="4" spans="1:24" x14ac:dyDescent="0.25">
      <c r="A4">
        <v>4</v>
      </c>
      <c r="B4">
        <v>1</v>
      </c>
      <c r="C4">
        <f>L4*$P$4</f>
        <v>178.21</v>
      </c>
      <c r="D4">
        <f>M4*$P$4</f>
        <v>87.98</v>
      </c>
      <c r="E4">
        <f>N4*$P$4</f>
        <v>121.04</v>
      </c>
      <c r="F4">
        <f>O4*$P$4</f>
        <v>91.59</v>
      </c>
      <c r="G4">
        <v>1</v>
      </c>
      <c r="H4">
        <v>1</v>
      </c>
      <c r="L4">
        <v>178.21</v>
      </c>
      <c r="M4">
        <v>87.98</v>
      </c>
      <c r="N4">
        <v>121.04</v>
      </c>
      <c r="O4">
        <v>91.59</v>
      </c>
      <c r="P4">
        <v>1</v>
      </c>
      <c r="Q4">
        <v>1</v>
      </c>
    </row>
    <row r="5" spans="1:24" x14ac:dyDescent="0.25">
      <c r="A5">
        <v>5</v>
      </c>
      <c r="B5">
        <v>2</v>
      </c>
      <c r="C5">
        <f>L5*$P$5</f>
        <v>-42.67</v>
      </c>
      <c r="D5">
        <f>M5*$P$5</f>
        <v>-49.32</v>
      </c>
      <c r="E5">
        <f>N5*$P$5</f>
        <v>-119.95</v>
      </c>
      <c r="F5">
        <f>O5*$P$5</f>
        <v>-88.48</v>
      </c>
      <c r="G5">
        <v>-1</v>
      </c>
      <c r="H5">
        <v>-1</v>
      </c>
      <c r="L5">
        <v>42.67</v>
      </c>
      <c r="M5">
        <v>49.32</v>
      </c>
      <c r="N5">
        <v>119.95</v>
      </c>
      <c r="O5">
        <v>88.48</v>
      </c>
      <c r="P5">
        <v>-1</v>
      </c>
      <c r="Q5">
        <v>-1</v>
      </c>
    </row>
    <row r="6" spans="1:24" x14ac:dyDescent="0.25">
      <c r="A6">
        <v>6</v>
      </c>
      <c r="B6">
        <v>2</v>
      </c>
      <c r="C6">
        <f>L6*$P$6</f>
        <v>-101.62</v>
      </c>
      <c r="D6">
        <f>M6*$P$6</f>
        <v>-96.89</v>
      </c>
      <c r="E6">
        <f>N6*$P$6</f>
        <v>-143.46</v>
      </c>
      <c r="F6">
        <f>O6*$P$6</f>
        <v>-56.45</v>
      </c>
      <c r="G6">
        <v>-1</v>
      </c>
      <c r="H6">
        <v>-1</v>
      </c>
      <c r="L6">
        <v>101.62</v>
      </c>
      <c r="M6">
        <v>96.89</v>
      </c>
      <c r="N6">
        <v>143.46</v>
      </c>
      <c r="O6">
        <v>56.45</v>
      </c>
      <c r="P6">
        <v>-1</v>
      </c>
      <c r="Q6">
        <v>-1</v>
      </c>
    </row>
    <row r="7" spans="1:24" x14ac:dyDescent="0.25">
      <c r="A7">
        <v>7</v>
      </c>
      <c r="B7">
        <v>2</v>
      </c>
      <c r="C7">
        <f>L7*$P$7</f>
        <v>-77.84</v>
      </c>
      <c r="D7">
        <f>M7*$P$7</f>
        <v>-85.23</v>
      </c>
      <c r="E7">
        <f>N7*$P$7</f>
        <v>-120.37</v>
      </c>
      <c r="F7">
        <f>O7*$P$7</f>
        <v>-92.9</v>
      </c>
      <c r="G7">
        <v>-1</v>
      </c>
      <c r="H7">
        <v>-1</v>
      </c>
      <c r="L7">
        <v>77.84</v>
      </c>
      <c r="M7">
        <v>85.23</v>
      </c>
      <c r="N7">
        <v>120.37</v>
      </c>
      <c r="O7">
        <v>92.9</v>
      </c>
      <c r="P7">
        <v>-1</v>
      </c>
      <c r="Q7">
        <v>-1</v>
      </c>
    </row>
    <row r="8" spans="1:24" x14ac:dyDescent="0.25">
      <c r="A8">
        <v>8</v>
      </c>
      <c r="B8">
        <v>2</v>
      </c>
      <c r="C8">
        <f>L8*$P$8</f>
        <v>-35.81</v>
      </c>
      <c r="D8">
        <f>M8*$P$8</f>
        <v>-23.21</v>
      </c>
      <c r="E8">
        <f>N8*$P$8</f>
        <v>-101.45</v>
      </c>
      <c r="F8">
        <f>O8*$P$8</f>
        <v>-92.21</v>
      </c>
      <c r="G8">
        <v>-1</v>
      </c>
      <c r="H8">
        <v>-1</v>
      </c>
      <c r="L8">
        <v>35.81</v>
      </c>
      <c r="M8">
        <v>23.21</v>
      </c>
      <c r="N8">
        <v>101.45</v>
      </c>
      <c r="O8">
        <v>92.21</v>
      </c>
      <c r="P8">
        <v>-1</v>
      </c>
      <c r="Q8">
        <v>-1</v>
      </c>
    </row>
    <row r="9" spans="1:24" x14ac:dyDescent="0.25">
      <c r="A9">
        <v>9</v>
      </c>
      <c r="B9">
        <v>3</v>
      </c>
      <c r="C9">
        <f>L9*$P$9</f>
        <v>-65.64</v>
      </c>
      <c r="D9">
        <f>M9*$P$9</f>
        <v>-75.62</v>
      </c>
      <c r="E9">
        <f>N9*$P$9</f>
        <v>-124.99</v>
      </c>
      <c r="F9">
        <f>O9*$P$9</f>
        <v>-78.790000000000006</v>
      </c>
      <c r="G9">
        <v>-1</v>
      </c>
      <c r="H9">
        <v>-1</v>
      </c>
      <c r="L9">
        <v>65.64</v>
      </c>
      <c r="M9">
        <v>75.62</v>
      </c>
      <c r="N9">
        <v>124.99</v>
      </c>
      <c r="O9">
        <v>78.790000000000006</v>
      </c>
      <c r="P9">
        <v>-1</v>
      </c>
      <c r="Q9">
        <v>-1</v>
      </c>
    </row>
    <row r="10" spans="1:24" x14ac:dyDescent="0.25">
      <c r="A10">
        <v>10</v>
      </c>
      <c r="B10">
        <v>3</v>
      </c>
      <c r="C10">
        <f>L10*$P$10</f>
        <v>-51.49</v>
      </c>
      <c r="D10">
        <f>M10*$P$10</f>
        <v>-59.61</v>
      </c>
      <c r="E10">
        <f>N10*$P$10</f>
        <v>-126.52</v>
      </c>
      <c r="F10">
        <f>O10*$P$10</f>
        <v>-76.5</v>
      </c>
      <c r="G10">
        <v>-1</v>
      </c>
      <c r="H10">
        <v>-1</v>
      </c>
      <c r="L10">
        <v>51.49</v>
      </c>
      <c r="M10">
        <v>59.61</v>
      </c>
      <c r="N10">
        <v>126.52</v>
      </c>
      <c r="O10">
        <v>76.5</v>
      </c>
      <c r="P10">
        <v>-1</v>
      </c>
      <c r="Q10">
        <v>-1</v>
      </c>
    </row>
    <row r="11" spans="1:24" x14ac:dyDescent="0.25">
      <c r="A11">
        <v>11</v>
      </c>
      <c r="B11">
        <v>3</v>
      </c>
      <c r="C11">
        <f>L11*$P$11</f>
        <v>-103.82</v>
      </c>
      <c r="D11">
        <f>M11*$P$11</f>
        <v>-97.28</v>
      </c>
      <c r="E11">
        <f>N11*$P$11</f>
        <v>-135.86000000000001</v>
      </c>
      <c r="F11">
        <f>O11*$P$11</f>
        <v>-70.19</v>
      </c>
      <c r="G11">
        <v>-1</v>
      </c>
      <c r="H11">
        <v>-1</v>
      </c>
      <c r="L11">
        <v>103.82</v>
      </c>
      <c r="M11">
        <v>97.28</v>
      </c>
      <c r="N11">
        <v>135.86000000000001</v>
      </c>
      <c r="O11">
        <v>70.19</v>
      </c>
      <c r="P11">
        <v>-1</v>
      </c>
      <c r="Q11">
        <v>-1</v>
      </c>
    </row>
    <row r="12" spans="1:24" x14ac:dyDescent="0.25">
      <c r="A12">
        <v>12</v>
      </c>
      <c r="B12">
        <v>3</v>
      </c>
      <c r="C12">
        <f>L12*$P$12</f>
        <v>-72.45</v>
      </c>
      <c r="D12">
        <f>M12*$P$12</f>
        <v>-80.75</v>
      </c>
      <c r="E12">
        <f>N12*$P$12</f>
        <v>-112.85</v>
      </c>
      <c r="F12">
        <f>O12*$P$12</f>
        <v>-93.74</v>
      </c>
      <c r="G12">
        <v>-1</v>
      </c>
      <c r="H12">
        <v>-1</v>
      </c>
      <c r="L12">
        <v>72.45</v>
      </c>
      <c r="M12">
        <v>80.75</v>
      </c>
      <c r="N12">
        <v>112.85</v>
      </c>
      <c r="O12">
        <v>93.74</v>
      </c>
      <c r="P12">
        <v>-1</v>
      </c>
      <c r="Q12">
        <v>-1</v>
      </c>
    </row>
    <row r="14" spans="1:24" x14ac:dyDescent="0.25">
      <c r="B14" t="s">
        <v>12</v>
      </c>
      <c r="J14" t="s">
        <v>26</v>
      </c>
      <c r="R14" t="s">
        <v>42</v>
      </c>
    </row>
    <row r="15" spans="1:24" x14ac:dyDescent="0.25">
      <c r="B15" t="s">
        <v>14</v>
      </c>
      <c r="C15">
        <f>C1+C2</f>
        <v>301.01</v>
      </c>
      <c r="D15">
        <f t="shared" ref="D15:H15" si="0">D1+D2</f>
        <v>172.53</v>
      </c>
      <c r="E15">
        <f t="shared" si="0"/>
        <v>292.73</v>
      </c>
      <c r="F15">
        <f t="shared" si="0"/>
        <v>96.960000000000008</v>
      </c>
      <c r="G15">
        <f t="shared" si="0"/>
        <v>2</v>
      </c>
      <c r="H15">
        <f t="shared" si="0"/>
        <v>2</v>
      </c>
      <c r="J15" t="s">
        <v>27</v>
      </c>
      <c r="K15">
        <f>C5+C6</f>
        <v>-144.29000000000002</v>
      </c>
      <c r="L15">
        <f t="shared" ref="L15:P15" si="1">D5+D6</f>
        <v>-146.21</v>
      </c>
      <c r="M15">
        <f t="shared" si="1"/>
        <v>-263.41000000000003</v>
      </c>
      <c r="N15">
        <f t="shared" si="1"/>
        <v>-144.93</v>
      </c>
      <c r="O15">
        <f t="shared" si="1"/>
        <v>-2</v>
      </c>
      <c r="P15">
        <f t="shared" si="1"/>
        <v>-2</v>
      </c>
      <c r="R15" t="s">
        <v>43</v>
      </c>
      <c r="S15">
        <f>C9+C10</f>
        <v>-117.13</v>
      </c>
      <c r="T15">
        <f t="shared" ref="T15:X15" si="2">D9+D10</f>
        <v>-135.23000000000002</v>
      </c>
      <c r="U15">
        <f t="shared" si="2"/>
        <v>-251.51</v>
      </c>
      <c r="V15">
        <f t="shared" si="2"/>
        <v>-155.29000000000002</v>
      </c>
      <c r="W15">
        <f t="shared" si="2"/>
        <v>-2</v>
      </c>
      <c r="X15">
        <f t="shared" si="2"/>
        <v>-2</v>
      </c>
    </row>
    <row r="17" spans="2:24" x14ac:dyDescent="0.25">
      <c r="B17" t="s">
        <v>13</v>
      </c>
      <c r="J17" t="s">
        <v>28</v>
      </c>
      <c r="R17" t="s">
        <v>44</v>
      </c>
    </row>
    <row r="18" spans="2:24" x14ac:dyDescent="0.25">
      <c r="B18" t="s">
        <v>15</v>
      </c>
      <c r="C18">
        <f>C2+C3</f>
        <v>294.14</v>
      </c>
      <c r="D18">
        <f t="shared" ref="D18:H18" si="3">D2+D3</f>
        <v>177.89</v>
      </c>
      <c r="E18">
        <f t="shared" si="3"/>
        <v>300.86</v>
      </c>
      <c r="F18">
        <f t="shared" si="3"/>
        <v>129.88999999999999</v>
      </c>
      <c r="G18">
        <f t="shared" si="3"/>
        <v>2</v>
      </c>
      <c r="H18">
        <f t="shared" si="3"/>
        <v>2</v>
      </c>
      <c r="J18" t="s">
        <v>29</v>
      </c>
      <c r="K18">
        <f>C6+C7</f>
        <v>-179.46</v>
      </c>
      <c r="L18">
        <f t="shared" ref="L18:P18" si="4">D6+D7</f>
        <v>-182.12</v>
      </c>
      <c r="M18">
        <f t="shared" si="4"/>
        <v>-263.83000000000004</v>
      </c>
      <c r="N18">
        <f t="shared" si="4"/>
        <v>-149.35000000000002</v>
      </c>
      <c r="O18">
        <f t="shared" si="4"/>
        <v>-2</v>
      </c>
      <c r="P18">
        <f t="shared" si="4"/>
        <v>-2</v>
      </c>
      <c r="R18" t="s">
        <v>45</v>
      </c>
      <c r="S18">
        <f>C10+C11</f>
        <v>-155.31</v>
      </c>
      <c r="T18">
        <f t="shared" ref="T18:X18" si="5">D10+D11</f>
        <v>-156.88999999999999</v>
      </c>
      <c r="U18">
        <f t="shared" si="5"/>
        <v>-262.38</v>
      </c>
      <c r="V18">
        <f t="shared" si="5"/>
        <v>-146.69</v>
      </c>
      <c r="W18">
        <f t="shared" si="5"/>
        <v>-2</v>
      </c>
      <c r="X18">
        <f t="shared" si="5"/>
        <v>-2</v>
      </c>
    </row>
    <row r="20" spans="2:24" x14ac:dyDescent="0.25">
      <c r="B20" t="s">
        <v>16</v>
      </c>
      <c r="J20" t="s">
        <v>30</v>
      </c>
      <c r="R20" t="s">
        <v>46</v>
      </c>
    </row>
    <row r="21" spans="2:24" x14ac:dyDescent="0.25">
      <c r="C21">
        <f>C15*$F$18</f>
        <v>39098.188899999994</v>
      </c>
      <c r="D21">
        <f t="shared" ref="D21:H21" si="6">D15*$F$18</f>
        <v>22409.921699999999</v>
      </c>
      <c r="E21">
        <f t="shared" si="6"/>
        <v>38022.699699999997</v>
      </c>
      <c r="F21">
        <f t="shared" si="6"/>
        <v>12594.134399999999</v>
      </c>
      <c r="G21">
        <f t="shared" si="6"/>
        <v>259.77999999999997</v>
      </c>
      <c r="H21">
        <f t="shared" si="6"/>
        <v>259.77999999999997</v>
      </c>
      <c r="K21">
        <f>K15*$N$18</f>
        <v>21549.711500000005</v>
      </c>
      <c r="L21">
        <f t="shared" ref="L21:P21" si="7">L15*$N$18</f>
        <v>21836.463500000005</v>
      </c>
      <c r="M21">
        <f t="shared" si="7"/>
        <v>39340.283500000012</v>
      </c>
      <c r="N21">
        <f t="shared" si="7"/>
        <v>21645.295500000004</v>
      </c>
      <c r="O21">
        <f t="shared" si="7"/>
        <v>298.70000000000005</v>
      </c>
      <c r="P21">
        <f t="shared" si="7"/>
        <v>298.70000000000005</v>
      </c>
      <c r="S21">
        <f>S15*$V$18</f>
        <v>17181.7997</v>
      </c>
      <c r="T21">
        <f t="shared" ref="T21:X21" si="8">T15*$V$18</f>
        <v>19836.888700000003</v>
      </c>
      <c r="U21">
        <f t="shared" si="8"/>
        <v>36894.001899999996</v>
      </c>
      <c r="V21">
        <f t="shared" si="8"/>
        <v>22779.490100000003</v>
      </c>
      <c r="W21">
        <f t="shared" si="8"/>
        <v>293.38</v>
      </c>
      <c r="X21">
        <f t="shared" si="8"/>
        <v>293.38</v>
      </c>
    </row>
    <row r="22" spans="2:24" x14ac:dyDescent="0.25">
      <c r="C22">
        <f>C18*$F$15</f>
        <v>28519.814399999999</v>
      </c>
      <c r="D22">
        <f t="shared" ref="D22:H22" si="9">D18*$F$15</f>
        <v>17248.214400000001</v>
      </c>
      <c r="E22">
        <f t="shared" si="9"/>
        <v>29171.385600000005</v>
      </c>
      <c r="F22">
        <f t="shared" si="9"/>
        <v>12594.134399999999</v>
      </c>
      <c r="G22">
        <f t="shared" si="9"/>
        <v>193.92000000000002</v>
      </c>
      <c r="H22">
        <f t="shared" si="9"/>
        <v>193.92000000000002</v>
      </c>
      <c r="K22">
        <f>K18*$N$15</f>
        <v>26009.137800000004</v>
      </c>
      <c r="L22">
        <f t="shared" ref="L22:P22" si="10">L18*$N$15</f>
        <v>26394.651600000001</v>
      </c>
      <c r="M22">
        <f t="shared" si="10"/>
        <v>38236.881900000008</v>
      </c>
      <c r="N22">
        <f t="shared" si="10"/>
        <v>21645.295500000004</v>
      </c>
      <c r="O22">
        <f t="shared" si="10"/>
        <v>289.86</v>
      </c>
      <c r="P22">
        <f t="shared" si="10"/>
        <v>289.86</v>
      </c>
      <c r="S22">
        <f>S18*$V$15</f>
        <v>24118.089900000003</v>
      </c>
      <c r="T22">
        <f t="shared" ref="T22:X22" si="11">T18*$V$15</f>
        <v>24363.448100000001</v>
      </c>
      <c r="U22">
        <f t="shared" si="11"/>
        <v>40744.990200000007</v>
      </c>
      <c r="V22">
        <f t="shared" si="11"/>
        <v>22779.490100000003</v>
      </c>
      <c r="W22">
        <f t="shared" si="11"/>
        <v>310.58000000000004</v>
      </c>
      <c r="X22">
        <f t="shared" si="11"/>
        <v>310.58000000000004</v>
      </c>
    </row>
    <row r="23" spans="2:24" x14ac:dyDescent="0.25">
      <c r="B23" s="1" t="s">
        <v>17</v>
      </c>
      <c r="C23" s="1">
        <f>C21-C22</f>
        <v>10578.374499999994</v>
      </c>
      <c r="D23" s="1">
        <f t="shared" ref="D23:H23" si="12">D21-D22</f>
        <v>5161.7072999999982</v>
      </c>
      <c r="E23" s="1">
        <f t="shared" si="12"/>
        <v>8851.3140999999923</v>
      </c>
      <c r="F23" s="1">
        <f t="shared" si="12"/>
        <v>0</v>
      </c>
      <c r="G23" s="1">
        <f t="shared" si="12"/>
        <v>65.859999999999957</v>
      </c>
      <c r="H23" s="1">
        <f t="shared" si="12"/>
        <v>65.859999999999957</v>
      </c>
      <c r="J23" s="1" t="s">
        <v>31</v>
      </c>
      <c r="K23" s="1">
        <f>K21-K22</f>
        <v>-4459.4262999999992</v>
      </c>
      <c r="L23" s="1">
        <f t="shared" ref="L23:P23" si="13">L21-L22</f>
        <v>-4558.1880999999958</v>
      </c>
      <c r="M23" s="1">
        <f t="shared" si="13"/>
        <v>1103.4016000000047</v>
      </c>
      <c r="N23" s="1">
        <f t="shared" si="13"/>
        <v>0</v>
      </c>
      <c r="O23" s="1">
        <f t="shared" si="13"/>
        <v>8.8400000000000318</v>
      </c>
      <c r="P23" s="1">
        <f t="shared" si="13"/>
        <v>8.8400000000000318</v>
      </c>
      <c r="R23" s="1" t="s">
        <v>47</v>
      </c>
      <c r="S23" s="1">
        <f>S21-S22</f>
        <v>-6936.2902000000031</v>
      </c>
      <c r="T23" s="1">
        <f t="shared" ref="T23:X23" si="14">T21-T22</f>
        <v>-4526.5593999999983</v>
      </c>
      <c r="U23" s="1">
        <f t="shared" si="14"/>
        <v>-3850.9883000000118</v>
      </c>
      <c r="V23" s="1">
        <f t="shared" si="14"/>
        <v>0</v>
      </c>
      <c r="W23" s="1">
        <f t="shared" si="14"/>
        <v>-17.200000000000045</v>
      </c>
      <c r="X23" s="1">
        <f t="shared" si="14"/>
        <v>-17.200000000000045</v>
      </c>
    </row>
    <row r="25" spans="2:24" x14ac:dyDescent="0.25">
      <c r="B25" t="s">
        <v>18</v>
      </c>
      <c r="J25" t="s">
        <v>32</v>
      </c>
      <c r="R25" t="s">
        <v>48</v>
      </c>
    </row>
    <row r="26" spans="2:24" x14ac:dyDescent="0.25">
      <c r="B26" t="s">
        <v>19</v>
      </c>
      <c r="C26">
        <f>C3+C4</f>
        <v>366.20000000000005</v>
      </c>
      <c r="D26">
        <f t="shared" ref="D26:H26" si="15">D3+D4</f>
        <v>168.82</v>
      </c>
      <c r="E26">
        <f t="shared" si="15"/>
        <v>282.45</v>
      </c>
      <c r="F26">
        <f t="shared" si="15"/>
        <v>147.48000000000002</v>
      </c>
      <c r="G26">
        <f t="shared" si="15"/>
        <v>2</v>
      </c>
      <c r="H26">
        <f t="shared" si="15"/>
        <v>2</v>
      </c>
      <c r="J26" t="s">
        <v>34</v>
      </c>
      <c r="K26">
        <f>C7+C8</f>
        <v>-113.65</v>
      </c>
      <c r="L26">
        <f t="shared" ref="L26:P26" si="16">D7+D8</f>
        <v>-108.44</v>
      </c>
      <c r="M26">
        <f t="shared" si="16"/>
        <v>-221.82</v>
      </c>
      <c r="N26">
        <f t="shared" si="16"/>
        <v>-185.11</v>
      </c>
      <c r="O26">
        <f t="shared" si="16"/>
        <v>-2</v>
      </c>
      <c r="P26">
        <f t="shared" si="16"/>
        <v>-2</v>
      </c>
      <c r="R26" t="s">
        <v>49</v>
      </c>
      <c r="S26">
        <f>C11+C12</f>
        <v>-176.26999999999998</v>
      </c>
      <c r="T26">
        <f t="shared" ref="T26:X26" si="17">D11+D12</f>
        <v>-178.03</v>
      </c>
      <c r="U26">
        <f t="shared" si="17"/>
        <v>-248.71</v>
      </c>
      <c r="V26">
        <f t="shared" si="17"/>
        <v>-163.93</v>
      </c>
      <c r="W26">
        <f t="shared" si="17"/>
        <v>-2</v>
      </c>
      <c r="X26">
        <f t="shared" si="17"/>
        <v>-2</v>
      </c>
    </row>
    <row r="28" spans="2:24" x14ac:dyDescent="0.25">
      <c r="B28" t="s">
        <v>20</v>
      </c>
      <c r="J28" t="s">
        <v>33</v>
      </c>
      <c r="R28" t="s">
        <v>50</v>
      </c>
    </row>
    <row r="29" spans="2:24" x14ac:dyDescent="0.25">
      <c r="B29" t="s">
        <v>21</v>
      </c>
      <c r="C29">
        <f>C4-C5</f>
        <v>220.88</v>
      </c>
      <c r="D29">
        <f t="shared" ref="D29:H29" si="18">D4-D5</f>
        <v>137.30000000000001</v>
      </c>
      <c r="E29">
        <f t="shared" si="18"/>
        <v>240.99</v>
      </c>
      <c r="F29">
        <f t="shared" si="18"/>
        <v>180.07</v>
      </c>
      <c r="G29">
        <f t="shared" si="18"/>
        <v>2</v>
      </c>
      <c r="H29">
        <f t="shared" si="18"/>
        <v>2</v>
      </c>
      <c r="J29" t="s">
        <v>35</v>
      </c>
      <c r="K29">
        <f>C8+C9</f>
        <v>-101.45</v>
      </c>
      <c r="L29">
        <f t="shared" ref="L29:P29" si="19">D8+D9</f>
        <v>-98.830000000000013</v>
      </c>
      <c r="M29">
        <f t="shared" si="19"/>
        <v>-226.44</v>
      </c>
      <c r="N29">
        <f t="shared" si="19"/>
        <v>-171</v>
      </c>
      <c r="O29">
        <f t="shared" si="19"/>
        <v>-2</v>
      </c>
      <c r="P29">
        <f t="shared" si="19"/>
        <v>-2</v>
      </c>
      <c r="R29" t="s">
        <v>51</v>
      </c>
      <c r="S29">
        <f>C1-C12</f>
        <v>267.31</v>
      </c>
      <c r="T29">
        <f t="shared" ref="T29:X29" si="20">D1-D12</f>
        <v>156.23000000000002</v>
      </c>
      <c r="U29">
        <f t="shared" si="20"/>
        <v>266.13</v>
      </c>
      <c r="V29">
        <f t="shared" si="20"/>
        <v>116.69999999999999</v>
      </c>
      <c r="W29">
        <f t="shared" si="20"/>
        <v>2</v>
      </c>
      <c r="X29">
        <f t="shared" si="20"/>
        <v>2</v>
      </c>
    </row>
    <row r="31" spans="2:24" x14ac:dyDescent="0.25">
      <c r="B31" t="s">
        <v>22</v>
      </c>
      <c r="J31" t="s">
        <v>36</v>
      </c>
      <c r="R31" t="s">
        <v>52</v>
      </c>
    </row>
    <row r="32" spans="2:24" x14ac:dyDescent="0.25">
      <c r="C32">
        <f>C26*$F$29</f>
        <v>65941.634000000005</v>
      </c>
      <c r="D32">
        <f t="shared" ref="D32:H32" si="21">D26*$F$29</f>
        <v>30399.417399999998</v>
      </c>
      <c r="E32">
        <f t="shared" si="21"/>
        <v>50860.771499999995</v>
      </c>
      <c r="F32">
        <f t="shared" si="21"/>
        <v>26556.723600000001</v>
      </c>
      <c r="G32">
        <f t="shared" si="21"/>
        <v>360.14</v>
      </c>
      <c r="H32">
        <f t="shared" si="21"/>
        <v>360.14</v>
      </c>
      <c r="K32">
        <f>K26*$N$29</f>
        <v>19434.150000000001</v>
      </c>
      <c r="L32">
        <f t="shared" ref="L32:P32" si="22">L26*$N$29</f>
        <v>18543.239999999998</v>
      </c>
      <c r="M32">
        <f t="shared" si="22"/>
        <v>37931.22</v>
      </c>
      <c r="N32">
        <f t="shared" si="22"/>
        <v>31653.81</v>
      </c>
      <c r="O32">
        <f t="shared" si="22"/>
        <v>342</v>
      </c>
      <c r="P32">
        <f t="shared" si="22"/>
        <v>342</v>
      </c>
      <c r="S32">
        <f>S26*$V$29</f>
        <v>-20570.708999999995</v>
      </c>
      <c r="T32">
        <f t="shared" ref="T32:X32" si="23">T26*$V$29</f>
        <v>-20776.100999999999</v>
      </c>
      <c r="U32">
        <f t="shared" si="23"/>
        <v>-29024.456999999999</v>
      </c>
      <c r="V32">
        <f t="shared" si="23"/>
        <v>-19130.630999999998</v>
      </c>
      <c r="W32">
        <f t="shared" si="23"/>
        <v>-233.39999999999998</v>
      </c>
      <c r="X32">
        <f t="shared" si="23"/>
        <v>-233.39999999999998</v>
      </c>
    </row>
    <row r="33" spans="2:24" x14ac:dyDescent="0.25">
      <c r="C33">
        <f>C29*$F$26</f>
        <v>32575.382400000002</v>
      </c>
      <c r="D33">
        <f t="shared" ref="D33:H33" si="24">D29*$F$26</f>
        <v>20249.004000000004</v>
      </c>
      <c r="E33">
        <f t="shared" si="24"/>
        <v>35541.205200000004</v>
      </c>
      <c r="F33">
        <f t="shared" si="24"/>
        <v>26556.723600000001</v>
      </c>
      <c r="G33">
        <f t="shared" si="24"/>
        <v>294.96000000000004</v>
      </c>
      <c r="H33">
        <f t="shared" si="24"/>
        <v>294.96000000000004</v>
      </c>
      <c r="K33">
        <f>K29*$N$26</f>
        <v>18779.409500000002</v>
      </c>
      <c r="L33">
        <f t="shared" ref="L33:P33" si="25">L29*$N$26</f>
        <v>18294.421300000005</v>
      </c>
      <c r="M33">
        <f t="shared" si="25"/>
        <v>41916.308400000002</v>
      </c>
      <c r="N33">
        <f t="shared" si="25"/>
        <v>31653.81</v>
      </c>
      <c r="O33">
        <f t="shared" si="25"/>
        <v>370.22</v>
      </c>
      <c r="P33">
        <f t="shared" si="25"/>
        <v>370.22</v>
      </c>
      <c r="S33">
        <f>S29*$V$26</f>
        <v>-43820.128300000004</v>
      </c>
      <c r="T33">
        <f t="shared" ref="T33:X33" si="26">T29*$V$26</f>
        <v>-25610.783900000006</v>
      </c>
      <c r="U33">
        <f t="shared" si="26"/>
        <v>-43626.690900000001</v>
      </c>
      <c r="V33">
        <f t="shared" si="26"/>
        <v>-19130.630999999998</v>
      </c>
      <c r="W33">
        <f t="shared" si="26"/>
        <v>-327.86</v>
      </c>
      <c r="X33">
        <f t="shared" si="26"/>
        <v>-327.86</v>
      </c>
    </row>
    <row r="34" spans="2:24" x14ac:dyDescent="0.25">
      <c r="B34" s="1" t="s">
        <v>23</v>
      </c>
      <c r="C34" s="1">
        <f>C32-C33</f>
        <v>33366.251600000003</v>
      </c>
      <c r="D34" s="1">
        <f t="shared" ref="D34:H34" si="27">D32-D33</f>
        <v>10150.413399999994</v>
      </c>
      <c r="E34" s="1">
        <f t="shared" si="27"/>
        <v>15319.566299999991</v>
      </c>
      <c r="F34" s="1">
        <f t="shared" si="27"/>
        <v>0</v>
      </c>
      <c r="G34" s="1">
        <f t="shared" si="27"/>
        <v>65.17999999999995</v>
      </c>
      <c r="H34" s="1">
        <f t="shared" si="27"/>
        <v>65.17999999999995</v>
      </c>
      <c r="J34" s="1" t="s">
        <v>37</v>
      </c>
      <c r="K34" s="1">
        <f>K32-K33</f>
        <v>654.74049999999988</v>
      </c>
      <c r="L34" s="1">
        <f t="shared" ref="L34:P34" si="28">L32-L33</f>
        <v>248.81869999999253</v>
      </c>
      <c r="M34" s="1">
        <f t="shared" si="28"/>
        <v>-3985.0884000000005</v>
      </c>
      <c r="N34" s="1">
        <f t="shared" si="28"/>
        <v>0</v>
      </c>
      <c r="O34" s="1">
        <f t="shared" si="28"/>
        <v>-28.220000000000027</v>
      </c>
      <c r="P34" s="1">
        <f t="shared" si="28"/>
        <v>-28.220000000000027</v>
      </c>
      <c r="R34" s="1" t="s">
        <v>53</v>
      </c>
      <c r="S34" s="1">
        <f>S32-S33</f>
        <v>23249.419300000009</v>
      </c>
      <c r="T34" s="1">
        <f t="shared" ref="T34:X34" si="29">T32-T33</f>
        <v>4834.6829000000071</v>
      </c>
      <c r="U34" s="1">
        <f t="shared" si="29"/>
        <v>14602.233900000003</v>
      </c>
      <c r="V34" s="1">
        <f t="shared" si="29"/>
        <v>0</v>
      </c>
      <c r="W34" s="1">
        <f t="shared" si="29"/>
        <v>94.460000000000036</v>
      </c>
      <c r="X34" s="1">
        <f t="shared" si="29"/>
        <v>94.460000000000036</v>
      </c>
    </row>
    <row r="37" spans="2:24" x14ac:dyDescent="0.25">
      <c r="B37" t="s">
        <v>24</v>
      </c>
      <c r="J37" t="s">
        <v>38</v>
      </c>
      <c r="R37" t="s">
        <v>54</v>
      </c>
    </row>
    <row r="38" spans="2:24" x14ac:dyDescent="0.25">
      <c r="C38">
        <f>C23*$E$34</f>
        <v>162056109.49897918</v>
      </c>
      <c r="D38">
        <f t="shared" ref="D38:H38" si="30">D23*$E$34</f>
        <v>79075117.203543916</v>
      </c>
      <c r="E38">
        <f t="shared" si="30"/>
        <v>135598293.19707462</v>
      </c>
      <c r="F38">
        <f t="shared" si="30"/>
        <v>0</v>
      </c>
      <c r="G38">
        <f t="shared" si="30"/>
        <v>1008946.6365179988</v>
      </c>
      <c r="H38">
        <f t="shared" si="30"/>
        <v>1008946.6365179988</v>
      </c>
      <c r="K38">
        <f>K23*$M$34</f>
        <v>17771208.018784918</v>
      </c>
      <c r="L38">
        <f t="shared" ref="L38:P38" si="31">L23*$M$34</f>
        <v>18164782.522328027</v>
      </c>
      <c r="M38">
        <f t="shared" si="31"/>
        <v>-4397152.9167014593</v>
      </c>
      <c r="N38">
        <f t="shared" si="31"/>
        <v>0</v>
      </c>
      <c r="O38">
        <f t="shared" si="31"/>
        <v>-35228.181456000129</v>
      </c>
      <c r="P38">
        <f t="shared" si="31"/>
        <v>-35228.181456000129</v>
      </c>
      <c r="S38">
        <f>S23*$U$34</f>
        <v>-101285331.89867784</v>
      </c>
      <c r="T38">
        <f t="shared" ref="T38:X38" si="32">T23*$U$34</f>
        <v>-66097879.121043645</v>
      </c>
      <c r="U38">
        <f t="shared" si="32"/>
        <v>-56233031.902763553</v>
      </c>
      <c r="V38">
        <f t="shared" si="32"/>
        <v>0</v>
      </c>
      <c r="W38">
        <f t="shared" si="32"/>
        <v>-251158.42308000071</v>
      </c>
      <c r="X38">
        <f t="shared" si="32"/>
        <v>-251158.42308000071</v>
      </c>
    </row>
    <row r="39" spans="2:24" x14ac:dyDescent="0.25">
      <c r="C39">
        <f>C34*$E$23</f>
        <v>295335173.25122732</v>
      </c>
      <c r="D39">
        <f t="shared" ref="D39:H39" si="33">D34*$E$23</f>
        <v>89844497.248248816</v>
      </c>
      <c r="E39">
        <f t="shared" si="33"/>
        <v>135598293.19707462</v>
      </c>
      <c r="F39">
        <f t="shared" si="33"/>
        <v>0</v>
      </c>
      <c r="G39">
        <f t="shared" si="33"/>
        <v>576928.65303799906</v>
      </c>
      <c r="H39">
        <f t="shared" si="33"/>
        <v>576928.65303799906</v>
      </c>
      <c r="K39">
        <f>K34*$M$23</f>
        <v>722441.71528480295</v>
      </c>
      <c r="L39">
        <f t="shared" ref="L39:P39" si="34">L34*$M$23</f>
        <v>274546.95168991294</v>
      </c>
      <c r="M39">
        <f t="shared" si="34"/>
        <v>-4397152.9167014593</v>
      </c>
      <c r="N39">
        <f t="shared" si="34"/>
        <v>0</v>
      </c>
      <c r="O39">
        <f t="shared" si="34"/>
        <v>-31137.993152000163</v>
      </c>
      <c r="P39">
        <f t="shared" si="34"/>
        <v>-31137.993152000163</v>
      </c>
      <c r="S39">
        <f>S34*$U$23</f>
        <v>-89533241.706094503</v>
      </c>
      <c r="T39">
        <f t="shared" ref="T39:X39" si="35">T34*$U$23</f>
        <v>-18618307.282110155</v>
      </c>
      <c r="U39">
        <f t="shared" si="35"/>
        <v>-56233031.902763553</v>
      </c>
      <c r="V39">
        <f t="shared" si="35"/>
        <v>0</v>
      </c>
      <c r="W39">
        <f t="shared" si="35"/>
        <v>-363764.35481800127</v>
      </c>
      <c r="X39">
        <f t="shared" si="35"/>
        <v>-363764.35481800127</v>
      </c>
    </row>
    <row r="40" spans="2:24" x14ac:dyDescent="0.25">
      <c r="B40" s="2" t="s">
        <v>25</v>
      </c>
      <c r="C40" s="2">
        <f>C38-C39</f>
        <v>-133279063.75224814</v>
      </c>
      <c r="D40" s="2">
        <f t="shared" ref="D40:H40" si="36">D38-D39</f>
        <v>-10769380.044704899</v>
      </c>
      <c r="E40" s="2">
        <f t="shared" si="36"/>
        <v>0</v>
      </c>
      <c r="F40" s="2">
        <f t="shared" si="36"/>
        <v>0</v>
      </c>
      <c r="G40" s="2">
        <f t="shared" si="36"/>
        <v>432017.9834799997</v>
      </c>
      <c r="H40" s="2">
        <f t="shared" si="36"/>
        <v>432017.9834799997</v>
      </c>
      <c r="J40" s="2" t="s">
        <v>39</v>
      </c>
      <c r="K40" s="2">
        <f>K38-K39</f>
        <v>17048766.303500116</v>
      </c>
      <c r="L40" s="2">
        <f t="shared" ref="L40:P40" si="37">L38-L39</f>
        <v>17890235.570638113</v>
      </c>
      <c r="M40" s="2">
        <f t="shared" si="37"/>
        <v>0</v>
      </c>
      <c r="N40" s="2">
        <f t="shared" si="37"/>
        <v>0</v>
      </c>
      <c r="O40" s="2">
        <f t="shared" si="37"/>
        <v>-4090.1883039999666</v>
      </c>
      <c r="P40" s="2">
        <f t="shared" si="37"/>
        <v>-4090.1883039999666</v>
      </c>
      <c r="R40" s="2" t="s">
        <v>55</v>
      </c>
      <c r="S40" s="2">
        <f>S38-S39</f>
        <v>-11752090.192583337</v>
      </c>
      <c r="T40" s="2">
        <f t="shared" ref="T40:X40" si="38">T38-T39</f>
        <v>-47479571.83893349</v>
      </c>
      <c r="U40" s="2">
        <f t="shared" si="38"/>
        <v>0</v>
      </c>
      <c r="V40" s="2">
        <f t="shared" si="38"/>
        <v>0</v>
      </c>
      <c r="W40" s="2">
        <f t="shared" si="38"/>
        <v>112605.93173800057</v>
      </c>
      <c r="X40" s="2">
        <f t="shared" si="38"/>
        <v>112605.93173800057</v>
      </c>
    </row>
    <row r="43" spans="2:24" x14ac:dyDescent="0.25">
      <c r="B43" t="s">
        <v>40</v>
      </c>
      <c r="J43" t="s">
        <v>56</v>
      </c>
    </row>
    <row r="44" spans="2:24" x14ac:dyDescent="0.25">
      <c r="C44">
        <f>C40*$L$40</f>
        <v>-2384393847161814.5</v>
      </c>
      <c r="D44">
        <f t="shared" ref="D44:H44" si="39">D40*$L$40</f>
        <v>-192666745949499.84</v>
      </c>
      <c r="E44">
        <f t="shared" si="39"/>
        <v>0</v>
      </c>
      <c r="F44">
        <f t="shared" si="39"/>
        <v>0</v>
      </c>
      <c r="G44">
        <f t="shared" si="39"/>
        <v>7728903495209.2393</v>
      </c>
      <c r="H44">
        <f t="shared" si="39"/>
        <v>7728903495209.2393</v>
      </c>
      <c r="K44">
        <f>K40*$T$40</f>
        <v>-809468124472222.37</v>
      </c>
      <c r="L44">
        <f t="shared" ref="L44:P44" si="40">L40*$T$40</f>
        <v>-849420724991555.5</v>
      </c>
      <c r="M44">
        <f t="shared" si="40"/>
        <v>0</v>
      </c>
      <c r="N44">
        <f t="shared" si="40"/>
        <v>0</v>
      </c>
      <c r="O44">
        <f t="shared" si="40"/>
        <v>194200389414.53195</v>
      </c>
      <c r="P44">
        <f t="shared" si="40"/>
        <v>194200389414.53195</v>
      </c>
    </row>
    <row r="45" spans="2:24" x14ac:dyDescent="0.25">
      <c r="C45">
        <f>K40*$D$40</f>
        <v>-183604643615751.47</v>
      </c>
      <c r="D45">
        <f t="shared" ref="D45:H45" si="41">L40*$D$40</f>
        <v>-192666745949499.84</v>
      </c>
      <c r="E45">
        <f t="shared" si="41"/>
        <v>0</v>
      </c>
      <c r="F45">
        <f t="shared" si="41"/>
        <v>0</v>
      </c>
      <c r="G45">
        <f t="shared" si="41"/>
        <v>44048792300.182617</v>
      </c>
      <c r="H45">
        <f t="shared" si="41"/>
        <v>44048792300.182617</v>
      </c>
      <c r="K45">
        <f>S40*$L$40</f>
        <v>-210247661992701.72</v>
      </c>
      <c r="L45">
        <f t="shared" ref="L45:P45" si="42">T40*$L$40</f>
        <v>-849420724991555.5</v>
      </c>
      <c r="M45">
        <f t="shared" si="42"/>
        <v>0</v>
      </c>
      <c r="N45">
        <f t="shared" si="42"/>
        <v>0</v>
      </c>
      <c r="O45">
        <f t="shared" si="42"/>
        <v>2014546645444.0249</v>
      </c>
      <c r="P45">
        <f t="shared" si="42"/>
        <v>2014546645444.0249</v>
      </c>
    </row>
    <row r="46" spans="2:24" x14ac:dyDescent="0.25">
      <c r="B46" s="3" t="s">
        <v>41</v>
      </c>
      <c r="C46" s="3">
        <f>C44-C45</f>
        <v>-2200789203546063</v>
      </c>
      <c r="D46" s="3">
        <f t="shared" ref="D46:H46" si="43">D44-D45</f>
        <v>0</v>
      </c>
      <c r="E46" s="3">
        <f t="shared" si="43"/>
        <v>0</v>
      </c>
      <c r="F46" s="3">
        <f t="shared" si="43"/>
        <v>0</v>
      </c>
      <c r="G46" s="3">
        <f t="shared" si="43"/>
        <v>7684854702909.0566</v>
      </c>
      <c r="H46" s="3">
        <f t="shared" si="43"/>
        <v>7684854702909.0566</v>
      </c>
      <c r="J46" s="3" t="s">
        <v>57</v>
      </c>
      <c r="K46" s="3">
        <f>K44-K45</f>
        <v>-599220462479520.62</v>
      </c>
      <c r="L46" s="3">
        <f t="shared" ref="L46:P46" si="44">L44-L45</f>
        <v>0</v>
      </c>
      <c r="M46" s="3">
        <f t="shared" si="44"/>
        <v>0</v>
      </c>
      <c r="N46" s="3">
        <f t="shared" si="44"/>
        <v>0</v>
      </c>
      <c r="O46" s="3">
        <f t="shared" si="44"/>
        <v>-1820346256029.4929</v>
      </c>
      <c r="P46" s="3">
        <f t="shared" si="44"/>
        <v>-1820346256029.4929</v>
      </c>
    </row>
    <row r="49" spans="2:8" x14ac:dyDescent="0.25">
      <c r="B49" t="s">
        <v>58</v>
      </c>
    </row>
    <row r="50" spans="2:8" x14ac:dyDescent="0.25">
      <c r="C50">
        <f>C46*$K$46</f>
        <v>1.3187579243688078E+30</v>
      </c>
      <c r="D50">
        <f t="shared" ref="D50:H50" si="45">D46*$K$46</f>
        <v>0</v>
      </c>
      <c r="E50">
        <f t="shared" si="45"/>
        <v>0</v>
      </c>
      <c r="F50">
        <f t="shared" si="45"/>
        <v>0</v>
      </c>
      <c r="G50">
        <f t="shared" si="45"/>
        <v>-4.6049221891650841E+27</v>
      </c>
      <c r="H50">
        <f t="shared" si="45"/>
        <v>-4.6049221891650841E+27</v>
      </c>
    </row>
    <row r="51" spans="2:8" x14ac:dyDescent="0.25">
      <c r="C51">
        <f>K46*$C$46</f>
        <v>1.3187579243688078E+30</v>
      </c>
      <c r="D51">
        <f t="shared" ref="D51:H51" si="46">L46*$C$46</f>
        <v>0</v>
      </c>
      <c r="E51">
        <f t="shared" si="46"/>
        <v>0</v>
      </c>
      <c r="F51">
        <f t="shared" si="46"/>
        <v>0</v>
      </c>
      <c r="G51">
        <f t="shared" si="46"/>
        <v>4.0061983869852054E+27</v>
      </c>
      <c r="H51">
        <f t="shared" si="46"/>
        <v>4.0061983869852054E+27</v>
      </c>
    </row>
    <row r="52" spans="2:8" x14ac:dyDescent="0.25">
      <c r="C52">
        <f>C50-C51</f>
        <v>0</v>
      </c>
      <c r="D52">
        <f t="shared" ref="D52:H52" si="47">D50-D51</f>
        <v>0</v>
      </c>
      <c r="E52">
        <f t="shared" si="47"/>
        <v>0</v>
      </c>
      <c r="F52">
        <f t="shared" si="47"/>
        <v>0</v>
      </c>
      <c r="G52">
        <f t="shared" si="47"/>
        <v>-8.61112057615029E+27</v>
      </c>
      <c r="H52">
        <f t="shared" si="47"/>
        <v>-8.61112057615029E+27</v>
      </c>
    </row>
    <row r="53" spans="2:8" x14ac:dyDescent="0.25">
      <c r="G53" s="4" t="s">
        <v>6</v>
      </c>
      <c r="H53" s="4">
        <f>H52/G52</f>
        <v>1</v>
      </c>
    </row>
    <row r="55" spans="2:8" x14ac:dyDescent="0.25">
      <c r="B55" t="s">
        <v>59</v>
      </c>
    </row>
    <row r="56" spans="2:8" x14ac:dyDescent="0.25">
      <c r="C56">
        <f>C46*$O$46</f>
        <v>4.0061983869852054E+27</v>
      </c>
      <c r="D56">
        <f t="shared" ref="D56:F56" si="48">D52*$K$46</f>
        <v>0</v>
      </c>
      <c r="E56">
        <f t="shared" si="48"/>
        <v>0</v>
      </c>
      <c r="F56">
        <f t="shared" si="48"/>
        <v>0</v>
      </c>
      <c r="G56">
        <f>G46*$O$46</f>
        <v>-1.3989096486571143E+25</v>
      </c>
      <c r="H56">
        <f>H46*$O$46</f>
        <v>-1.3989096486571143E+25</v>
      </c>
    </row>
    <row r="57" spans="2:8" x14ac:dyDescent="0.25">
      <c r="C57">
        <f>K46*$G$46</f>
        <v>-4.6049221891650841E+27</v>
      </c>
      <c r="D57">
        <f t="shared" ref="D57:H57" si="49">L46*$G$46</f>
        <v>0</v>
      </c>
      <c r="E57">
        <f t="shared" si="49"/>
        <v>0</v>
      </c>
      <c r="F57">
        <f t="shared" si="49"/>
        <v>0</v>
      </c>
      <c r="G57">
        <f t="shared" si="49"/>
        <v>-1.3989096486571143E+25</v>
      </c>
      <c r="H57">
        <f t="shared" si="49"/>
        <v>-1.3989096486571143E+25</v>
      </c>
    </row>
    <row r="58" spans="2:8" x14ac:dyDescent="0.25">
      <c r="C58">
        <f>C56-C57</f>
        <v>8.61112057615029E+27</v>
      </c>
      <c r="D58">
        <f t="shared" ref="D58:H58" si="50">D56-D57</f>
        <v>0</v>
      </c>
      <c r="E58">
        <f t="shared" si="50"/>
        <v>0</v>
      </c>
      <c r="F58">
        <f t="shared" si="50"/>
        <v>0</v>
      </c>
      <c r="G58">
        <f t="shared" si="50"/>
        <v>0</v>
      </c>
      <c r="H58">
        <f t="shared" si="50"/>
        <v>0</v>
      </c>
    </row>
    <row r="59" spans="2:8" x14ac:dyDescent="0.25">
      <c r="G59" t="s">
        <v>2</v>
      </c>
      <c r="H59">
        <f>H58/C58</f>
        <v>0</v>
      </c>
    </row>
    <row r="61" spans="2:8" x14ac:dyDescent="0.25">
      <c r="B61" t="s">
        <v>60</v>
      </c>
    </row>
    <row r="62" spans="2:8" x14ac:dyDescent="0.25">
      <c r="C62">
        <f>C40*H59</f>
        <v>0</v>
      </c>
      <c r="D62">
        <f>D40</f>
        <v>-10769380.044704899</v>
      </c>
      <c r="E62">
        <f>E40</f>
        <v>0</v>
      </c>
      <c r="F62">
        <f>F40</f>
        <v>0</v>
      </c>
      <c r="G62">
        <f>G40*H53</f>
        <v>432017.9834799997</v>
      </c>
      <c r="H62">
        <f>H40</f>
        <v>432017.9834799997</v>
      </c>
    </row>
    <row r="63" spans="2:8" x14ac:dyDescent="0.25">
      <c r="G63" t="s">
        <v>3</v>
      </c>
      <c r="H63">
        <f>(H62-G62)/D62</f>
        <v>0</v>
      </c>
    </row>
    <row r="65" spans="1:17" x14ac:dyDescent="0.25">
      <c r="B65" t="s">
        <v>61</v>
      </c>
    </row>
    <row r="66" spans="1:17" x14ac:dyDescent="0.25">
      <c r="C66">
        <f>C34*H59</f>
        <v>0</v>
      </c>
      <c r="D66">
        <f>D34*H63</f>
        <v>0</v>
      </c>
      <c r="E66">
        <f>E34</f>
        <v>15319.566299999991</v>
      </c>
      <c r="F66">
        <f>F34</f>
        <v>0</v>
      </c>
      <c r="G66">
        <f>G34*H53</f>
        <v>65.17999999999995</v>
      </c>
      <c r="H66">
        <f>H34</f>
        <v>65.17999999999995</v>
      </c>
    </row>
    <row r="67" spans="1:17" x14ac:dyDescent="0.25">
      <c r="G67" t="s">
        <v>4</v>
      </c>
      <c r="H67">
        <f>(H66-G66)/E66</f>
        <v>0</v>
      </c>
    </row>
    <row r="70" spans="1:17" x14ac:dyDescent="0.25">
      <c r="A70">
        <v>1</v>
      </c>
      <c r="B70">
        <v>2</v>
      </c>
      <c r="C70">
        <f>L70*$P$5</f>
        <v>-42.67</v>
      </c>
      <c r="D70">
        <f>M70*$P$5</f>
        <v>-49.32</v>
      </c>
      <c r="E70">
        <f>N70*$P$5</f>
        <v>-119.95</v>
      </c>
      <c r="F70">
        <f>O70*$P$5</f>
        <v>-88.48</v>
      </c>
      <c r="G70">
        <v>1</v>
      </c>
      <c r="H70">
        <v>1</v>
      </c>
      <c r="L70">
        <v>42.67</v>
      </c>
      <c r="M70">
        <v>49.32</v>
      </c>
      <c r="N70">
        <v>119.95</v>
      </c>
      <c r="O70">
        <v>88.48</v>
      </c>
      <c r="P70">
        <v>1</v>
      </c>
      <c r="Q70">
        <v>1</v>
      </c>
    </row>
    <row r="71" spans="1:17" x14ac:dyDescent="0.25">
      <c r="A71">
        <v>2</v>
      </c>
      <c r="B71">
        <v>2</v>
      </c>
      <c r="C71">
        <f>L71*$P$6</f>
        <v>-101.62</v>
      </c>
      <c r="D71">
        <f>M71*$P$6</f>
        <v>-96.89</v>
      </c>
      <c r="E71">
        <f>N71*$P$6</f>
        <v>-143.46</v>
      </c>
      <c r="F71">
        <f>O71*$P$6</f>
        <v>-56.45</v>
      </c>
      <c r="G71">
        <v>1</v>
      </c>
      <c r="H71">
        <v>1</v>
      </c>
      <c r="L71">
        <v>101.62</v>
      </c>
      <c r="M71">
        <v>96.89</v>
      </c>
      <c r="N71">
        <v>143.46</v>
      </c>
      <c r="O71">
        <v>56.45</v>
      </c>
      <c r="P71">
        <v>1</v>
      </c>
      <c r="Q71">
        <v>1</v>
      </c>
    </row>
    <row r="72" spans="1:17" x14ac:dyDescent="0.25">
      <c r="A72">
        <v>3</v>
      </c>
      <c r="B72">
        <v>2</v>
      </c>
      <c r="C72">
        <f>L72*$P$7</f>
        <v>-77.84</v>
      </c>
      <c r="D72">
        <f>M72*$P$7</f>
        <v>-85.23</v>
      </c>
      <c r="E72">
        <f>N72*$P$7</f>
        <v>-120.37</v>
      </c>
      <c r="F72">
        <f>O72*$P$7</f>
        <v>-92.9</v>
      </c>
      <c r="G72">
        <v>1</v>
      </c>
      <c r="H72">
        <v>1</v>
      </c>
      <c r="L72">
        <v>77.84</v>
      </c>
      <c r="M72">
        <v>85.23</v>
      </c>
      <c r="N72">
        <v>120.37</v>
      </c>
      <c r="O72">
        <v>92.9</v>
      </c>
      <c r="P72">
        <v>1</v>
      </c>
      <c r="Q72">
        <v>1</v>
      </c>
    </row>
    <row r="73" spans="1:17" x14ac:dyDescent="0.25">
      <c r="A73">
        <v>4</v>
      </c>
      <c r="B73">
        <v>2</v>
      </c>
      <c r="C73">
        <f>L73*$P$8</f>
        <v>-35.81</v>
      </c>
      <c r="D73">
        <f>M73*$P$8</f>
        <v>-23.21</v>
      </c>
      <c r="E73">
        <f>N73*$P$8</f>
        <v>-101.45</v>
      </c>
      <c r="F73">
        <f>O73*$P$8</f>
        <v>-92.21</v>
      </c>
      <c r="G73">
        <v>1</v>
      </c>
      <c r="H73">
        <v>1</v>
      </c>
      <c r="L73">
        <v>35.81</v>
      </c>
      <c r="M73">
        <v>23.21</v>
      </c>
      <c r="N73">
        <v>101.45</v>
      </c>
      <c r="O73">
        <v>92.21</v>
      </c>
      <c r="P73">
        <v>1</v>
      </c>
      <c r="Q73">
        <v>1</v>
      </c>
    </row>
    <row r="74" spans="1:17" x14ac:dyDescent="0.25">
      <c r="A74">
        <v>5</v>
      </c>
      <c r="B74">
        <v>3</v>
      </c>
      <c r="C74">
        <f>L74*$P$9</f>
        <v>-65.64</v>
      </c>
      <c r="D74">
        <f>M74*$P$9</f>
        <v>-75.62</v>
      </c>
      <c r="E74">
        <f>N74*$P$9</f>
        <v>-124.99</v>
      </c>
      <c r="F74">
        <f>O74*$P$9</f>
        <v>-78.790000000000006</v>
      </c>
      <c r="G74">
        <v>-1</v>
      </c>
      <c r="H74">
        <v>-1</v>
      </c>
      <c r="L74">
        <v>65.64</v>
      </c>
      <c r="M74">
        <v>75.62</v>
      </c>
      <c r="N74">
        <v>124.99</v>
      </c>
      <c r="O74">
        <v>78.790000000000006</v>
      </c>
      <c r="P74">
        <v>-1</v>
      </c>
      <c r="Q74">
        <v>-1</v>
      </c>
    </row>
    <row r="75" spans="1:17" x14ac:dyDescent="0.25">
      <c r="A75">
        <v>6</v>
      </c>
      <c r="B75">
        <v>3</v>
      </c>
      <c r="C75">
        <f>L75*$P$10</f>
        <v>-51.49</v>
      </c>
      <c r="D75">
        <f>M75*$P$10</f>
        <v>-59.61</v>
      </c>
      <c r="E75">
        <f>N75*$P$10</f>
        <v>-126.52</v>
      </c>
      <c r="F75">
        <f>O75*$P$10</f>
        <v>-76.5</v>
      </c>
      <c r="G75">
        <v>-1</v>
      </c>
      <c r="H75">
        <v>-1</v>
      </c>
      <c r="L75">
        <v>51.49</v>
      </c>
      <c r="M75">
        <v>59.61</v>
      </c>
      <c r="N75">
        <v>126.52</v>
      </c>
      <c r="O75">
        <v>76.5</v>
      </c>
      <c r="P75">
        <v>-1</v>
      </c>
      <c r="Q75">
        <v>-1</v>
      </c>
    </row>
    <row r="76" spans="1:17" x14ac:dyDescent="0.25">
      <c r="A76">
        <v>7</v>
      </c>
      <c r="B76">
        <v>3</v>
      </c>
      <c r="C76">
        <f>L76*$P$11</f>
        <v>-103.82</v>
      </c>
      <c r="D76">
        <f>M76*$P$11</f>
        <v>-97.28</v>
      </c>
      <c r="E76">
        <f>N76*$P$11</f>
        <v>-135.86000000000001</v>
      </c>
      <c r="F76">
        <f>O76*$P$11</f>
        <v>-70.19</v>
      </c>
      <c r="G76">
        <v>-1</v>
      </c>
      <c r="H76">
        <v>-1</v>
      </c>
      <c r="L76">
        <v>103.82</v>
      </c>
      <c r="M76">
        <v>97.28</v>
      </c>
      <c r="N76">
        <v>135.86000000000001</v>
      </c>
      <c r="O76">
        <v>70.19</v>
      </c>
      <c r="P76">
        <v>-1</v>
      </c>
      <c r="Q76">
        <v>-1</v>
      </c>
    </row>
    <row r="77" spans="1:17" x14ac:dyDescent="0.25">
      <c r="A77">
        <v>8</v>
      </c>
      <c r="B77">
        <v>3</v>
      </c>
      <c r="C77">
        <f>L77*$P$12</f>
        <v>-72.45</v>
      </c>
      <c r="D77">
        <f>M77*$P$12</f>
        <v>-80.75</v>
      </c>
      <c r="E77">
        <f>N77*$P$12</f>
        <v>-112.85</v>
      </c>
      <c r="F77">
        <f>O77*$P$12</f>
        <v>-93.74</v>
      </c>
      <c r="G77">
        <v>-1</v>
      </c>
      <c r="H77">
        <v>-1</v>
      </c>
      <c r="L77">
        <v>72.45</v>
      </c>
      <c r="M77">
        <v>80.75</v>
      </c>
      <c r="N77">
        <v>112.85</v>
      </c>
      <c r="O77">
        <v>93.74</v>
      </c>
      <c r="P77">
        <v>-1</v>
      </c>
      <c r="Q77">
        <v>-1</v>
      </c>
    </row>
    <row r="80" spans="1:17" x14ac:dyDescent="0.25">
      <c r="B80" t="s">
        <v>12</v>
      </c>
    </row>
    <row r="81" spans="2:16" x14ac:dyDescent="0.25">
      <c r="B81" t="s">
        <v>64</v>
      </c>
      <c r="C81">
        <f>C70+C71</f>
        <v>-144.29000000000002</v>
      </c>
      <c r="D81">
        <f t="shared" ref="D81:H81" si="51">D70+D71</f>
        <v>-146.21</v>
      </c>
      <c r="E81">
        <f t="shared" si="51"/>
        <v>-263.41000000000003</v>
      </c>
      <c r="F81">
        <f t="shared" si="51"/>
        <v>-144.93</v>
      </c>
      <c r="G81">
        <f t="shared" si="51"/>
        <v>2</v>
      </c>
      <c r="H81">
        <f t="shared" si="51"/>
        <v>2</v>
      </c>
      <c r="J81" t="s">
        <v>70</v>
      </c>
    </row>
    <row r="82" spans="2:16" x14ac:dyDescent="0.25">
      <c r="K82">
        <f>C81*$F$92</f>
        <v>26709.521900000007</v>
      </c>
      <c r="L82">
        <f t="shared" ref="L82:P82" si="52">D81*$F$92</f>
        <v>27064.933100000002</v>
      </c>
      <c r="M82">
        <f t="shared" si="52"/>
        <v>48759.825100000009</v>
      </c>
      <c r="N82">
        <f t="shared" si="52"/>
        <v>26827.992300000002</v>
      </c>
      <c r="O82">
        <f t="shared" si="52"/>
        <v>-370.22</v>
      </c>
      <c r="P82">
        <f t="shared" si="52"/>
        <v>-370.22</v>
      </c>
    </row>
    <row r="83" spans="2:16" x14ac:dyDescent="0.25">
      <c r="B83" t="s">
        <v>13</v>
      </c>
      <c r="K83">
        <f>C92*$F$81</f>
        <v>16471.2945</v>
      </c>
      <c r="L83">
        <f t="shared" ref="L83:P83" si="53">D92*$F$81</f>
        <v>15716.209200000001</v>
      </c>
      <c r="M83">
        <f t="shared" si="53"/>
        <v>32148.372599999999</v>
      </c>
      <c r="N83">
        <f t="shared" si="53"/>
        <v>26827.992300000002</v>
      </c>
      <c r="O83">
        <f t="shared" si="53"/>
        <v>-289.86</v>
      </c>
      <c r="P83">
        <f t="shared" si="53"/>
        <v>-289.86</v>
      </c>
    </row>
    <row r="84" spans="2:16" x14ac:dyDescent="0.25">
      <c r="B84" t="s">
        <v>65</v>
      </c>
      <c r="C84">
        <f>C71+C72</f>
        <v>-179.46</v>
      </c>
      <c r="D84">
        <f t="shared" ref="D84:H84" si="54">D71+D72</f>
        <v>-182.12</v>
      </c>
      <c r="E84">
        <f t="shared" si="54"/>
        <v>-263.83000000000004</v>
      </c>
      <c r="F84">
        <f t="shared" si="54"/>
        <v>-149.35000000000002</v>
      </c>
      <c r="G84">
        <f t="shared" si="54"/>
        <v>2</v>
      </c>
      <c r="H84">
        <f t="shared" si="54"/>
        <v>2</v>
      </c>
      <c r="J84" t="s">
        <v>17</v>
      </c>
      <c r="K84">
        <f>K82-K83</f>
        <v>10238.227400000007</v>
      </c>
      <c r="L84">
        <f t="shared" ref="L84:P84" si="55">L82-L83</f>
        <v>11348.723900000001</v>
      </c>
      <c r="M84">
        <f t="shared" si="55"/>
        <v>16611.45250000001</v>
      </c>
      <c r="N84">
        <f t="shared" si="55"/>
        <v>0</v>
      </c>
      <c r="O84">
        <f t="shared" si="55"/>
        <v>-80.360000000000014</v>
      </c>
      <c r="P84">
        <f t="shared" si="55"/>
        <v>-80.360000000000014</v>
      </c>
    </row>
    <row r="86" spans="2:16" x14ac:dyDescent="0.25">
      <c r="B86" t="s">
        <v>62</v>
      </c>
    </row>
    <row r="87" spans="2:16" x14ac:dyDescent="0.25">
      <c r="C87">
        <f>C81*$F$84</f>
        <v>21549.711500000005</v>
      </c>
      <c r="D87">
        <f t="shared" ref="D87:H87" si="56">D81*$F$84</f>
        <v>21836.463500000005</v>
      </c>
      <c r="E87">
        <f t="shared" si="56"/>
        <v>39340.283500000012</v>
      </c>
      <c r="F87">
        <f t="shared" si="56"/>
        <v>21645.295500000004</v>
      </c>
      <c r="G87">
        <f t="shared" si="56"/>
        <v>-298.70000000000005</v>
      </c>
      <c r="H87">
        <f t="shared" si="56"/>
        <v>-298.70000000000005</v>
      </c>
    </row>
    <row r="88" spans="2:16" x14ac:dyDescent="0.25">
      <c r="C88">
        <f>C84*$F$81</f>
        <v>26009.137800000004</v>
      </c>
      <c r="D88">
        <f t="shared" ref="D88:H88" si="57">D84*$F$81</f>
        <v>26394.651600000001</v>
      </c>
      <c r="E88">
        <f t="shared" si="57"/>
        <v>38236.881900000008</v>
      </c>
      <c r="F88">
        <f t="shared" si="57"/>
        <v>21645.295500000004</v>
      </c>
      <c r="G88">
        <f t="shared" si="57"/>
        <v>-289.86</v>
      </c>
      <c r="H88">
        <f t="shared" si="57"/>
        <v>-289.86</v>
      </c>
    </row>
    <row r="89" spans="2:16" x14ac:dyDescent="0.25">
      <c r="B89" s="1" t="s">
        <v>66</v>
      </c>
      <c r="C89" s="1">
        <f>C87-C88</f>
        <v>-4459.4262999999992</v>
      </c>
      <c r="D89" s="1">
        <f t="shared" ref="D89:H89" si="58">D87-D88</f>
        <v>-4558.1880999999958</v>
      </c>
      <c r="E89" s="1">
        <f t="shared" si="58"/>
        <v>1103.4016000000047</v>
      </c>
      <c r="F89" s="1">
        <f t="shared" si="58"/>
        <v>0</v>
      </c>
      <c r="G89" s="1">
        <f t="shared" si="58"/>
        <v>-8.8400000000000318</v>
      </c>
      <c r="H89" s="1">
        <f t="shared" si="58"/>
        <v>-8.8400000000000318</v>
      </c>
    </row>
    <row r="91" spans="2:16" x14ac:dyDescent="0.25">
      <c r="B91" t="s">
        <v>63</v>
      </c>
    </row>
    <row r="92" spans="2:16" x14ac:dyDescent="0.25">
      <c r="B92" s="5" t="s">
        <v>67</v>
      </c>
      <c r="C92" s="5">
        <f>C72+C73</f>
        <v>-113.65</v>
      </c>
      <c r="D92" s="5">
        <f t="shared" ref="D92:H92" si="59">D72+D73</f>
        <v>-108.44</v>
      </c>
      <c r="E92" s="5">
        <f t="shared" si="59"/>
        <v>-221.82</v>
      </c>
      <c r="F92" s="5">
        <f t="shared" si="59"/>
        <v>-185.11</v>
      </c>
      <c r="G92" s="5">
        <f t="shared" si="59"/>
        <v>2</v>
      </c>
      <c r="H92" s="5">
        <f t="shared" si="59"/>
        <v>2</v>
      </c>
    </row>
    <row r="94" spans="2:16" x14ac:dyDescent="0.25">
      <c r="B94" t="s">
        <v>69</v>
      </c>
    </row>
    <row r="95" spans="2:16" x14ac:dyDescent="0.25">
      <c r="C95">
        <f>C84*$F$92</f>
        <v>33219.840600000003</v>
      </c>
      <c r="D95">
        <f t="shared" ref="D95:H95" si="60">D84*$F$92</f>
        <v>33712.233200000002</v>
      </c>
      <c r="E95">
        <f t="shared" si="60"/>
        <v>48837.571300000011</v>
      </c>
      <c r="F95">
        <f t="shared" si="60"/>
        <v>27646.178500000005</v>
      </c>
      <c r="G95">
        <f t="shared" si="60"/>
        <v>-370.22</v>
      </c>
      <c r="H95">
        <f t="shared" si="60"/>
        <v>-370.22</v>
      </c>
    </row>
    <row r="96" spans="2:16" x14ac:dyDescent="0.25">
      <c r="C96">
        <f>C92*$F$84</f>
        <v>16973.627500000002</v>
      </c>
      <c r="D96">
        <f t="shared" ref="D96:H96" si="61">D92*$F$84</f>
        <v>16195.514000000003</v>
      </c>
      <c r="E96">
        <f t="shared" si="61"/>
        <v>33128.817000000003</v>
      </c>
      <c r="F96">
        <f t="shared" si="61"/>
        <v>27646.178500000005</v>
      </c>
      <c r="G96">
        <f t="shared" si="61"/>
        <v>-298.70000000000005</v>
      </c>
      <c r="H96">
        <f t="shared" si="61"/>
        <v>-298.70000000000005</v>
      </c>
    </row>
    <row r="97" spans="2:8" x14ac:dyDescent="0.25">
      <c r="B97" s="1" t="s">
        <v>14</v>
      </c>
      <c r="C97" s="1">
        <f>C95-C96</f>
        <v>16246.213100000001</v>
      </c>
      <c r="D97" s="1">
        <f t="shared" ref="D97:H97" si="62">D95-D96</f>
        <v>17516.7192</v>
      </c>
      <c r="E97" s="1">
        <f t="shared" si="62"/>
        <v>15708.754300000008</v>
      </c>
      <c r="F97" s="1">
        <f t="shared" si="62"/>
        <v>0</v>
      </c>
      <c r="G97" s="1">
        <f t="shared" si="62"/>
        <v>-71.519999999999982</v>
      </c>
      <c r="H97" s="1">
        <f t="shared" si="62"/>
        <v>-71.519999999999982</v>
      </c>
    </row>
    <row r="99" spans="2:8" x14ac:dyDescent="0.25">
      <c r="B99" t="s">
        <v>68</v>
      </c>
    </row>
    <row r="100" spans="2:8" x14ac:dyDescent="0.25">
      <c r="C100">
        <f>C89*$E$97</f>
        <v>-70052032.065658107</v>
      </c>
      <c r="D100">
        <f t="shared" ref="D100:H100" si="63">D89*$E$97</f>
        <v>-71603456.916083798</v>
      </c>
      <c r="E100">
        <f t="shared" si="63"/>
        <v>17333064.628626961</v>
      </c>
      <c r="F100">
        <f t="shared" si="63"/>
        <v>0</v>
      </c>
      <c r="G100">
        <f t="shared" si="63"/>
        <v>-138865.38801200056</v>
      </c>
      <c r="H100">
        <f t="shared" si="63"/>
        <v>-138865.38801200056</v>
      </c>
    </row>
    <row r="101" spans="2:8" x14ac:dyDescent="0.25">
      <c r="C101">
        <f>C97*$E$89</f>
        <v>17926097.528481036</v>
      </c>
      <c r="D101">
        <f t="shared" ref="D101:H101" si="64">D97*$E$89</f>
        <v>19327975.992030803</v>
      </c>
      <c r="E101">
        <f t="shared" si="64"/>
        <v>17333064.628626961</v>
      </c>
      <c r="F101">
        <f t="shared" si="64"/>
        <v>0</v>
      </c>
      <c r="G101">
        <f t="shared" si="64"/>
        <v>-78915.282432000313</v>
      </c>
      <c r="H101">
        <f t="shared" si="64"/>
        <v>-78915.282432000313</v>
      </c>
    </row>
    <row r="102" spans="2:8" x14ac:dyDescent="0.25">
      <c r="B102" s="6" t="s">
        <v>15</v>
      </c>
      <c r="C102" s="6">
        <f>C100-C101</f>
        <v>-87978129.594139144</v>
      </c>
      <c r="D102" s="6">
        <f t="shared" ref="D102:H102" si="65">D100-D101</f>
        <v>-90931432.908114597</v>
      </c>
      <c r="E102" s="6">
        <f t="shared" si="65"/>
        <v>0</v>
      </c>
      <c r="F102" s="6">
        <f t="shared" si="65"/>
        <v>0</v>
      </c>
      <c r="G102" s="6">
        <f t="shared" si="65"/>
        <v>-59950.10558000025</v>
      </c>
      <c r="H102" s="6">
        <f t="shared" si="65"/>
        <v>-59950.10558000025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K16" sqref="K16"/>
    </sheetView>
  </sheetViews>
  <sheetFormatPr defaultRowHeight="15" x14ac:dyDescent="0.25"/>
  <cols>
    <col min="3" max="3" width="17.85546875" customWidth="1"/>
    <col min="5" max="5" width="13.7109375" customWidth="1"/>
  </cols>
  <sheetData>
    <row r="1" spans="1:17" x14ac:dyDescent="0.25">
      <c r="A1">
        <v>1</v>
      </c>
      <c r="B1">
        <v>1</v>
      </c>
      <c r="C1">
        <f>L1*$P$1</f>
        <v>194.86</v>
      </c>
      <c r="D1">
        <f>M1*$P$1</f>
        <v>75.48</v>
      </c>
      <c r="E1">
        <f>N1*$P$1</f>
        <v>153.28</v>
      </c>
      <c r="F1">
        <f>O1*$P$1</f>
        <v>22.96</v>
      </c>
      <c r="G1">
        <v>1</v>
      </c>
      <c r="H1">
        <v>1</v>
      </c>
      <c r="L1">
        <v>194.86</v>
      </c>
      <c r="M1">
        <v>75.48</v>
      </c>
      <c r="N1">
        <v>153.28</v>
      </c>
      <c r="O1">
        <v>22.96</v>
      </c>
      <c r="P1">
        <v>1</v>
      </c>
      <c r="Q1">
        <v>1</v>
      </c>
    </row>
    <row r="2" spans="1:17" x14ac:dyDescent="0.25">
      <c r="A2">
        <v>2</v>
      </c>
      <c r="B2">
        <v>1</v>
      </c>
      <c r="C2">
        <f>L2*$P$2</f>
        <v>106.15</v>
      </c>
      <c r="D2">
        <f>M2*$P$2</f>
        <v>97.05</v>
      </c>
      <c r="E2">
        <f>N2*$P$2</f>
        <v>139.44999999999999</v>
      </c>
      <c r="F2">
        <f>O2*$P$2</f>
        <v>74</v>
      </c>
      <c r="G2">
        <v>1</v>
      </c>
      <c r="H2">
        <v>1</v>
      </c>
      <c r="L2">
        <v>106.15</v>
      </c>
      <c r="M2">
        <v>97.05</v>
      </c>
      <c r="N2">
        <v>139.44999999999999</v>
      </c>
      <c r="O2">
        <v>74</v>
      </c>
      <c r="P2">
        <v>1</v>
      </c>
      <c r="Q2">
        <v>1</v>
      </c>
    </row>
    <row r="3" spans="1:17" x14ac:dyDescent="0.25">
      <c r="A3">
        <v>3</v>
      </c>
      <c r="B3">
        <v>1</v>
      </c>
      <c r="C3">
        <f>L3*$P$3</f>
        <v>187.99</v>
      </c>
      <c r="D3">
        <f>M3*$P$3</f>
        <v>80.84</v>
      </c>
      <c r="E3">
        <f>N3*$P$3</f>
        <v>161.41</v>
      </c>
      <c r="F3">
        <f>O3*$P$3</f>
        <v>55.89</v>
      </c>
      <c r="G3">
        <v>1</v>
      </c>
      <c r="H3">
        <v>1</v>
      </c>
      <c r="L3">
        <v>187.99</v>
      </c>
      <c r="M3">
        <v>80.84</v>
      </c>
      <c r="N3">
        <v>161.41</v>
      </c>
      <c r="O3">
        <v>55.89</v>
      </c>
      <c r="P3">
        <v>1</v>
      </c>
      <c r="Q3">
        <v>1</v>
      </c>
    </row>
    <row r="4" spans="1:17" x14ac:dyDescent="0.25">
      <c r="A4">
        <v>4</v>
      </c>
      <c r="B4">
        <v>1</v>
      </c>
      <c r="C4">
        <f>L4*$P$4</f>
        <v>178.21</v>
      </c>
      <c r="D4">
        <f>M4*$P$4</f>
        <v>87.98</v>
      </c>
      <c r="E4">
        <f>N4*$P$4</f>
        <v>121.04</v>
      </c>
      <c r="F4">
        <f>O4*$P$4</f>
        <v>91.59</v>
      </c>
      <c r="G4">
        <v>1</v>
      </c>
      <c r="H4">
        <v>1</v>
      </c>
      <c r="L4">
        <v>178.21</v>
      </c>
      <c r="M4">
        <v>87.98</v>
      </c>
      <c r="N4">
        <v>121.04</v>
      </c>
      <c r="O4">
        <v>91.59</v>
      </c>
      <c r="P4">
        <v>1</v>
      </c>
      <c r="Q4">
        <v>1</v>
      </c>
    </row>
    <row r="5" spans="1:17" x14ac:dyDescent="0.25">
      <c r="A5">
        <v>5</v>
      </c>
      <c r="B5">
        <v>2</v>
      </c>
      <c r="C5">
        <f>L5*$P$5</f>
        <v>-42.67</v>
      </c>
      <c r="D5">
        <f>M5*$P$5</f>
        <v>-49.32</v>
      </c>
      <c r="E5">
        <f>N5*$P$5</f>
        <v>-119.95</v>
      </c>
      <c r="F5">
        <f>O5*$P$5</f>
        <v>-88.48</v>
      </c>
      <c r="G5">
        <v>-1</v>
      </c>
      <c r="H5">
        <v>-1</v>
      </c>
      <c r="L5">
        <v>42.67</v>
      </c>
      <c r="M5">
        <v>49.32</v>
      </c>
      <c r="N5">
        <v>119.95</v>
      </c>
      <c r="O5">
        <v>88.48</v>
      </c>
      <c r="P5">
        <v>-1</v>
      </c>
      <c r="Q5">
        <v>-1</v>
      </c>
    </row>
    <row r="6" spans="1:17" x14ac:dyDescent="0.25">
      <c r="A6">
        <v>6</v>
      </c>
      <c r="B6">
        <v>2</v>
      </c>
      <c r="C6">
        <f>L6*$P$6</f>
        <v>-101.62</v>
      </c>
      <c r="D6">
        <f>M6*$P$6</f>
        <v>-96.89</v>
      </c>
      <c r="E6">
        <f>N6*$P$6</f>
        <v>-143.46</v>
      </c>
      <c r="F6">
        <f>O6*$P$6</f>
        <v>-56.45</v>
      </c>
      <c r="G6">
        <v>-1</v>
      </c>
      <c r="H6">
        <v>-1</v>
      </c>
      <c r="L6">
        <v>101.62</v>
      </c>
      <c r="M6">
        <v>96.89</v>
      </c>
      <c r="N6">
        <v>143.46</v>
      </c>
      <c r="O6">
        <v>56.45</v>
      </c>
      <c r="P6">
        <v>-1</v>
      </c>
      <c r="Q6">
        <v>-1</v>
      </c>
    </row>
    <row r="7" spans="1:17" x14ac:dyDescent="0.25">
      <c r="A7">
        <v>7</v>
      </c>
      <c r="B7">
        <v>2</v>
      </c>
      <c r="C7">
        <f>L7*$P$7</f>
        <v>-77.84</v>
      </c>
      <c r="D7">
        <f>M7*$P$7</f>
        <v>-85.23</v>
      </c>
      <c r="E7">
        <f>N7*$P$7</f>
        <v>-120.37</v>
      </c>
      <c r="F7">
        <f>O7*$P$7</f>
        <v>-92.9</v>
      </c>
      <c r="G7">
        <v>-1</v>
      </c>
      <c r="H7">
        <v>-1</v>
      </c>
      <c r="L7">
        <v>77.84</v>
      </c>
      <c r="M7">
        <v>85.23</v>
      </c>
      <c r="N7">
        <v>120.37</v>
      </c>
      <c r="O7">
        <v>92.9</v>
      </c>
      <c r="P7">
        <v>-1</v>
      </c>
      <c r="Q7">
        <v>-1</v>
      </c>
    </row>
    <row r="8" spans="1:17" x14ac:dyDescent="0.25">
      <c r="A8">
        <v>8</v>
      </c>
      <c r="B8">
        <v>2</v>
      </c>
      <c r="C8">
        <f>L8*$P$8</f>
        <v>-35.81</v>
      </c>
      <c r="D8">
        <f>M8*$P$8</f>
        <v>-23.21</v>
      </c>
      <c r="E8">
        <f>N8*$P$8</f>
        <v>-101.45</v>
      </c>
      <c r="F8">
        <f>O8*$P$8</f>
        <v>-92.21</v>
      </c>
      <c r="G8">
        <v>-1</v>
      </c>
      <c r="H8">
        <v>-1</v>
      </c>
      <c r="L8">
        <v>35.81</v>
      </c>
      <c r="M8">
        <v>23.21</v>
      </c>
      <c r="N8">
        <v>101.45</v>
      </c>
      <c r="O8">
        <v>92.21</v>
      </c>
      <c r="P8">
        <v>-1</v>
      </c>
      <c r="Q8">
        <v>-1</v>
      </c>
    </row>
    <row r="9" spans="1:17" x14ac:dyDescent="0.25">
      <c r="A9">
        <v>9</v>
      </c>
      <c r="B9">
        <v>3</v>
      </c>
      <c r="C9">
        <f>L9*$P$9</f>
        <v>-65.64</v>
      </c>
      <c r="D9">
        <f>M9*$P$9</f>
        <v>-75.62</v>
      </c>
      <c r="E9">
        <f>N9*$P$9</f>
        <v>-124.99</v>
      </c>
      <c r="F9">
        <f>O9*$P$9</f>
        <v>-78.790000000000006</v>
      </c>
      <c r="G9">
        <v>-1</v>
      </c>
      <c r="H9">
        <v>-1</v>
      </c>
      <c r="L9">
        <v>65.64</v>
      </c>
      <c r="M9">
        <v>75.62</v>
      </c>
      <c r="N9">
        <v>124.99</v>
      </c>
      <c r="O9">
        <v>78.790000000000006</v>
      </c>
      <c r="P9">
        <v>-1</v>
      </c>
      <c r="Q9">
        <v>-1</v>
      </c>
    </row>
    <row r="10" spans="1:17" x14ac:dyDescent="0.25">
      <c r="A10">
        <v>10</v>
      </c>
      <c r="B10">
        <v>3</v>
      </c>
      <c r="C10">
        <f>L10*$P$10</f>
        <v>-51.49</v>
      </c>
      <c r="D10">
        <f>M10*$P$10</f>
        <v>-59.61</v>
      </c>
      <c r="E10">
        <f>N10*$P$10</f>
        <v>-126.52</v>
      </c>
      <c r="F10">
        <f>O10*$P$10</f>
        <v>-76.5</v>
      </c>
      <c r="G10">
        <v>-1</v>
      </c>
      <c r="H10">
        <v>-1</v>
      </c>
      <c r="L10">
        <v>51.49</v>
      </c>
      <c r="M10">
        <v>59.61</v>
      </c>
      <c r="N10">
        <v>126.52</v>
      </c>
      <c r="O10">
        <v>76.5</v>
      </c>
      <c r="P10">
        <v>-1</v>
      </c>
      <c r="Q10">
        <v>-1</v>
      </c>
    </row>
    <row r="11" spans="1:17" x14ac:dyDescent="0.25">
      <c r="A11">
        <v>11</v>
      </c>
      <c r="B11">
        <v>3</v>
      </c>
      <c r="C11">
        <f>L11*$P$11</f>
        <v>-103.82</v>
      </c>
      <c r="D11">
        <f>M11*$P$11</f>
        <v>-97.28</v>
      </c>
      <c r="E11">
        <f>N11*$P$11</f>
        <v>-135.86000000000001</v>
      </c>
      <c r="F11">
        <f>O11*$P$11</f>
        <v>-70.19</v>
      </c>
      <c r="G11">
        <v>-1</v>
      </c>
      <c r="H11">
        <v>-1</v>
      </c>
      <c r="L11">
        <v>103.82</v>
      </c>
      <c r="M11">
        <v>97.28</v>
      </c>
      <c r="N11">
        <v>135.86000000000001</v>
      </c>
      <c r="O11">
        <v>70.19</v>
      </c>
      <c r="P11">
        <v>-1</v>
      </c>
      <c r="Q11">
        <v>-1</v>
      </c>
    </row>
    <row r="12" spans="1:17" x14ac:dyDescent="0.25">
      <c r="A12">
        <v>12</v>
      </c>
      <c r="B12">
        <v>3</v>
      </c>
      <c r="C12">
        <f>L12*$P$12</f>
        <v>-72.45</v>
      </c>
      <c r="D12">
        <f>M12*$P$12</f>
        <v>-80.75</v>
      </c>
      <c r="E12">
        <f>N12*$P$12</f>
        <v>-112.85</v>
      </c>
      <c r="F12">
        <f>O12*$P$12</f>
        <v>-93.74</v>
      </c>
      <c r="G12">
        <v>-1</v>
      </c>
      <c r="H12">
        <v>-1</v>
      </c>
      <c r="L12">
        <v>72.45</v>
      </c>
      <c r="M12">
        <v>80.75</v>
      </c>
      <c r="N12">
        <v>112.85</v>
      </c>
      <c r="O12">
        <v>93.74</v>
      </c>
      <c r="P12">
        <v>-1</v>
      </c>
      <c r="Q12">
        <v>-1</v>
      </c>
    </row>
    <row r="14" spans="1:17" x14ac:dyDescent="0.25">
      <c r="B14" t="s">
        <v>71</v>
      </c>
      <c r="J14" t="s">
        <v>74</v>
      </c>
    </row>
    <row r="15" spans="1:17" x14ac:dyDescent="0.25">
      <c r="C15">
        <f>C1*$F$2</f>
        <v>14419.640000000001</v>
      </c>
      <c r="D15">
        <f t="shared" ref="D15:H15" si="0">D1*$F$2</f>
        <v>5585.52</v>
      </c>
      <c r="E15">
        <f t="shared" si="0"/>
        <v>11342.72</v>
      </c>
      <c r="F15">
        <f t="shared" si="0"/>
        <v>1699.04</v>
      </c>
      <c r="G15">
        <f t="shared" si="0"/>
        <v>74</v>
      </c>
      <c r="H15">
        <f t="shared" si="0"/>
        <v>74</v>
      </c>
      <c r="K15">
        <f>C4*$F$5</f>
        <v>-15768.020800000002</v>
      </c>
      <c r="L15">
        <f>D4*$F$5</f>
        <v>-7784.4704000000011</v>
      </c>
      <c r="M15">
        <f t="shared" ref="M15:P15" si="1">E4*$F$5</f>
        <v>-10709.619200000001</v>
      </c>
      <c r="N15">
        <f t="shared" si="1"/>
        <v>-8103.8832000000002</v>
      </c>
      <c r="O15">
        <f t="shared" si="1"/>
        <v>-88.48</v>
      </c>
      <c r="P15">
        <f t="shared" si="1"/>
        <v>-88.48</v>
      </c>
    </row>
    <row r="16" spans="1:17" x14ac:dyDescent="0.25">
      <c r="C16">
        <f>C2*$F$1</f>
        <v>2437.2040000000002</v>
      </c>
      <c r="D16">
        <f t="shared" ref="D16:H16" si="2">D2*$F$1</f>
        <v>2228.268</v>
      </c>
      <c r="E16">
        <f t="shared" si="2"/>
        <v>3201.7719999999999</v>
      </c>
      <c r="F16">
        <f t="shared" si="2"/>
        <v>1699.04</v>
      </c>
      <c r="G16">
        <f t="shared" si="2"/>
        <v>22.96</v>
      </c>
      <c r="H16">
        <f t="shared" si="2"/>
        <v>22.96</v>
      </c>
    </row>
    <row r="17" spans="2:8" x14ac:dyDescent="0.25">
      <c r="B17" s="6" t="s">
        <v>14</v>
      </c>
      <c r="C17" s="6">
        <f>C15-C16</f>
        <v>11982.436000000002</v>
      </c>
      <c r="D17" s="6">
        <f t="shared" ref="D17:H17" si="3">D15-D16</f>
        <v>3357.2520000000004</v>
      </c>
      <c r="E17" s="6">
        <f t="shared" si="3"/>
        <v>8140.9479999999994</v>
      </c>
      <c r="F17" s="6">
        <f t="shared" si="3"/>
        <v>0</v>
      </c>
      <c r="G17" s="6">
        <f t="shared" si="3"/>
        <v>51.04</v>
      </c>
      <c r="H17" s="6">
        <f t="shared" si="3"/>
        <v>51.04</v>
      </c>
    </row>
    <row r="19" spans="2:8" x14ac:dyDescent="0.25">
      <c r="B19" t="s">
        <v>72</v>
      </c>
    </row>
    <row r="20" spans="2:8" x14ac:dyDescent="0.25">
      <c r="C20">
        <f>C2*$F$3</f>
        <v>5932.7235000000001</v>
      </c>
      <c r="D20">
        <f t="shared" ref="D20:H20" si="4">D2*$F$3</f>
        <v>5424.1244999999999</v>
      </c>
      <c r="E20">
        <f t="shared" si="4"/>
        <v>7793.8604999999998</v>
      </c>
      <c r="F20">
        <f t="shared" si="4"/>
        <v>4135.8599999999997</v>
      </c>
      <c r="G20">
        <f t="shared" si="4"/>
        <v>55.89</v>
      </c>
      <c r="H20">
        <f t="shared" si="4"/>
        <v>55.89</v>
      </c>
    </row>
    <row r="21" spans="2:8" x14ac:dyDescent="0.25">
      <c r="C21">
        <f>C3*$F$2</f>
        <v>13911.26</v>
      </c>
      <c r="D21">
        <f t="shared" ref="D21:H21" si="5">D3*$F$2</f>
        <v>5982.16</v>
      </c>
      <c r="E21">
        <f t="shared" si="5"/>
        <v>11944.34</v>
      </c>
      <c r="F21">
        <f t="shared" si="5"/>
        <v>4135.8599999999997</v>
      </c>
      <c r="G21">
        <f t="shared" si="5"/>
        <v>74</v>
      </c>
      <c r="H21">
        <f t="shared" si="5"/>
        <v>74</v>
      </c>
    </row>
    <row r="22" spans="2:8" x14ac:dyDescent="0.25">
      <c r="B22" s="6" t="s">
        <v>15</v>
      </c>
      <c r="C22" s="6">
        <f>C20-C21</f>
        <v>-7978.5365000000002</v>
      </c>
      <c r="D22" s="6">
        <f t="shared" ref="D22:H22" si="6">D20-D21</f>
        <v>-558.03549999999996</v>
      </c>
      <c r="E22" s="6">
        <f t="shared" si="6"/>
        <v>-4150.4795000000004</v>
      </c>
      <c r="F22" s="6">
        <f t="shared" si="6"/>
        <v>0</v>
      </c>
      <c r="G22" s="6">
        <f t="shared" si="6"/>
        <v>-18.11</v>
      </c>
      <c r="H22" s="6">
        <f t="shared" si="6"/>
        <v>-18.11</v>
      </c>
    </row>
    <row r="25" spans="2:8" x14ac:dyDescent="0.25">
      <c r="B25" t="s">
        <v>73</v>
      </c>
    </row>
    <row r="26" spans="2:8" x14ac:dyDescent="0.25">
      <c r="C26">
        <f>C17*$E$22</f>
        <v>-49732854.978062011</v>
      </c>
      <c r="D26">
        <f t="shared" ref="D26:H26" si="7">D17*$E$22</f>
        <v>-13934205.602334002</v>
      </c>
      <c r="E26">
        <f t="shared" si="7"/>
        <v>-33788837.784566</v>
      </c>
      <c r="F26">
        <f t="shared" si="7"/>
        <v>0</v>
      </c>
      <c r="G26">
        <f t="shared" si="7"/>
        <v>-211840.47368000002</v>
      </c>
      <c r="H26">
        <f t="shared" si="7"/>
        <v>-211840.47368000002</v>
      </c>
    </row>
    <row r="27" spans="2:8" x14ac:dyDescent="0.25">
      <c r="C27">
        <f>C22*$E$17</f>
        <v>-64952850.762601994</v>
      </c>
      <c r="D27">
        <f t="shared" ref="D27:H27" si="8">D22*$E$17</f>
        <v>-4542937.9876539996</v>
      </c>
      <c r="E27">
        <f t="shared" si="8"/>
        <v>-33788837.784566</v>
      </c>
      <c r="F27">
        <f t="shared" si="8"/>
        <v>0</v>
      </c>
      <c r="G27">
        <f t="shared" si="8"/>
        <v>-147432.56827999998</v>
      </c>
      <c r="H27">
        <f t="shared" si="8"/>
        <v>-147432.56827999998</v>
      </c>
    </row>
    <row r="28" spans="2:8" x14ac:dyDescent="0.25">
      <c r="B28" s="7" t="s">
        <v>17</v>
      </c>
      <c r="C28" s="7">
        <f>C26-C27</f>
        <v>15219995.784539983</v>
      </c>
      <c r="D28" s="7">
        <f t="shared" ref="D28:H28" si="9">D26-D27</f>
        <v>-9391267.6146800034</v>
      </c>
      <c r="E28" s="7">
        <f t="shared" si="9"/>
        <v>0</v>
      </c>
      <c r="F28" s="7">
        <f t="shared" si="9"/>
        <v>0</v>
      </c>
      <c r="G28" s="7">
        <f t="shared" si="9"/>
        <v>-64407.905400000047</v>
      </c>
      <c r="H28" s="7">
        <f t="shared" si="9"/>
        <v>-64407.905400000047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latih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2022-07-01T05:53:05Z</dcterms:created>
  <dcterms:modified xsi:type="dcterms:W3CDTF">2022-07-05T10:41:03Z</dcterms:modified>
</cp:coreProperties>
</file>