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0" yWindow="0" windowWidth="28740" windowHeight="18000" tabRatio="500" firstSheet="8" activeTab="9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  <sheet name="II implementations LATEX " sheetId="10" r:id="rId10"/>
  </sheets>
  <definedNames>
    <definedName name="_xlnm.Print_Area" localSheetId="6">Charts!$B$7:$M$38</definedName>
    <definedName name="_xlnm.Print_Area" localSheetId="5">'Scalability Charts'!$L$92:$V$119</definedName>
    <definedName name="_xlnm.Print_Area" localSheetId="7">'Scalability LATEX'!$L$92:$V$119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9" l="1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D44" i="9"/>
  <c r="E44" i="9"/>
  <c r="F44" i="9"/>
  <c r="G44" i="9"/>
  <c r="H44" i="9"/>
  <c r="I44" i="9"/>
  <c r="J44" i="9"/>
  <c r="K44" i="9"/>
  <c r="L44" i="9"/>
  <c r="M44" i="9"/>
  <c r="N44" i="9"/>
  <c r="O44" i="9"/>
  <c r="C44" i="9"/>
  <c r="I3" i="1"/>
  <c r="H46" i="1"/>
  <c r="I46" i="1"/>
  <c r="M3" i="1"/>
  <c r="N3" i="1"/>
  <c r="J46" i="1"/>
  <c r="I4" i="1"/>
  <c r="H47" i="1"/>
  <c r="I47" i="1"/>
  <c r="M4" i="1"/>
  <c r="N4" i="1"/>
  <c r="J47" i="1"/>
  <c r="I5" i="1"/>
  <c r="H48" i="1"/>
  <c r="I48" i="1"/>
  <c r="M5" i="1"/>
  <c r="N5" i="1"/>
  <c r="J48" i="1"/>
  <c r="I6" i="1"/>
  <c r="H49" i="1"/>
  <c r="I49" i="1"/>
  <c r="M6" i="1"/>
  <c r="N6" i="1"/>
  <c r="J49" i="1"/>
  <c r="I7" i="1"/>
  <c r="H50" i="1"/>
  <c r="I50" i="1"/>
  <c r="M7" i="1"/>
  <c r="N7" i="1"/>
  <c r="J50" i="1"/>
  <c r="I8" i="1"/>
  <c r="H51" i="1"/>
  <c r="I51" i="1"/>
  <c r="M8" i="1"/>
  <c r="N8" i="1"/>
  <c r="J51" i="1"/>
  <c r="I9" i="1"/>
  <c r="H52" i="1"/>
  <c r="I52" i="1"/>
  <c r="M9" i="1"/>
  <c r="N9" i="1"/>
  <c r="J52" i="1"/>
  <c r="I10" i="1"/>
  <c r="H53" i="1"/>
  <c r="I53" i="1"/>
  <c r="M10" i="1"/>
  <c r="N10" i="1"/>
  <c r="J53" i="1"/>
  <c r="I11" i="1"/>
  <c r="H54" i="1"/>
  <c r="I54" i="1"/>
  <c r="M11" i="1"/>
  <c r="N11" i="1"/>
  <c r="J54" i="1"/>
  <c r="M2" i="1"/>
  <c r="N2" i="1"/>
  <c r="I2" i="1"/>
  <c r="J45" i="1"/>
  <c r="H13" i="2"/>
  <c r="H14" i="2"/>
  <c r="H15" i="2"/>
  <c r="H16" i="2"/>
  <c r="H17" i="2"/>
  <c r="H18" i="2"/>
  <c r="J62" i="1"/>
  <c r="J63" i="1"/>
  <c r="J64" i="1"/>
  <c r="J65" i="1"/>
  <c r="J66" i="1"/>
  <c r="J67" i="1"/>
  <c r="J68" i="1"/>
  <c r="J69" i="1"/>
  <c r="J70" i="1"/>
  <c r="I62" i="1"/>
  <c r="I63" i="1"/>
  <c r="I64" i="1"/>
  <c r="I65" i="1"/>
  <c r="I66" i="1"/>
  <c r="I67" i="1"/>
  <c r="I68" i="1"/>
  <c r="I69" i="1"/>
  <c r="I70" i="1"/>
  <c r="H62" i="1"/>
  <c r="H63" i="1"/>
  <c r="H64" i="1"/>
  <c r="H65" i="1"/>
  <c r="H66" i="1"/>
  <c r="H67" i="1"/>
  <c r="H68" i="1"/>
  <c r="H69" i="1"/>
  <c r="H70" i="1"/>
  <c r="H26" i="2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I45" i="1"/>
  <c r="I61" i="1"/>
  <c r="H45" i="1"/>
  <c r="H61" i="1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/>
  <c r="AH4" i="1"/>
  <c r="AH5" i="1"/>
  <c r="AH6" i="1"/>
  <c r="AH7" i="1"/>
  <c r="AH8" i="1"/>
  <c r="AH9" i="1"/>
  <c r="AH10" i="1"/>
  <c r="AH11" i="1"/>
  <c r="AL11" i="1"/>
  <c r="AB2" i="1"/>
  <c r="AD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/>
  <c r="Z3" i="1"/>
  <c r="L20" i="1"/>
  <c r="Z4" i="1"/>
  <c r="L21" i="1"/>
  <c r="Z5" i="1"/>
  <c r="L22" i="1"/>
  <c r="Z6" i="1"/>
  <c r="L23" i="1"/>
  <c r="Z7" i="1"/>
  <c r="Z8" i="1"/>
  <c r="L25" i="1"/>
  <c r="Z9" i="1"/>
  <c r="L26" i="1"/>
  <c r="Z10" i="1"/>
  <c r="L27" i="1"/>
  <c r="Z11" i="1"/>
  <c r="L28" i="1"/>
  <c r="J61" i="1"/>
  <c r="AL4" i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/>
  <c r="F25" i="1"/>
  <c r="F26" i="1"/>
  <c r="H26" i="1"/>
  <c r="F27" i="1"/>
  <c r="F28" i="1"/>
  <c r="F19" i="1"/>
  <c r="H19" i="1"/>
  <c r="H21" i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<sst xmlns="http://schemas.openxmlformats.org/spreadsheetml/2006/main" count="257" uniqueCount="129">
  <si>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</si>
  <si>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</si>
  <si>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</si>
  <si>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</si>
  <si>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</si>
  <si>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</si>
  <si>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</si>
  <si>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</si>
  <si>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</si>
  <si>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</si>
  <si>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</si>
  <si>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</si>
  <si>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</si>
  <si>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</si>
  <si>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</si>
  <si>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</si>
  <si>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</si>
  <si>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</si>
  <si>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</si>
  <si>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</si>
  <si>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</si>
  <si>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</si>
  <si>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</si>
  <si>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</si>
  <si>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</si>
  <si>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</si>
  <si>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</si>
  <si>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</si>
  <si>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</si>
  <si>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</si>
  <si>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</si>
  <si>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</si>
  <si>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</si>
  <si>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</si>
  <si>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</si>
  <si>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</si>
  <si>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</si>
  <si>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</si>
  <si>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</si>
  <si>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</si>
  <si>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</si>
  <si>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</si>
  <si>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</si>
  <si>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</si>
  <si>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</si>
  <si>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</si>
  <si>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</si>
  <si>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</si>
  <si>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</si>
  <si>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</si>
  <si>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</si>
  <si>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</si>
  <si>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</si>
  <si>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</si>
  <si>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</si>
  <si>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</si>
  <si>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</si>
  <si>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</si>
  <si>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</si>
  <si>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</si>
  <si>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</si>
  <si>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</si>
  <si>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</si>
  <si>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</si>
  <si>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</si>
  <si>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</si>
  <si>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</si>
  <si>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</si>
  <si>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</si>
  <si>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</si>
  <si>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</si>
  <si>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</si>
  <si>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</si>
  <si>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</si>
  <si>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</si>
  <si>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</si>
  <si>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</si>
  <si>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</si>
  <si>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</si>
  <si>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</si>
  <si>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</si>
  <si>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</si>
  <si>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</si>
  <si>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</si>
  <si>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</si>
  <si>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</si>
  <si>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</si>
  <si>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</si>
  <si>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</si>
  <si>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</si>
  <si>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</si>
  <si>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</si>
  <si>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</si>
  <si>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</si>
  <si>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</si>
  <si>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</si>
  <si>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</si>
  <si>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sCPT-H to CPT+</t>
  </si>
  <si>
    <t>sCPT-F to CPT+</t>
  </si>
  <si>
    <t>sCPT-S to CPT+</t>
  </si>
  <si>
    <t>Draft Calculations</t>
  </si>
  <si>
    <t>CPTPlus to sCPT</t>
  </si>
  <si>
    <t>II</t>
  </si>
  <si>
    <t>sII</t>
  </si>
  <si>
    <t>sII+Dict</t>
  </si>
  <si>
    <t xml:space="preserve">Alphabet size: 1000 Sequence Length: 20 Transaction Length: 1 Sequence Number: Variable </t>
  </si>
  <si>
    <t>Exported queries (~9 items) through CPT+ execution during its II usage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</si>
  <si>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</si>
  <si>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</si>
  <si>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</si>
  <si>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</si>
  <si>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</si>
  <si>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</si>
  <si>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</si>
  <si>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</si>
  <si>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</t>
  </si>
  <si>
    <t>Elias -Fano 256</t>
  </si>
  <si>
    <t>Elias-Fano128</t>
  </si>
  <si>
    <t>Elias-Fano 64</t>
  </si>
  <si>
    <t>BV+Helper 64</t>
  </si>
  <si>
    <t>BV+Helper 32</t>
  </si>
  <si>
    <t>BV+Helper 16</t>
  </si>
  <si>
    <t>RESULTS WERE COPIED OVER HERE</t>
  </si>
  <si>
    <t>Original file in iCloud (numbers file): IIs execution time Analysis with CPT+ queries</t>
  </si>
  <si>
    <t>WT similarity</t>
  </si>
  <si>
    <t>Time Results (sec) * 10^6 = nano sec</t>
  </si>
  <si>
    <t>Refer to original file if something is not clear here</t>
  </si>
  <si>
    <t>Elias-Fano</t>
  </si>
  <si>
    <t>RAW-BV size to impl.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</si>
</sst>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164" fontId="6" fillId="0" borderId="0" xfId="0" applyNumberFormat="1" applyFont="1"/>
    <xf numFmtId="164" fontId="0" fillId="2" borderId="2" xfId="0" applyNumberFormat="1" applyFill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 applyAlignment="1"/>
    <xf numFmtId="164" fontId="8" fillId="0" borderId="0" xfId="0" applyNumberFormat="1" applyFont="1"/>
    <xf numFmtId="1" fontId="8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6120528"/>
        <c:axId val="-321576832"/>
      </c:lineChart>
      <c:catAx>
        <c:axId val="-2661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1576832"/>
        <c:crosses val="autoZero"/>
        <c:auto val="1"/>
        <c:lblAlgn val="ctr"/>
        <c:lblOffset val="100"/>
        <c:noMultiLvlLbl val="0"/>
      </c:catAx>
      <c:valAx>
        <c:axId val="-3215768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1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9F-6341-8837-5B0DE9299CD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9F-6341-8837-5B0DE9299CD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9F-6341-8837-5B0DE9299CD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59F-6341-8837-5B0DE9299CD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59F-6341-8837-5B0DE9299CD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59F-6341-8837-5B0DE9299CD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183120"/>
        <c:axId val="-268179488"/>
      </c:lineChart>
      <c:catAx>
        <c:axId val="-26818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179488"/>
        <c:crosses val="autoZero"/>
        <c:auto val="1"/>
        <c:lblAlgn val="ctr"/>
        <c:lblOffset val="100"/>
        <c:noMultiLvlLbl val="0"/>
      </c:catAx>
      <c:valAx>
        <c:axId val="-2681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1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631737706483718"/>
                  <c:y val="-0.03789422174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73803279862789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947606559725583"/>
                  <c:y val="-0.00421046908272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-0.02736804903770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1183607849068"/>
                  <c:y val="0.004210469082724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63173770648373"/>
                  <c:y val="-0.02315757995498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789672133104648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216.716</c:v>
                </c:pt>
                <c:pt idx="1">
                  <c:v>244.26</c:v>
                </c:pt>
                <c:pt idx="2">
                  <c:v>477.056</c:v>
                </c:pt>
                <c:pt idx="3">
                  <c:v>203.554</c:v>
                </c:pt>
                <c:pt idx="4">
                  <c:v>343.894</c:v>
                </c:pt>
                <c:pt idx="5">
                  <c:v>100.912</c:v>
                </c:pt>
                <c:pt idx="6">
                  <c:v>11638.4</c:v>
                </c:pt>
                <c:pt idx="7">
                  <c:v>13694.2</c:v>
                </c:pt>
                <c:pt idx="8">
                  <c:v>982.059</c:v>
                </c:pt>
                <c:pt idx="9">
                  <c:v>1163.3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217.61</c:v>
                </c:pt>
                <c:pt idx="1">
                  <c:v>179.19</c:v>
                </c:pt>
                <c:pt idx="2">
                  <c:v>521.0500000000001</c:v>
                </c:pt>
                <c:pt idx="3">
                  <c:v>310.66</c:v>
                </c:pt>
                <c:pt idx="4">
                  <c:v>418.46</c:v>
                </c:pt>
                <c:pt idx="5">
                  <c:v>123.05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11055409863465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10554098634651"/>
                  <c:y val="-0.0210523454136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315868853241859"/>
                  <c:y val="-0.0526308635340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31662295903952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363249181228137"/>
                  <c:y val="-0.02947328357907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10554098634651"/>
                  <c:y val="-0.08210414711312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0473803279862789"/>
                  <c:y val="-0.0842093816544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3611-BD49-B087-B03F0D55FF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</c:v>
                </c:pt>
                <c:pt idx="1">
                  <c:v>183.73</c:v>
                </c:pt>
                <c:pt idx="2">
                  <c:v>530.5</c:v>
                </c:pt>
                <c:pt idx="3">
                  <c:v>316.98</c:v>
                </c:pt>
                <c:pt idx="4">
                  <c:v>409.16</c:v>
                </c:pt>
                <c:pt idx="5">
                  <c:v>122.54</c:v>
                </c:pt>
                <c:pt idx="6">
                  <c:v>11245.3</c:v>
                </c:pt>
                <c:pt idx="7">
                  <c:v>17973.4</c:v>
                </c:pt>
                <c:pt idx="8">
                  <c:v>1093.39</c:v>
                </c:pt>
                <c:pt idx="9">
                  <c:v>1445.73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273.96</c:v>
                </c:pt>
                <c:pt idx="1">
                  <c:v>267.19</c:v>
                </c:pt>
                <c:pt idx="2">
                  <c:v>1407.36</c:v>
                </c:pt>
                <c:pt idx="3">
                  <c:v>325.86</c:v>
                </c:pt>
                <c:pt idx="4">
                  <c:v>2110.44</c:v>
                </c:pt>
                <c:pt idx="5">
                  <c:v>137.25</c:v>
                </c:pt>
                <c:pt idx="6">
                  <c:v>47792.2</c:v>
                </c:pt>
                <c:pt idx="7">
                  <c:v>24385.2</c:v>
                </c:pt>
                <c:pt idx="8">
                  <c:v>3429.22</c:v>
                </c:pt>
                <c:pt idx="9">
                  <c:v>4756.72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7026944"/>
        <c:axId val="-267023552"/>
      </c:barChart>
      <c:catAx>
        <c:axId val="-2670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7023552"/>
        <c:crosses val="autoZero"/>
        <c:auto val="1"/>
        <c:lblAlgn val="ctr"/>
        <c:lblOffset val="100"/>
        <c:noMultiLvlLbl val="0"/>
      </c:catAx>
      <c:valAx>
        <c:axId val="-2670235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70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061424"/>
        <c:axId val="-326057520"/>
      </c:lineChart>
      <c:catAx>
        <c:axId val="-32606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6057520"/>
        <c:crosses val="autoZero"/>
        <c:auto val="1"/>
        <c:lblAlgn val="ctr"/>
        <c:lblOffset val="100"/>
        <c:noMultiLvlLbl val="0"/>
      </c:catAx>
      <c:valAx>
        <c:axId val="-3260575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60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70811407987482"/>
                  <c:y val="0.0436320081494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23398785654506"/>
                  <c:y val="0.024738621336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133968"/>
        <c:axId val="-268130752"/>
      </c:lineChart>
      <c:catAx>
        <c:axId val="-26813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130752"/>
        <c:crosses val="autoZero"/>
        <c:auto val="1"/>
        <c:lblAlgn val="ctr"/>
        <c:lblOffset val="100"/>
        <c:noMultiLvlLbl val="0"/>
      </c:catAx>
      <c:valAx>
        <c:axId val="-268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133968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10.418</c:v>
                </c:pt>
                <c:pt idx="1">
                  <c:v>11.543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102720"/>
        <c:axId val="-268098816"/>
      </c:lineChart>
      <c:catAx>
        <c:axId val="-2681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098816"/>
        <c:crosses val="autoZero"/>
        <c:auto val="1"/>
        <c:lblAlgn val="ctr"/>
        <c:lblOffset val="100"/>
        <c:noMultiLvlLbl val="0"/>
      </c:catAx>
      <c:valAx>
        <c:axId val="-2680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1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6958048"/>
        <c:axId val="-266791456"/>
      </c:lineChart>
      <c:catAx>
        <c:axId val="-2669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791456"/>
        <c:crosses val="autoZero"/>
        <c:auto val="1"/>
        <c:lblAlgn val="ctr"/>
        <c:lblOffset val="100"/>
        <c:noMultiLvlLbl val="0"/>
      </c:catAx>
      <c:valAx>
        <c:axId val="-2667914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9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6897024"/>
        <c:axId val="-266893120"/>
      </c:lineChart>
      <c:catAx>
        <c:axId val="-26689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893120"/>
        <c:crosses val="autoZero"/>
        <c:auto val="1"/>
        <c:lblAlgn val="ctr"/>
        <c:lblOffset val="100"/>
        <c:noMultiLvlLbl val="0"/>
      </c:catAx>
      <c:valAx>
        <c:axId val="-2668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</c:v>
                </c:pt>
                <c:pt idx="1">
                  <c:v>15.041</c:v>
                </c:pt>
                <c:pt idx="2">
                  <c:v>11.543</c:v>
                </c:pt>
                <c:pt idx="3">
                  <c:v>6.9244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029200"/>
        <c:axId val="-326025296"/>
      </c:lineChart>
      <c:catAx>
        <c:axId val="-3260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6025296"/>
        <c:crosses val="autoZero"/>
        <c:auto val="1"/>
        <c:lblAlgn val="ctr"/>
        <c:lblOffset val="100"/>
        <c:noMultiLvlLbl val="0"/>
      </c:catAx>
      <c:valAx>
        <c:axId val="-3260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60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067088"/>
        <c:axId val="-268063696"/>
      </c:lineChart>
      <c:catAx>
        <c:axId val="-26806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063696"/>
        <c:crosses val="autoZero"/>
        <c:auto val="1"/>
        <c:lblAlgn val="ctr"/>
        <c:lblOffset val="100"/>
        <c:noMultiLvlLbl val="0"/>
      </c:catAx>
      <c:valAx>
        <c:axId val="-268063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0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3015274539452"/>
                  <c:y val="-0.0470354564745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11678518910835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7560198266318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213297898626189"/>
                  <c:y val="0.03644507736341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745168190405213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82457658718262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899369389944832"/>
                  <c:y val="0.01978723304586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51617418810335"/>
                  <c:y val="0.02454661713659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5229536"/>
        <c:axId val="-266879456"/>
      </c:lineChart>
      <c:catAx>
        <c:axId val="-26522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879456"/>
        <c:crosses val="autoZero"/>
        <c:auto val="1"/>
        <c:lblAlgn val="ctr"/>
        <c:lblOffset val="100"/>
        <c:noMultiLvlLbl val="0"/>
      </c:catAx>
      <c:valAx>
        <c:axId val="-2668794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52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774496"/>
        <c:axId val="-379638112"/>
      </c:lineChart>
      <c:catAx>
        <c:axId val="-3797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9638112"/>
        <c:crosses val="autoZero"/>
        <c:auto val="1"/>
        <c:lblAlgn val="ctr"/>
        <c:lblOffset val="100"/>
        <c:noMultiLvlLbl val="0"/>
      </c:catAx>
      <c:valAx>
        <c:axId val="-379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9774496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57125675992533"/>
                  <c:y val="-0.04765205911241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975019889086663"/>
                  <c:y val="-0.0380326488087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02661876312552"/>
                  <c:y val="-0.0500569116883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51474192924989"/>
                  <c:y val="-0.0284132385051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667075481054023"/>
                  <c:y val="-0.0356277962328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</c:v>
                </c:pt>
                <c:pt idx="1">
                  <c:v>9.8733</c:v>
                </c:pt>
                <c:pt idx="2">
                  <c:v>19.581</c:v>
                </c:pt>
                <c:pt idx="3">
                  <c:v>39.14</c:v>
                </c:pt>
                <c:pt idx="4">
                  <c:v>78.849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79566045710104"/>
                  <c:y val="-0.0729030111594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509168"/>
        <c:axId val="-377612880"/>
      </c:lineChart>
      <c:catAx>
        <c:axId val="-32550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7612880"/>
        <c:crosses val="autoZero"/>
        <c:auto val="1"/>
        <c:lblAlgn val="ctr"/>
        <c:lblOffset val="100"/>
        <c:noMultiLvlLbl val="0"/>
      </c:catAx>
      <c:valAx>
        <c:axId val="-3776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55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57408"/>
        <c:axId val="-378653504"/>
      </c:lineChart>
      <c:catAx>
        <c:axId val="-3786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8653504"/>
        <c:crosses val="autoZero"/>
        <c:auto val="1"/>
        <c:lblAlgn val="ctr"/>
        <c:lblOffset val="100"/>
        <c:noMultiLvlLbl val="0"/>
      </c:catAx>
      <c:valAx>
        <c:axId val="-3786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8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Implementations'!$H$6</c:f>
              <c:strCache>
                <c:ptCount val="1"/>
                <c:pt idx="0">
                  <c:v>WT similarity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'II Implementations'!$H$6</c:f>
              <c:strCache>
                <c:ptCount val="1"/>
                <c:pt idx="0">
                  <c:v>WT similarity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4"/>
          <c:order val="11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3"/>
          <c:order val="12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0"/>
          <c:order val="13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2560"/>
        <c:axId val="-238549600"/>
      </c:lineChart>
      <c:catAx>
        <c:axId val="-2127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38549600"/>
        <c:crosses val="autoZero"/>
        <c:auto val="1"/>
        <c:lblAlgn val="ctr"/>
        <c:lblOffset val="100"/>
        <c:tickLblSkip val="1"/>
        <c:noMultiLvlLbl val="0"/>
      </c:catAx>
      <c:valAx>
        <c:axId val="-2385496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127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'II Implementations'!$C$44</c:f>
              <c:numCache>
                <c:formatCode>0.00</c:formatCode>
                <c:ptCount val="1"/>
                <c:pt idx="0">
                  <c:v>0.189859100204499</c:v>
                </c:pt>
              </c:numCache>
            </c:numRef>
          </c:val>
        </c:ser>
        <c:ser>
          <c:idx val="2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'II Implementations'!$D$44</c:f>
              <c:numCache>
                <c:formatCode>0.00</c:formatCode>
                <c:ptCount val="1"/>
                <c:pt idx="0">
                  <c:v>1.001711526468342</c:v>
                </c:pt>
              </c:numCache>
            </c:numRef>
          </c:val>
        </c:ser>
        <c:ser>
          <c:idx val="6"/>
          <c:order val="2"/>
          <c:tx>
            <c:strRef>
              <c:f>'II Implementations'!$H$6</c:f>
              <c:strCache>
                <c:ptCount val="1"/>
                <c:pt idx="0">
                  <c:v>WT similarity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'II Implementations'!$H$44</c:f>
              <c:numCache>
                <c:formatCode>0.00</c:formatCode>
                <c:ptCount val="1"/>
                <c:pt idx="0">
                  <c:v>0.707964601769912</c:v>
                </c:pt>
              </c:numCache>
            </c:numRef>
          </c:val>
        </c:ser>
        <c:ser>
          <c:idx val="5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'II Implementations'!$I$44</c:f>
              <c:numCache>
                <c:formatCode>0.00</c:formatCode>
                <c:ptCount val="1"/>
                <c:pt idx="0">
                  <c:v>0.31857375</c:v>
                </c:pt>
              </c:numCache>
            </c:numRef>
          </c:val>
        </c:ser>
        <c:ser>
          <c:idx val="4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'II Implementations'!$G$44</c:f>
              <c:numCache>
                <c:formatCode>0.00</c:formatCode>
                <c:ptCount val="1"/>
                <c:pt idx="0">
                  <c:v>0.738562091503268</c:v>
                </c:pt>
              </c:numCache>
            </c:numRef>
          </c:val>
        </c:ser>
        <c:ser>
          <c:idx val="3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'II Implementations'!$F$44</c:f>
              <c:numCache>
                <c:formatCode>0.00</c:formatCode>
                <c:ptCount val="1"/>
                <c:pt idx="0">
                  <c:v>1.100719424460432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-267948016"/>
        <c:axId val="-268054112"/>
      </c:barChart>
      <c:catAx>
        <c:axId val="-267948016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054112"/>
        <c:crosses val="autoZero"/>
        <c:auto val="1"/>
        <c:lblAlgn val="ctr"/>
        <c:lblOffset val="100"/>
        <c:noMultiLvlLbl val="0"/>
      </c:catAx>
      <c:valAx>
        <c:axId val="-2680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79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44855825115"/>
          <c:y val="0.914799327619021"/>
          <c:w val="0.802978537598296"/>
          <c:h val="0.0661270998295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'II Implementations'!$L$7:$L$16</c:f>
              <c:numCache>
                <c:formatCode>0</c:formatCode>
                <c:ptCount val="10"/>
                <c:pt idx="0">
                  <c:v>44.8962</c:v>
                </c:pt>
                <c:pt idx="1">
                  <c:v>79.0068</c:v>
                </c:pt>
                <c:pt idx="2">
                  <c:v>71.2664</c:v>
                </c:pt>
                <c:pt idx="3">
                  <c:v>253.421</c:v>
                </c:pt>
                <c:pt idx="4">
                  <c:v>294.651</c:v>
                </c:pt>
                <c:pt idx="5">
                  <c:v>389.859</c:v>
                </c:pt>
                <c:pt idx="6">
                  <c:v>383.446</c:v>
                </c:pt>
                <c:pt idx="7">
                  <c:v>229.129</c:v>
                </c:pt>
                <c:pt idx="8">
                  <c:v>456.243</c:v>
                </c:pt>
                <c:pt idx="9">
                  <c:v>439.857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Implementations'!$O$7:$O$16</c:f>
              <c:numCache>
                <c:formatCode>0</c:formatCode>
                <c:ptCount val="10"/>
                <c:pt idx="0">
                  <c:v>20.2</c:v>
                </c:pt>
                <c:pt idx="1">
                  <c:v>42.2</c:v>
                </c:pt>
                <c:pt idx="2">
                  <c:v>65.9</c:v>
                </c:pt>
                <c:pt idx="3">
                  <c:v>86.5</c:v>
                </c:pt>
                <c:pt idx="4">
                  <c:v>105.0</c:v>
                </c:pt>
                <c:pt idx="5">
                  <c:v>135.0</c:v>
                </c:pt>
                <c:pt idx="6">
                  <c:v>152.0</c:v>
                </c:pt>
                <c:pt idx="7">
                  <c:v>170.0</c:v>
                </c:pt>
                <c:pt idx="8">
                  <c:v>195.0</c:v>
                </c:pt>
                <c:pt idx="9">
                  <c:v>231.0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Implementations'!$N$7:$N$16</c:f>
              <c:numCache>
                <c:formatCode>0</c:formatCode>
                <c:ptCount val="10"/>
                <c:pt idx="0">
                  <c:v>10.4</c:v>
                </c:pt>
                <c:pt idx="1">
                  <c:v>21.8</c:v>
                </c:pt>
                <c:pt idx="2">
                  <c:v>33.7</c:v>
                </c:pt>
                <c:pt idx="3">
                  <c:v>45.0</c:v>
                </c:pt>
                <c:pt idx="4">
                  <c:v>53.5</c:v>
                </c:pt>
                <c:pt idx="5">
                  <c:v>68.8</c:v>
                </c:pt>
                <c:pt idx="6">
                  <c:v>77.5</c:v>
                </c:pt>
                <c:pt idx="7">
                  <c:v>88.1</c:v>
                </c:pt>
                <c:pt idx="8">
                  <c:v>99.4</c:v>
                </c:pt>
                <c:pt idx="9">
                  <c:v>129.0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Implementations'!$K$7:$K$16</c:f>
              <c:numCache>
                <c:formatCode>0</c:formatCode>
                <c:ptCount val="10"/>
                <c:pt idx="0">
                  <c:v>5.07</c:v>
                </c:pt>
                <c:pt idx="1">
                  <c:v>32.0</c:v>
                </c:pt>
                <c:pt idx="2">
                  <c:v>7.56</c:v>
                </c:pt>
                <c:pt idx="3">
                  <c:v>62.2</c:v>
                </c:pt>
                <c:pt idx="4">
                  <c:v>48.1</c:v>
                </c:pt>
                <c:pt idx="5">
                  <c:v>18.7</c:v>
                </c:pt>
                <c:pt idx="6">
                  <c:v>111.0</c:v>
                </c:pt>
                <c:pt idx="7">
                  <c:v>178.0</c:v>
                </c:pt>
                <c:pt idx="8">
                  <c:v>143.0</c:v>
                </c:pt>
                <c:pt idx="9">
                  <c:v>105.0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 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487552"/>
        <c:axId val="-216742672"/>
      </c:lineChart>
      <c:catAx>
        <c:axId val="-242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16742672"/>
        <c:crosses val="autoZero"/>
        <c:auto val="1"/>
        <c:lblAlgn val="ctr"/>
        <c:lblOffset val="100"/>
        <c:tickLblSkip val="1"/>
        <c:noMultiLvlLbl val="0"/>
      </c:catAx>
      <c:valAx>
        <c:axId val="-2167426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42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'II Implementations'!$J$6</c:f>
              <c:strCache>
                <c:ptCount val="1"/>
                <c:pt idx="0">
                  <c:v>Elias 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0790384"/>
        <c:axId val="-236774608"/>
      </c:lineChart>
      <c:catAx>
        <c:axId val="-2407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36774608"/>
        <c:crosses val="autoZero"/>
        <c:auto val="1"/>
        <c:lblAlgn val="ctr"/>
        <c:lblOffset val="100"/>
        <c:tickLblSkip val="1"/>
        <c:noMultiLvlLbl val="0"/>
      </c:catAx>
      <c:valAx>
        <c:axId val="-2367746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407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'II Implementations'!$L$44</c:f>
              <c:numCache>
                <c:formatCode>0.00</c:formatCode>
                <c:ptCount val="1"/>
                <c:pt idx="0">
                  <c:v>0.613072463768116</c:v>
                </c:pt>
              </c:numCache>
            </c:numRef>
          </c:val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'II Implementations'!$E$44</c:f>
              <c:numCache>
                <c:formatCode>0.00</c:formatCode>
                <c:ptCount val="1"/>
                <c:pt idx="0">
                  <c:v>2.989247311827956</c:v>
                </c:pt>
              </c:numCache>
            </c:numRef>
          </c:val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'II Implementations'!$O$44</c:f>
              <c:numCache>
                <c:formatCode>0.00</c:formatCode>
                <c:ptCount val="1"/>
                <c:pt idx="0">
                  <c:v>0.728395061728395</c:v>
                </c:pt>
              </c:numCache>
            </c:numRef>
          </c:val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'II Implementations'!$N$44</c:f>
              <c:numCache>
                <c:formatCode>0.00</c:formatCode>
                <c:ptCount val="1"/>
                <c:pt idx="0">
                  <c:v>0.701298701298701</c:v>
                </c:pt>
              </c:numCache>
            </c:numRef>
          </c:val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'II Implementations'!$K$44</c:f>
              <c:numCache>
                <c:formatCode>0.00</c:formatCode>
                <c:ptCount val="1"/>
                <c:pt idx="0">
                  <c:v>0.766666666666667</c:v>
                </c:pt>
              </c:numCache>
            </c:numRef>
          </c:val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'II Implementations'!$M$44</c:f>
              <c:numCache>
                <c:formatCode>0.00</c:formatCode>
                <c:ptCount val="1"/>
                <c:pt idx="0">
                  <c:v>1.365183679258664</c:v>
                </c:pt>
              </c:numCache>
            </c:numRef>
          </c:val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 -Fano 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'II Implementations'!$J$44</c:f>
              <c:numCache>
                <c:formatCode>0.00</c:formatCode>
                <c:ptCount val="1"/>
                <c:pt idx="0">
                  <c:v>7.06272880298518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-236319232"/>
        <c:axId val="-262239328"/>
      </c:barChart>
      <c:catAx>
        <c:axId val="-236319232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2239328"/>
        <c:crosses val="autoZero"/>
        <c:auto val="1"/>
        <c:lblAlgn val="ctr"/>
        <c:lblOffset val="100"/>
        <c:noMultiLvlLbl val="0"/>
      </c:catAx>
      <c:valAx>
        <c:axId val="-2622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363192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36332340001"/>
          <c:y val="0.917974738268202"/>
          <c:w val="0.843663667659999"/>
          <c:h val="0.0636625571078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10.418</c:v>
                </c:pt>
                <c:pt idx="1">
                  <c:v>11.543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5944464"/>
        <c:axId val="-266161680"/>
      </c:lineChart>
      <c:catAx>
        <c:axId val="-26594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161680"/>
        <c:crosses val="autoZero"/>
        <c:auto val="1"/>
        <c:lblAlgn val="ctr"/>
        <c:lblOffset val="100"/>
        <c:noMultiLvlLbl val="0"/>
      </c:catAx>
      <c:valAx>
        <c:axId val="-2661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59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980912"/>
        <c:axId val="-325977696"/>
      </c:lineChart>
      <c:catAx>
        <c:axId val="-32598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5977696"/>
        <c:crosses val="autoZero"/>
        <c:auto val="1"/>
        <c:lblAlgn val="ctr"/>
        <c:lblOffset val="100"/>
        <c:noMultiLvlLbl val="0"/>
      </c:catAx>
      <c:valAx>
        <c:axId val="-325977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59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8F2-F148-BCDC-3B4F9BBB0A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4868992"/>
        <c:axId val="-379631872"/>
      </c:lineChart>
      <c:catAx>
        <c:axId val="-324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9631872"/>
        <c:crosses val="autoZero"/>
        <c:auto val="1"/>
        <c:lblAlgn val="ctr"/>
        <c:lblOffset val="100"/>
        <c:noMultiLvlLbl val="0"/>
      </c:catAx>
      <c:valAx>
        <c:axId val="-3796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48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</c:v>
                </c:pt>
                <c:pt idx="1">
                  <c:v>15.041</c:v>
                </c:pt>
                <c:pt idx="2">
                  <c:v>11.543</c:v>
                </c:pt>
                <c:pt idx="3">
                  <c:v>6.9244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082640"/>
        <c:axId val="-326079008"/>
      </c:lineChart>
      <c:catAx>
        <c:axId val="-3260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6079008"/>
        <c:crosses val="autoZero"/>
        <c:auto val="1"/>
        <c:lblAlgn val="ctr"/>
        <c:lblOffset val="100"/>
        <c:noMultiLvlLbl val="0"/>
      </c:catAx>
      <c:valAx>
        <c:axId val="-3260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60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108-9647-B270-DF955DFD0F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08-9647-B270-DF955DFD0F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108-9647-B270-DF955DFD0F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108-9647-B270-DF955DFD0F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108-9647-B270-DF955DFD0F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6945616"/>
        <c:axId val="-266942496"/>
      </c:lineChart>
      <c:catAx>
        <c:axId val="-26694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942496"/>
        <c:crosses val="autoZero"/>
        <c:auto val="1"/>
        <c:lblAlgn val="ctr"/>
        <c:lblOffset val="100"/>
        <c:noMultiLvlLbl val="0"/>
      </c:catAx>
      <c:valAx>
        <c:axId val="-2669424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69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1417802697442"/>
                  <c:y val="-0.04703547025073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82D-434C-8CBA-20DF4D95CEE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048992"/>
        <c:axId val="-325046448"/>
      </c:lineChart>
      <c:catAx>
        <c:axId val="-32504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5046448"/>
        <c:crosses val="autoZero"/>
        <c:auto val="1"/>
        <c:lblAlgn val="ctr"/>
        <c:lblOffset val="100"/>
        <c:noMultiLvlLbl val="0"/>
      </c:catAx>
      <c:valAx>
        <c:axId val="-325046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50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6C6-6941-AF0D-D5970E4763F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6C6-6941-AF0D-D5970E4763F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</c:v>
                </c:pt>
                <c:pt idx="1">
                  <c:v>9.8733</c:v>
                </c:pt>
                <c:pt idx="2">
                  <c:v>19.581</c:v>
                </c:pt>
                <c:pt idx="3">
                  <c:v>39.14</c:v>
                </c:pt>
                <c:pt idx="4">
                  <c:v>78.849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008720"/>
        <c:axId val="-267467120"/>
      </c:lineChart>
      <c:catAx>
        <c:axId val="-2680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7467120"/>
        <c:crosses val="autoZero"/>
        <c:auto val="1"/>
        <c:lblAlgn val="ctr"/>
        <c:lblOffset val="100"/>
        <c:noMultiLvlLbl val="0"/>
      </c:catAx>
      <c:valAx>
        <c:axId val="-2674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680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122534</xdr:colOff>
      <xdr:row>28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25400</xdr:rowOff>
    </xdr:from>
    <xdr:to>
      <xdr:col>23</xdr:col>
      <xdr:colOff>122534</xdr:colOff>
      <xdr:row>28</xdr:row>
      <xdr:rowOff>68942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822959</xdr:colOff>
      <xdr:row>31</xdr:row>
      <xdr:rowOff>33867</xdr:rowOff>
    </xdr:from>
    <xdr:to>
      <xdr:col>11</xdr:col>
      <xdr:colOff>229496</xdr:colOff>
      <xdr:row>57</xdr:row>
      <xdr:rowOff>145627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22</xdr:col>
      <xdr:colOff>236271</xdr:colOff>
      <xdr:row>57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739254</xdr:colOff>
      <xdr:row>31</xdr:row>
      <xdr:rowOff>0</xdr:rowOff>
    </xdr:from>
    <xdr:to>
      <xdr:col>40</xdr:col>
      <xdr:colOff>796119</xdr:colOff>
      <xdr:row>57</xdr:row>
      <xdr:rowOff>111760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workbookViewId="0">
      <selection activeCell="D56" sqref="D56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100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101</v>
      </c>
    </row>
    <row r="44" spans="4:15" x14ac:dyDescent="0.2">
      <c r="F44" s="25"/>
      <c r="G44" s="25" t="s">
        <v>1</v>
      </c>
      <c r="H44" s="19" t="s">
        <v>102</v>
      </c>
      <c r="I44" s="19" t="s">
        <v>103</v>
      </c>
      <c r="J44" s="25" t="s">
        <v>104</v>
      </c>
      <c r="K44" s="25"/>
      <c r="L44" s="26"/>
      <c r="M44" s="25"/>
      <c r="N44" s="27"/>
      <c r="O44" s="29"/>
    </row>
    <row r="45" spans="4:15" x14ac:dyDescent="0.2">
      <c r="F45" s="25"/>
      <c r="G45" s="27" t="s">
        <v>2</v>
      </c>
      <c r="H45" s="49">
        <f>J2/I2</f>
        <v>15.169337905539091</v>
      </c>
      <c r="I45" s="49">
        <f>K2/I2</f>
        <v>0.66423040629570007</v>
      </c>
      <c r="J45" s="50">
        <f>(K2+M2+N2)/I2</f>
        <v>0.95126976826851128</v>
      </c>
      <c r="K45" s="29"/>
      <c r="L45" s="28"/>
      <c r="M45" s="25"/>
      <c r="N45" s="27"/>
      <c r="O45" s="29"/>
    </row>
    <row r="46" spans="4:15" x14ac:dyDescent="0.2">
      <c r="F46" s="25"/>
      <c r="G46" s="27" t="s">
        <v>3</v>
      </c>
      <c r="H46" s="49">
        <f t="shared" ref="H46:H54" si="18">J3/I3</f>
        <v>47.71495803279533</v>
      </c>
      <c r="I46" s="49">
        <f t="shared" ref="I46:I54" si="19">K3/I3</f>
        <v>0.75098093519852671</v>
      </c>
      <c r="J46" s="50">
        <f t="shared" ref="J46:J54" si="20">(K3+M3+N3)/I3</f>
        <v>1.3427899210927237</v>
      </c>
      <c r="K46" s="29"/>
      <c r="L46" s="28"/>
      <c r="M46" s="25"/>
      <c r="N46" s="27"/>
      <c r="O46" s="29"/>
    </row>
    <row r="47" spans="4:15" x14ac:dyDescent="0.2">
      <c r="F47" s="25"/>
      <c r="G47" s="27" t="s">
        <v>16</v>
      </c>
      <c r="H47" s="49">
        <f t="shared" si="18"/>
        <v>151.3059306531963</v>
      </c>
      <c r="I47" s="49">
        <f t="shared" si="19"/>
        <v>0.97665485429421439</v>
      </c>
      <c r="J47" s="50">
        <f t="shared" si="20"/>
        <v>2.5111778471253428</v>
      </c>
      <c r="K47" s="29"/>
      <c r="L47" s="28"/>
      <c r="M47" s="25"/>
      <c r="N47" s="27"/>
      <c r="O47" s="29"/>
    </row>
    <row r="48" spans="4:15" x14ac:dyDescent="0.2">
      <c r="F48" s="25"/>
      <c r="G48" s="27" t="s">
        <v>4</v>
      </c>
      <c r="H48" s="49">
        <f t="shared" si="18"/>
        <v>0.66099693891257161</v>
      </c>
      <c r="I48" s="49">
        <f t="shared" si="19"/>
        <v>0.48713176814913789</v>
      </c>
      <c r="J48" s="50">
        <f t="shared" si="20"/>
        <v>1.2084402593087455</v>
      </c>
      <c r="K48" s="29"/>
      <c r="L48" s="28"/>
      <c r="M48" s="25"/>
      <c r="N48" s="27"/>
      <c r="O48" s="29"/>
    </row>
    <row r="49" spans="6:15" x14ac:dyDescent="0.2">
      <c r="F49" s="25"/>
      <c r="G49" s="27" t="s">
        <v>7</v>
      </c>
      <c r="H49" s="49">
        <f t="shared" si="18"/>
        <v>42.386499811797499</v>
      </c>
      <c r="I49" s="49">
        <f t="shared" si="19"/>
        <v>0.60997495281925751</v>
      </c>
      <c r="J49" s="50">
        <f t="shared" si="20"/>
        <v>1.458357535643539</v>
      </c>
      <c r="K49" s="29"/>
      <c r="L49" s="28"/>
      <c r="M49" s="25"/>
      <c r="N49" s="27"/>
      <c r="O49" s="29"/>
    </row>
    <row r="50" spans="6:15" x14ac:dyDescent="0.2">
      <c r="F50" s="25"/>
      <c r="G50" s="27" t="s">
        <v>8</v>
      </c>
      <c r="H50" s="49">
        <f t="shared" si="18"/>
        <v>18.361877923145371</v>
      </c>
      <c r="I50" s="49">
        <f t="shared" si="19"/>
        <v>1.0072110227217694</v>
      </c>
      <c r="J50" s="50">
        <f t="shared" si="20"/>
        <v>3.0729567844568955</v>
      </c>
      <c r="K50" s="29"/>
      <c r="L50" s="28"/>
      <c r="M50" s="25"/>
      <c r="N50" s="26"/>
      <c r="O50" s="29"/>
    </row>
    <row r="51" spans="6:15" x14ac:dyDescent="0.2">
      <c r="F51" s="25"/>
      <c r="G51" s="26" t="s">
        <v>5</v>
      </c>
      <c r="H51" s="49">
        <f t="shared" si="18"/>
        <v>0.22923301833492674</v>
      </c>
      <c r="I51" s="49">
        <f t="shared" si="19"/>
        <v>0.23183333395245612</v>
      </c>
      <c r="J51" s="50">
        <f t="shared" si="20"/>
        <v>0.30055596098716092</v>
      </c>
      <c r="K51" s="29"/>
      <c r="L51" s="28"/>
      <c r="M51" s="25"/>
      <c r="N51" s="27"/>
      <c r="O51" s="29"/>
    </row>
    <row r="52" spans="6:15" x14ac:dyDescent="0.2">
      <c r="F52" s="25"/>
      <c r="G52" s="27" t="s">
        <v>6</v>
      </c>
      <c r="H52" s="49">
        <f t="shared" si="18"/>
        <v>6.4833537137100175</v>
      </c>
      <c r="I52" s="49">
        <f t="shared" si="19"/>
        <v>0.4418750512203008</v>
      </c>
      <c r="J52" s="50">
        <f t="shared" si="20"/>
        <v>0.75418841488211275</v>
      </c>
      <c r="K52" s="29"/>
      <c r="L52" s="28"/>
      <c r="M52" s="25"/>
      <c r="N52" s="26"/>
      <c r="O52" s="29"/>
    </row>
    <row r="53" spans="6:15" x14ac:dyDescent="0.2">
      <c r="F53" s="25"/>
      <c r="G53" s="26" t="s">
        <v>9</v>
      </c>
      <c r="H53" s="49">
        <f t="shared" si="18"/>
        <v>46.559626431146775</v>
      </c>
      <c r="I53" s="49">
        <f t="shared" si="19"/>
        <v>0.54996038936081759</v>
      </c>
      <c r="J53" s="50">
        <f t="shared" si="20"/>
        <v>1.0451587432315481</v>
      </c>
      <c r="K53" s="29"/>
      <c r="L53" s="28"/>
      <c r="M53" s="25"/>
      <c r="N53" s="30"/>
      <c r="O53" s="29"/>
    </row>
    <row r="54" spans="6:15" x14ac:dyDescent="0.2">
      <c r="F54" s="25"/>
      <c r="G54" s="30" t="s">
        <v>10</v>
      </c>
      <c r="H54" s="49">
        <f t="shared" si="18"/>
        <v>46.689978329619237</v>
      </c>
      <c r="I54" s="49">
        <f t="shared" si="19"/>
        <v>0.48137395297136371</v>
      </c>
      <c r="J54" s="50">
        <f t="shared" si="20"/>
        <v>0.88145955737202264</v>
      </c>
      <c r="K54" s="29"/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25"/>
    </row>
    <row r="60" spans="6:15" x14ac:dyDescent="0.2">
      <c r="F60" s="25"/>
      <c r="G60" s="25" t="s">
        <v>1</v>
      </c>
      <c r="H60" s="25" t="s">
        <v>97</v>
      </c>
      <c r="I60" s="25" t="s">
        <v>98</v>
      </c>
      <c r="J60" s="25" t="s">
        <v>99</v>
      </c>
      <c r="K60" s="25"/>
      <c r="L60" s="26"/>
      <c r="M60" s="25"/>
    </row>
    <row r="61" spans="6:15" x14ac:dyDescent="0.2">
      <c r="F61" s="25"/>
      <c r="G61" s="27" t="s">
        <v>2</v>
      </c>
      <c r="H61" s="31" t="e">
        <f>H45/K45</f>
        <v>#DIV/0!</v>
      </c>
      <c r="I61" s="32" t="e">
        <f>I45/K45</f>
        <v>#DIV/0!</v>
      </c>
      <c r="J61" s="32" t="e">
        <f>J45/K45</f>
        <v>#DIV/0!</v>
      </c>
      <c r="K61" s="29"/>
      <c r="L61" s="28"/>
      <c r="M61" s="25"/>
    </row>
    <row r="62" spans="6:15" x14ac:dyDescent="0.2">
      <c r="F62" s="25"/>
      <c r="G62" s="27" t="s">
        <v>3</v>
      </c>
      <c r="H62" s="31" t="e">
        <f t="shared" ref="H62:H70" si="21">H46/K46</f>
        <v>#DIV/0!</v>
      </c>
      <c r="I62" s="32" t="e">
        <f t="shared" ref="I62:I70" si="22">I46/K46</f>
        <v>#DIV/0!</v>
      </c>
      <c r="J62" s="32" t="e">
        <f>J46/K46</f>
        <v>#DIV/0!</v>
      </c>
      <c r="K62" s="29"/>
      <c r="L62" s="28"/>
      <c r="M62" s="25"/>
    </row>
    <row r="63" spans="6:15" x14ac:dyDescent="0.2">
      <c r="F63" s="25"/>
      <c r="G63" s="27" t="s">
        <v>16</v>
      </c>
      <c r="H63" s="31" t="e">
        <f t="shared" si="21"/>
        <v>#DIV/0!</v>
      </c>
      <c r="I63" s="32" t="e">
        <f t="shared" si="22"/>
        <v>#DIV/0!</v>
      </c>
      <c r="J63" s="32" t="e">
        <f t="shared" ref="J63:J70" si="23">J47/K47</f>
        <v>#DIV/0!</v>
      </c>
      <c r="K63" s="29"/>
      <c r="L63" s="28"/>
      <c r="M63" s="25"/>
    </row>
    <row r="64" spans="6:15" x14ac:dyDescent="0.2">
      <c r="F64" s="25"/>
      <c r="G64" s="27" t="s">
        <v>4</v>
      </c>
      <c r="H64" s="31" t="e">
        <f t="shared" si="21"/>
        <v>#DIV/0!</v>
      </c>
      <c r="I64" s="32" t="e">
        <f t="shared" si="22"/>
        <v>#DIV/0!</v>
      </c>
      <c r="J64" s="32" t="e">
        <f t="shared" si="23"/>
        <v>#DIV/0!</v>
      </c>
      <c r="K64" s="29"/>
      <c r="L64" s="28"/>
      <c r="M64" s="25"/>
    </row>
    <row r="65" spans="6:13" x14ac:dyDescent="0.2">
      <c r="F65" s="25"/>
      <c r="G65" s="27" t="s">
        <v>7</v>
      </c>
      <c r="H65" s="31" t="e">
        <f t="shared" si="21"/>
        <v>#DIV/0!</v>
      </c>
      <c r="I65" s="32" t="e">
        <f t="shared" si="22"/>
        <v>#DIV/0!</v>
      </c>
      <c r="J65" s="32" t="e">
        <f t="shared" si="23"/>
        <v>#DIV/0!</v>
      </c>
      <c r="K65" s="29"/>
      <c r="L65" s="28"/>
      <c r="M65" s="25"/>
    </row>
    <row r="66" spans="6:13" x14ac:dyDescent="0.2">
      <c r="F66" s="25"/>
      <c r="G66" s="27" t="s">
        <v>8</v>
      </c>
      <c r="H66" s="31" t="e">
        <f t="shared" si="21"/>
        <v>#DIV/0!</v>
      </c>
      <c r="I66" s="32" t="e">
        <f t="shared" si="22"/>
        <v>#DIV/0!</v>
      </c>
      <c r="J66" s="32" t="e">
        <f t="shared" si="23"/>
        <v>#DIV/0!</v>
      </c>
      <c r="K66" s="29"/>
      <c r="L66" s="28"/>
      <c r="M66" s="25"/>
    </row>
    <row r="67" spans="6:13" x14ac:dyDescent="0.2">
      <c r="F67" s="25"/>
      <c r="G67" s="26" t="s">
        <v>5</v>
      </c>
      <c r="H67" s="31" t="e">
        <f t="shared" si="21"/>
        <v>#DIV/0!</v>
      </c>
      <c r="I67" s="32" t="e">
        <f t="shared" si="22"/>
        <v>#DIV/0!</v>
      </c>
      <c r="J67" s="32" t="e">
        <f t="shared" si="23"/>
        <v>#DIV/0!</v>
      </c>
      <c r="K67" s="29"/>
      <c r="L67" s="28"/>
      <c r="M67" s="25"/>
    </row>
    <row r="68" spans="6:13" x14ac:dyDescent="0.2">
      <c r="F68" s="25"/>
      <c r="G68" s="27" t="s">
        <v>6</v>
      </c>
      <c r="H68" s="31" t="e">
        <f t="shared" si="21"/>
        <v>#DIV/0!</v>
      </c>
      <c r="I68" s="32" t="e">
        <f t="shared" si="22"/>
        <v>#DIV/0!</v>
      </c>
      <c r="J68" s="32" t="e">
        <f t="shared" si="23"/>
        <v>#DIV/0!</v>
      </c>
      <c r="K68" s="29"/>
      <c r="L68" s="28"/>
      <c r="M68" s="25"/>
    </row>
    <row r="69" spans="6:13" x14ac:dyDescent="0.2">
      <c r="F69" s="25"/>
      <c r="G69" s="26" t="s">
        <v>9</v>
      </c>
      <c r="H69" s="31" t="e">
        <f t="shared" si="21"/>
        <v>#DIV/0!</v>
      </c>
      <c r="I69" s="32" t="e">
        <f t="shared" si="22"/>
        <v>#DIV/0!</v>
      </c>
      <c r="J69" s="32" t="e">
        <f t="shared" si="23"/>
        <v>#DIV/0!</v>
      </c>
      <c r="K69" s="29"/>
      <c r="L69" s="28"/>
      <c r="M69" s="25"/>
    </row>
    <row r="70" spans="6:13" x14ac:dyDescent="0.2">
      <c r="F70" s="25"/>
      <c r="G70" s="30" t="s">
        <v>10</v>
      </c>
      <c r="H70" s="31" t="e">
        <f t="shared" si="21"/>
        <v>#DIV/0!</v>
      </c>
      <c r="I70" s="32" t="e">
        <f t="shared" si="22"/>
        <v>#DIV/0!</v>
      </c>
      <c r="J70" s="32" t="e">
        <f t="shared" si="23"/>
        <v>#DIV/0!</v>
      </c>
      <c r="K70" s="29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67" workbookViewId="0">
      <selection activeCell="X34" sqref="X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119" zoomScaleNormal="142" zoomScalePageLayoutView="142" workbookViewId="0">
      <selection activeCell="B23" sqref="B23:H2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48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41" sqref="H41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3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 x14ac:dyDescent="0.2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3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 x14ac:dyDescent="0.2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3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 x14ac:dyDescent="0.2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 x14ac:dyDescent="0.2">
      <c r="A18" s="21" t="s">
        <v>90</v>
      </c>
      <c r="B18" s="7">
        <v>3</v>
      </c>
      <c r="C18" s="7">
        <v>6</v>
      </c>
      <c r="D18" s="7">
        <v>12</v>
      </c>
    </row>
    <row r="19" spans="1:4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2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9" workbookViewId="0">
      <selection activeCell="C44" sqref="C44:O53"/>
    </sheetView>
  </sheetViews>
  <sheetFormatPr baseColWidth="10" defaultRowHeight="16" x14ac:dyDescent="0.2"/>
  <cols>
    <col min="1" max="1" width="34.33203125" customWidth="1"/>
    <col min="3" max="3" width="11.1640625" bestFit="1" customWidth="1"/>
    <col min="4" max="5" width="12.5" bestFit="1" customWidth="1"/>
    <col min="8" max="8" width="12.164062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105</v>
      </c>
      <c r="K1" s="52" t="s">
        <v>122</v>
      </c>
    </row>
    <row r="2" spans="1:15" x14ac:dyDescent="0.2">
      <c r="A2" t="s">
        <v>106</v>
      </c>
      <c r="K2" t="s">
        <v>123</v>
      </c>
    </row>
    <row r="3" spans="1:15" x14ac:dyDescent="0.2">
      <c r="K3" t="s">
        <v>126</v>
      </c>
    </row>
    <row r="4" spans="1:15" x14ac:dyDescent="0.2">
      <c r="A4" t="s">
        <v>125</v>
      </c>
    </row>
    <row r="6" spans="1:15" x14ac:dyDescent="0.2">
      <c r="A6" s="51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124</v>
      </c>
      <c r="I6" t="s">
        <v>127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</row>
    <row r="7" spans="1:15" x14ac:dyDescent="0.2">
      <c r="A7" s="51">
        <v>44972</v>
      </c>
      <c r="B7" s="55">
        <v>2.6</v>
      </c>
      <c r="C7" s="53">
        <v>17500</v>
      </c>
      <c r="D7" s="55">
        <v>504</v>
      </c>
      <c r="E7" s="55">
        <v>19.399999999999999</v>
      </c>
      <c r="F7" s="55">
        <v>10.1</v>
      </c>
      <c r="G7" s="55">
        <v>20.2</v>
      </c>
      <c r="H7" s="55">
        <v>261</v>
      </c>
      <c r="I7" s="55">
        <v>87.626400000000004</v>
      </c>
      <c r="J7" s="55">
        <v>2.78</v>
      </c>
      <c r="K7" s="55">
        <v>5.07</v>
      </c>
      <c r="L7" s="55">
        <v>44.8962</v>
      </c>
      <c r="M7" s="55">
        <v>5.21</v>
      </c>
      <c r="N7" s="55">
        <v>10.4</v>
      </c>
      <c r="O7" s="55">
        <v>20.2</v>
      </c>
    </row>
    <row r="8" spans="1:15" x14ac:dyDescent="0.2">
      <c r="A8" s="51">
        <v>89937</v>
      </c>
      <c r="B8" s="55">
        <v>5.0999999999999996</v>
      </c>
      <c r="C8" s="53">
        <v>29600</v>
      </c>
      <c r="D8" s="55">
        <v>1010</v>
      </c>
      <c r="E8" s="55">
        <v>78.900000000000006</v>
      </c>
      <c r="F8" s="55">
        <v>22.8</v>
      </c>
      <c r="G8" s="55">
        <v>45.4</v>
      </c>
      <c r="H8" s="55">
        <v>484</v>
      </c>
      <c r="I8" s="55">
        <v>148.56299999999999</v>
      </c>
      <c r="J8" s="55">
        <v>5.0599999999999996</v>
      </c>
      <c r="K8" s="55">
        <v>32</v>
      </c>
      <c r="L8" s="55">
        <v>79.006799999999998</v>
      </c>
      <c r="M8" s="55">
        <v>10.6</v>
      </c>
      <c r="N8" s="55">
        <v>21.8</v>
      </c>
      <c r="O8" s="55">
        <v>42.2</v>
      </c>
    </row>
    <row r="9" spans="1:15" x14ac:dyDescent="0.2">
      <c r="A9" s="51">
        <v>134921</v>
      </c>
      <c r="B9" s="55">
        <v>7.7</v>
      </c>
      <c r="C9" s="53">
        <v>75300</v>
      </c>
      <c r="D9" s="55">
        <v>2040</v>
      </c>
      <c r="E9" s="55">
        <v>73.5</v>
      </c>
      <c r="F9" s="55">
        <v>34.700000000000003</v>
      </c>
      <c r="G9" s="55">
        <v>84.3</v>
      </c>
      <c r="H9" s="55">
        <v>1170</v>
      </c>
      <c r="I9" s="55">
        <v>397.91300000000001</v>
      </c>
      <c r="J9" s="55">
        <v>7.77</v>
      </c>
      <c r="K9" s="55">
        <v>7.56</v>
      </c>
      <c r="L9" s="55">
        <v>71.266400000000004</v>
      </c>
      <c r="M9" s="55">
        <v>16.7</v>
      </c>
      <c r="N9" s="55">
        <v>33.700000000000003</v>
      </c>
      <c r="O9" s="55">
        <v>65.900000000000006</v>
      </c>
    </row>
    <row r="10" spans="1:15" x14ac:dyDescent="0.2">
      <c r="A10" s="51">
        <v>179903</v>
      </c>
      <c r="B10" s="55">
        <v>11</v>
      </c>
      <c r="C10" s="53">
        <v>63000</v>
      </c>
      <c r="D10" s="55">
        <v>2300</v>
      </c>
      <c r="E10" s="55">
        <v>186</v>
      </c>
      <c r="F10" s="55">
        <v>58.3</v>
      </c>
      <c r="G10" s="55">
        <v>105</v>
      </c>
      <c r="H10" s="55">
        <v>1120</v>
      </c>
      <c r="I10" s="55">
        <v>348.62700000000001</v>
      </c>
      <c r="J10" s="55">
        <v>7.05</v>
      </c>
      <c r="K10" s="55">
        <v>62.2</v>
      </c>
      <c r="L10" s="55">
        <v>253.42099999999999</v>
      </c>
      <c r="M10" s="55">
        <v>22.2</v>
      </c>
      <c r="N10" s="55">
        <v>45</v>
      </c>
      <c r="O10" s="55">
        <v>86.5</v>
      </c>
    </row>
    <row r="11" spans="1:15" x14ac:dyDescent="0.2">
      <c r="A11" s="51">
        <v>224883</v>
      </c>
      <c r="B11" s="55">
        <v>14</v>
      </c>
      <c r="C11" s="53">
        <v>103000</v>
      </c>
      <c r="D11" s="55">
        <v>3010</v>
      </c>
      <c r="E11" s="55">
        <v>139</v>
      </c>
      <c r="F11" s="55">
        <v>58.5</v>
      </c>
      <c r="G11" s="55">
        <v>128</v>
      </c>
      <c r="H11" s="55">
        <v>1790</v>
      </c>
      <c r="I11" s="55">
        <v>548.89800000000002</v>
      </c>
      <c r="J11" s="55">
        <v>18.899999999999999</v>
      </c>
      <c r="K11" s="55">
        <v>48.1</v>
      </c>
      <c r="L11" s="55">
        <v>294.65100000000001</v>
      </c>
      <c r="M11" s="55">
        <v>26.6</v>
      </c>
      <c r="N11" s="55">
        <v>53.5</v>
      </c>
      <c r="O11" s="55">
        <v>105</v>
      </c>
    </row>
    <row r="12" spans="1:15" x14ac:dyDescent="0.2">
      <c r="A12" s="51">
        <v>269860</v>
      </c>
      <c r="B12" s="55">
        <v>17</v>
      </c>
      <c r="C12" s="53">
        <v>138000</v>
      </c>
      <c r="D12" s="55">
        <v>4200</v>
      </c>
      <c r="E12" s="55">
        <v>99.4</v>
      </c>
      <c r="F12" s="55">
        <v>75.5</v>
      </c>
      <c r="G12" s="55">
        <v>164</v>
      </c>
      <c r="H12" s="55">
        <v>2350</v>
      </c>
      <c r="I12" s="55">
        <v>884.90599999999995</v>
      </c>
      <c r="J12" s="55">
        <v>18.7</v>
      </c>
      <c r="K12" s="55">
        <v>18.7</v>
      </c>
      <c r="L12" s="55">
        <v>389.85899999999998</v>
      </c>
      <c r="M12" s="55">
        <v>34.700000000000003</v>
      </c>
      <c r="N12" s="55">
        <v>68.8</v>
      </c>
      <c r="O12" s="55">
        <v>135</v>
      </c>
    </row>
    <row r="13" spans="1:15" x14ac:dyDescent="0.2">
      <c r="A13" s="51">
        <v>314838</v>
      </c>
      <c r="B13" s="55">
        <v>20</v>
      </c>
      <c r="C13" s="53">
        <v>148000</v>
      </c>
      <c r="D13" s="55">
        <v>4210</v>
      </c>
      <c r="E13" s="55">
        <v>345</v>
      </c>
      <c r="F13" s="55">
        <v>88.1</v>
      </c>
      <c r="G13" s="55">
        <v>187</v>
      </c>
      <c r="H13" s="55">
        <v>2440</v>
      </c>
      <c r="I13" s="55">
        <v>885.56700000000001</v>
      </c>
      <c r="J13" s="55">
        <v>13.1</v>
      </c>
      <c r="K13" s="55">
        <v>111</v>
      </c>
      <c r="L13" s="55">
        <v>383.44600000000003</v>
      </c>
      <c r="M13" s="55">
        <v>38.1</v>
      </c>
      <c r="N13" s="55">
        <v>77.5</v>
      </c>
      <c r="O13" s="55">
        <v>152</v>
      </c>
    </row>
    <row r="14" spans="1:15" x14ac:dyDescent="0.2">
      <c r="A14" s="51">
        <v>359814</v>
      </c>
      <c r="B14" s="55">
        <v>23</v>
      </c>
      <c r="C14" s="53">
        <v>95300</v>
      </c>
      <c r="D14" s="55">
        <v>4090</v>
      </c>
      <c r="E14" s="55">
        <v>522</v>
      </c>
      <c r="F14" s="55">
        <v>95.3</v>
      </c>
      <c r="G14" s="55">
        <v>190</v>
      </c>
      <c r="H14" s="55">
        <v>1750</v>
      </c>
      <c r="I14" s="55">
        <v>587.96</v>
      </c>
      <c r="J14" s="55">
        <v>66.5</v>
      </c>
      <c r="K14" s="55">
        <v>178</v>
      </c>
      <c r="L14" s="55">
        <v>229.12899999999999</v>
      </c>
      <c r="M14" s="55">
        <v>44</v>
      </c>
      <c r="N14" s="55">
        <v>88.1</v>
      </c>
      <c r="O14" s="55">
        <v>170</v>
      </c>
    </row>
    <row r="15" spans="1:15" x14ac:dyDescent="0.2">
      <c r="A15" s="51">
        <v>404787</v>
      </c>
      <c r="B15" s="55">
        <v>25</v>
      </c>
      <c r="C15" s="53">
        <v>118000</v>
      </c>
      <c r="D15" s="55">
        <v>5100</v>
      </c>
      <c r="E15" s="55">
        <v>361</v>
      </c>
      <c r="F15" s="55">
        <v>110</v>
      </c>
      <c r="G15" s="55">
        <v>225</v>
      </c>
      <c r="H15" s="55">
        <v>2270</v>
      </c>
      <c r="I15" s="55">
        <v>656.274</v>
      </c>
      <c r="J15" s="55">
        <v>54.3</v>
      </c>
      <c r="K15" s="55">
        <v>143</v>
      </c>
      <c r="L15" s="55">
        <v>456.24299999999999</v>
      </c>
      <c r="M15" s="55">
        <v>49.3</v>
      </c>
      <c r="N15" s="55">
        <v>99.4</v>
      </c>
      <c r="O15" s="55">
        <v>195</v>
      </c>
    </row>
    <row r="16" spans="1:15" x14ac:dyDescent="0.2">
      <c r="A16" s="51">
        <v>449757</v>
      </c>
      <c r="B16" s="55">
        <v>28</v>
      </c>
      <c r="C16" s="53">
        <v>199000</v>
      </c>
      <c r="D16" s="55">
        <v>6280</v>
      </c>
      <c r="E16" s="55">
        <v>286</v>
      </c>
      <c r="F16" s="55">
        <v>122</v>
      </c>
      <c r="G16" s="55">
        <v>277</v>
      </c>
      <c r="H16" s="55">
        <v>3280</v>
      </c>
      <c r="I16" s="55">
        <v>1164.77</v>
      </c>
      <c r="J16" s="55">
        <v>65.2</v>
      </c>
      <c r="K16" s="55">
        <v>105</v>
      </c>
      <c r="L16" s="55">
        <v>439.85700000000003</v>
      </c>
      <c r="M16" s="55">
        <v>55.7</v>
      </c>
      <c r="N16" s="55">
        <v>129</v>
      </c>
      <c r="O16" s="55">
        <v>231</v>
      </c>
    </row>
    <row r="29" spans="1:15" x14ac:dyDescent="0.2">
      <c r="A29" t="s">
        <v>87</v>
      </c>
    </row>
    <row r="31" spans="1:15" x14ac:dyDescent="0.2">
      <c r="A31" s="51" t="s">
        <v>107</v>
      </c>
      <c r="B31" t="s">
        <v>108</v>
      </c>
      <c r="C31" t="s">
        <v>109</v>
      </c>
      <c r="D31" t="s">
        <v>110</v>
      </c>
      <c r="E31" t="s">
        <v>111</v>
      </c>
      <c r="F31" t="s">
        <v>112</v>
      </c>
      <c r="G31" t="s">
        <v>113</v>
      </c>
      <c r="H31" t="s">
        <v>114</v>
      </c>
      <c r="I31" t="s">
        <v>115</v>
      </c>
      <c r="J31" t="s">
        <v>116</v>
      </c>
      <c r="K31" t="s">
        <v>117</v>
      </c>
      <c r="L31" t="s">
        <v>118</v>
      </c>
      <c r="M31" t="s">
        <v>119</v>
      </c>
      <c r="N31" t="s">
        <v>120</v>
      </c>
      <c r="O31" t="s">
        <v>121</v>
      </c>
    </row>
    <row r="32" spans="1:15" x14ac:dyDescent="0.2">
      <c r="A32" s="51">
        <v>44972</v>
      </c>
      <c r="B32" s="54">
        <v>4.8899999999999997</v>
      </c>
      <c r="C32" s="54">
        <v>0.92841099999999999</v>
      </c>
      <c r="D32" s="54">
        <v>0.93</v>
      </c>
      <c r="E32" s="54">
        <v>2.78</v>
      </c>
      <c r="F32" s="54">
        <v>3.06</v>
      </c>
      <c r="G32" s="54">
        <v>2.2599999999999998</v>
      </c>
      <c r="H32" s="54">
        <v>1.6</v>
      </c>
      <c r="I32" s="54">
        <v>0.509718</v>
      </c>
      <c r="J32" s="54">
        <v>3.6</v>
      </c>
      <c r="K32" s="54">
        <v>2.76</v>
      </c>
      <c r="L32" s="54">
        <v>1.69208</v>
      </c>
      <c r="M32" s="54">
        <v>2.31</v>
      </c>
      <c r="N32" s="54">
        <v>1.62</v>
      </c>
      <c r="O32" s="54">
        <v>1.18</v>
      </c>
    </row>
    <row r="33" spans="1:15" x14ac:dyDescent="0.2">
      <c r="A33" s="51">
        <v>89937</v>
      </c>
      <c r="B33" s="54">
        <v>9.77</v>
      </c>
      <c r="C33" s="54">
        <v>1.9160489999999999</v>
      </c>
      <c r="D33" s="54">
        <v>1.8</v>
      </c>
      <c r="E33" s="54">
        <v>5.53</v>
      </c>
      <c r="F33" s="54">
        <v>6.12</v>
      </c>
      <c r="G33" s="54">
        <v>4.5199999999999996</v>
      </c>
      <c r="H33" s="54">
        <v>3.36</v>
      </c>
      <c r="I33" s="54">
        <v>0.99899099999999996</v>
      </c>
      <c r="J33" s="54">
        <v>7.25</v>
      </c>
      <c r="K33" s="54">
        <v>5.49</v>
      </c>
      <c r="L33" s="54">
        <v>3.3683200000000002</v>
      </c>
      <c r="M33" s="54">
        <v>4.6100000000000003</v>
      </c>
      <c r="N33" s="54">
        <v>3.23</v>
      </c>
      <c r="O33" s="54">
        <v>2.34</v>
      </c>
    </row>
    <row r="34" spans="1:15" x14ac:dyDescent="0.2">
      <c r="A34" s="51">
        <v>134921</v>
      </c>
      <c r="B34" s="54">
        <v>14.65</v>
      </c>
      <c r="C34" s="54">
        <v>2.9083640000000002</v>
      </c>
      <c r="D34" s="54">
        <v>2.69</v>
      </c>
      <c r="E34" s="54">
        <v>8.2899999999999991</v>
      </c>
      <c r="F34" s="54">
        <v>9.18</v>
      </c>
      <c r="G34" s="54">
        <v>6.78</v>
      </c>
      <c r="H34" s="54">
        <v>5.32</v>
      </c>
      <c r="I34" s="54">
        <v>1.4875100000000001</v>
      </c>
      <c r="J34" s="54">
        <v>10.89</v>
      </c>
      <c r="K34" s="54">
        <v>8.2100000000000009</v>
      </c>
      <c r="L34" s="54">
        <v>5.0148900000000003</v>
      </c>
      <c r="M34" s="54">
        <v>6.91</v>
      </c>
      <c r="N34" s="54">
        <v>4.83</v>
      </c>
      <c r="O34" s="54">
        <v>3.51</v>
      </c>
    </row>
    <row r="35" spans="1:15" x14ac:dyDescent="0.2">
      <c r="A35" s="51">
        <v>179903</v>
      </c>
      <c r="B35" s="54">
        <v>19.54</v>
      </c>
      <c r="C35" s="54">
        <v>3.8546860000000001</v>
      </c>
      <c r="D35" s="54">
        <v>3.57</v>
      </c>
      <c r="E35" s="54">
        <v>11.05</v>
      </c>
      <c r="F35" s="54">
        <v>12.23</v>
      </c>
      <c r="G35" s="54">
        <v>9.0299999999999994</v>
      </c>
      <c r="H35" s="54">
        <v>7.09</v>
      </c>
      <c r="I35" s="54">
        <v>1.9766600000000001</v>
      </c>
      <c r="J35" s="54">
        <v>14.51</v>
      </c>
      <c r="K35" s="54">
        <v>11</v>
      </c>
      <c r="L35" s="54">
        <v>6.6793899999999997</v>
      </c>
      <c r="M35" s="54">
        <v>9.2100000000000009</v>
      </c>
      <c r="N35" s="54">
        <v>6.44</v>
      </c>
      <c r="O35" s="54">
        <v>4.68</v>
      </c>
    </row>
    <row r="36" spans="1:15" x14ac:dyDescent="0.2">
      <c r="A36" s="51">
        <v>224883</v>
      </c>
      <c r="B36" s="54">
        <v>24.43</v>
      </c>
      <c r="C36" s="54">
        <v>4.8074339999999998</v>
      </c>
      <c r="D36" s="54">
        <v>4.45</v>
      </c>
      <c r="E36" s="54">
        <v>13.81</v>
      </c>
      <c r="F36" s="54">
        <v>15.28</v>
      </c>
      <c r="G36" s="54">
        <v>11.29</v>
      </c>
      <c r="H36" s="54">
        <v>8.84</v>
      </c>
      <c r="I36" s="54">
        <v>2.4655999999999998</v>
      </c>
      <c r="J36" s="54">
        <v>18.11</v>
      </c>
      <c r="K36" s="54">
        <v>13.77</v>
      </c>
      <c r="L36" s="54">
        <v>8.3453999999999997</v>
      </c>
      <c r="M36" s="54">
        <v>11.5</v>
      </c>
      <c r="N36" s="54">
        <v>8.0500000000000007</v>
      </c>
      <c r="O36" s="54">
        <v>5.84</v>
      </c>
    </row>
    <row r="37" spans="1:15" x14ac:dyDescent="0.2">
      <c r="A37" s="51">
        <v>269860</v>
      </c>
      <c r="B37" s="54">
        <v>29.35</v>
      </c>
      <c r="C37" s="54">
        <v>5.7389200000000002</v>
      </c>
      <c r="D37" s="54">
        <v>5.35</v>
      </c>
      <c r="E37" s="54">
        <v>16.600000000000001</v>
      </c>
      <c r="F37" s="54">
        <v>18.329999999999998</v>
      </c>
      <c r="G37" s="54">
        <v>13.54</v>
      </c>
      <c r="H37" s="54">
        <v>11.19</v>
      </c>
      <c r="I37" s="54">
        <v>2.95438</v>
      </c>
      <c r="J37" s="54">
        <v>21.73</v>
      </c>
      <c r="K37" s="54">
        <v>16.489999999999998</v>
      </c>
      <c r="L37" s="54">
        <v>10.0678</v>
      </c>
      <c r="M37" s="54">
        <v>13.8</v>
      </c>
      <c r="N37" s="54">
        <v>9.66</v>
      </c>
      <c r="O37" s="54">
        <v>7.01</v>
      </c>
    </row>
    <row r="38" spans="1:15" x14ac:dyDescent="0.2">
      <c r="A38" s="51">
        <v>314838</v>
      </c>
      <c r="B38" s="54">
        <v>34.28</v>
      </c>
      <c r="C38" s="54">
        <v>6.6515740000000001</v>
      </c>
      <c r="D38" s="54">
        <v>6.24</v>
      </c>
      <c r="E38" s="54">
        <v>19.37</v>
      </c>
      <c r="F38" s="54">
        <v>21.4</v>
      </c>
      <c r="G38" s="54">
        <v>15.8</v>
      </c>
      <c r="H38" s="54">
        <v>13.07</v>
      </c>
      <c r="I38" s="54">
        <v>3.4433799999999999</v>
      </c>
      <c r="J38" s="54">
        <v>25.28</v>
      </c>
      <c r="K38" s="54">
        <v>19.239999999999998</v>
      </c>
      <c r="L38" s="54">
        <v>11.645099999999999</v>
      </c>
      <c r="M38" s="54">
        <v>16.100000000000001</v>
      </c>
      <c r="N38" s="54">
        <v>11.26</v>
      </c>
      <c r="O38" s="54">
        <v>8.18</v>
      </c>
    </row>
    <row r="39" spans="1:15" x14ac:dyDescent="0.2">
      <c r="A39" s="51">
        <v>359814</v>
      </c>
      <c r="B39" s="54">
        <v>39.26</v>
      </c>
      <c r="C39" s="54">
        <v>7.5901430000000003</v>
      </c>
      <c r="D39" s="54">
        <v>7.14</v>
      </c>
      <c r="E39" s="54">
        <v>22.18</v>
      </c>
      <c r="F39" s="54">
        <v>24.45</v>
      </c>
      <c r="G39" s="54">
        <v>18.059999999999999</v>
      </c>
      <c r="H39" s="54">
        <v>14.93</v>
      </c>
      <c r="I39" s="54">
        <v>3.9345300000000001</v>
      </c>
      <c r="J39" s="54">
        <v>28.97</v>
      </c>
      <c r="K39" s="54">
        <v>21.99</v>
      </c>
      <c r="L39" s="54">
        <v>13.3462</v>
      </c>
      <c r="M39" s="54">
        <v>18.41</v>
      </c>
      <c r="N39" s="54">
        <v>12.88</v>
      </c>
      <c r="O39" s="54">
        <v>9.36</v>
      </c>
    </row>
    <row r="40" spans="1:15" x14ac:dyDescent="0.2">
      <c r="A40" s="51">
        <v>404787</v>
      </c>
      <c r="B40" s="54">
        <v>44.16</v>
      </c>
      <c r="C40" s="54">
        <v>8.4808819999999994</v>
      </c>
      <c r="D40" s="54">
        <v>8.0299999999999994</v>
      </c>
      <c r="E40" s="54">
        <v>24.95</v>
      </c>
      <c r="F40" s="54">
        <v>27.5</v>
      </c>
      <c r="G40" s="54">
        <v>20.309999999999999</v>
      </c>
      <c r="H40" s="54">
        <v>16.77</v>
      </c>
      <c r="I40" s="54">
        <v>4.4217500000000003</v>
      </c>
      <c r="J40" s="54">
        <v>32.590000000000003</v>
      </c>
      <c r="K40" s="54">
        <v>24.74</v>
      </c>
      <c r="L40" s="54">
        <v>14.882400000000001</v>
      </c>
      <c r="M40" s="54">
        <v>20.71</v>
      </c>
      <c r="N40" s="54">
        <v>14.49</v>
      </c>
      <c r="O40" s="54">
        <v>10.52</v>
      </c>
    </row>
    <row r="41" spans="1:15" x14ac:dyDescent="0.2">
      <c r="A41" s="51">
        <v>449757</v>
      </c>
      <c r="B41" s="54">
        <v>49.07</v>
      </c>
      <c r="C41" s="54">
        <v>9.3969310000000004</v>
      </c>
      <c r="D41" s="54">
        <v>8.92</v>
      </c>
      <c r="E41" s="54">
        <v>27.72</v>
      </c>
      <c r="F41" s="54">
        <v>30.54</v>
      </c>
      <c r="G41" s="54">
        <v>22.56</v>
      </c>
      <c r="H41" s="54">
        <v>18.64</v>
      </c>
      <c r="I41" s="54">
        <v>4.9102100000000002</v>
      </c>
      <c r="J41" s="54">
        <v>36.159999999999997</v>
      </c>
      <c r="K41" s="54">
        <v>27.48</v>
      </c>
      <c r="L41" s="54">
        <v>16.627600000000001</v>
      </c>
      <c r="M41" s="54">
        <v>23</v>
      </c>
      <c r="N41" s="54">
        <v>16.09</v>
      </c>
      <c r="O41" s="54">
        <v>11.69</v>
      </c>
    </row>
    <row r="44" spans="1:15" x14ac:dyDescent="0.2">
      <c r="A44" t="s">
        <v>128</v>
      </c>
      <c r="B44">
        <v>1</v>
      </c>
      <c r="C44" s="12">
        <f>C32/B32</f>
        <v>0.18985910020449898</v>
      </c>
      <c r="D44" s="12">
        <f t="shared" ref="D44:O44" si="0">D32/C32</f>
        <v>1.0017115264683423</v>
      </c>
      <c r="E44" s="12">
        <f t="shared" si="0"/>
        <v>2.9892473118279566</v>
      </c>
      <c r="F44" s="12">
        <f t="shared" si="0"/>
        <v>1.1007194244604317</v>
      </c>
      <c r="G44" s="12">
        <f t="shared" si="0"/>
        <v>0.7385620915032679</v>
      </c>
      <c r="H44" s="12">
        <f t="shared" si="0"/>
        <v>0.70796460176991161</v>
      </c>
      <c r="I44" s="12">
        <f t="shared" si="0"/>
        <v>0.31857374999999999</v>
      </c>
      <c r="J44" s="12">
        <f t="shared" si="0"/>
        <v>7.0627288029851805</v>
      </c>
      <c r="K44" s="12">
        <f t="shared" si="0"/>
        <v>0.76666666666666661</v>
      </c>
      <c r="L44" s="12">
        <f t="shared" si="0"/>
        <v>0.61307246376811597</v>
      </c>
      <c r="M44" s="12">
        <f t="shared" si="0"/>
        <v>1.3651836792586638</v>
      </c>
      <c r="N44" s="12">
        <f t="shared" si="0"/>
        <v>0.70129870129870131</v>
      </c>
      <c r="O44" s="12">
        <f t="shared" si="0"/>
        <v>0.72839506172839497</v>
      </c>
    </row>
    <row r="45" spans="1:15" x14ac:dyDescent="0.2">
      <c r="B45">
        <v>1</v>
      </c>
      <c r="C45" s="12">
        <f t="shared" ref="C45:O45" si="1">C33/B33</f>
        <v>0.19611555783009213</v>
      </c>
      <c r="D45" s="12">
        <f t="shared" si="1"/>
        <v>0.93943317733523524</v>
      </c>
      <c r="E45" s="12">
        <f t="shared" si="1"/>
        <v>3.0722222222222224</v>
      </c>
      <c r="F45" s="12">
        <f t="shared" si="1"/>
        <v>1.1066907775768535</v>
      </c>
      <c r="G45" s="12">
        <f t="shared" si="1"/>
        <v>0.7385620915032679</v>
      </c>
      <c r="H45" s="12">
        <f t="shared" si="1"/>
        <v>0.74336283185840712</v>
      </c>
      <c r="I45" s="12">
        <f t="shared" si="1"/>
        <v>0.29731875000000002</v>
      </c>
      <c r="J45" s="12">
        <f t="shared" si="1"/>
        <v>7.2573226385422895</v>
      </c>
      <c r="K45" s="12">
        <f t="shared" si="1"/>
        <v>0.75724137931034485</v>
      </c>
      <c r="L45" s="12">
        <f t="shared" si="1"/>
        <v>0.61353734061930787</v>
      </c>
      <c r="M45" s="12">
        <f t="shared" si="1"/>
        <v>1.3686348090442713</v>
      </c>
      <c r="N45" s="12">
        <f t="shared" si="1"/>
        <v>0.70065075921908893</v>
      </c>
      <c r="O45" s="12">
        <f t="shared" si="1"/>
        <v>0.72445820433436525</v>
      </c>
    </row>
    <row r="46" spans="1:15" x14ac:dyDescent="0.2">
      <c r="B46">
        <v>1</v>
      </c>
      <c r="C46" s="12">
        <f t="shared" ref="C46:O46" si="2">C34/B34</f>
        <v>0.19852313993174062</v>
      </c>
      <c r="D46" s="12">
        <f t="shared" si="2"/>
        <v>0.92491861403868281</v>
      </c>
      <c r="E46" s="12">
        <f t="shared" si="2"/>
        <v>3.0817843866171</v>
      </c>
      <c r="F46" s="12">
        <f t="shared" si="2"/>
        <v>1.1073582629674308</v>
      </c>
      <c r="G46" s="12">
        <f t="shared" si="2"/>
        <v>0.73856209150326801</v>
      </c>
      <c r="H46" s="12">
        <f t="shared" si="2"/>
        <v>0.78466076696165188</v>
      </c>
      <c r="I46" s="12">
        <f t="shared" si="2"/>
        <v>0.27960714285714289</v>
      </c>
      <c r="J46" s="12">
        <f t="shared" si="2"/>
        <v>7.320959186828996</v>
      </c>
      <c r="K46" s="12">
        <f t="shared" si="2"/>
        <v>0.75390266299357211</v>
      </c>
      <c r="L46" s="12">
        <f t="shared" si="2"/>
        <v>0.61082704019488421</v>
      </c>
      <c r="M46" s="12">
        <f t="shared" si="2"/>
        <v>1.3778966238541623</v>
      </c>
      <c r="N46" s="12">
        <f t="shared" si="2"/>
        <v>0.69898697539797394</v>
      </c>
      <c r="O46" s="12">
        <f t="shared" si="2"/>
        <v>0.72670807453416142</v>
      </c>
    </row>
    <row r="47" spans="1:15" x14ac:dyDescent="0.2">
      <c r="B47">
        <v>1</v>
      </c>
      <c r="C47" s="12">
        <f t="shared" ref="C47:O47" si="3">C35/B35</f>
        <v>0.19727154554759468</v>
      </c>
      <c r="D47" s="12">
        <f t="shared" si="3"/>
        <v>0.92614547592203356</v>
      </c>
      <c r="E47" s="12">
        <f t="shared" si="3"/>
        <v>3.0952380952380958</v>
      </c>
      <c r="F47" s="12">
        <f t="shared" si="3"/>
        <v>1.1067873303167421</v>
      </c>
      <c r="G47" s="12">
        <f t="shared" si="3"/>
        <v>0.73834832379394921</v>
      </c>
      <c r="H47" s="12">
        <f t="shared" si="3"/>
        <v>0.78516057585825028</v>
      </c>
      <c r="I47" s="12">
        <f t="shared" si="3"/>
        <v>0.2787954866008463</v>
      </c>
      <c r="J47" s="12">
        <f t="shared" si="3"/>
        <v>7.3406655671688599</v>
      </c>
      <c r="K47" s="12">
        <f t="shared" si="3"/>
        <v>0.75809786354238462</v>
      </c>
      <c r="L47" s="12">
        <f t="shared" si="3"/>
        <v>0.60721727272727266</v>
      </c>
      <c r="M47" s="12">
        <f t="shared" si="3"/>
        <v>1.3788684296021045</v>
      </c>
      <c r="N47" s="12">
        <f t="shared" si="3"/>
        <v>0.69923995656894677</v>
      </c>
      <c r="O47" s="12">
        <f t="shared" si="3"/>
        <v>0.72670807453416142</v>
      </c>
    </row>
    <row r="48" spans="1:15" x14ac:dyDescent="0.2">
      <c r="B48">
        <v>1</v>
      </c>
      <c r="C48" s="12">
        <f t="shared" ref="C48:O48" si="4">C36/B36</f>
        <v>0.1967840360212853</v>
      </c>
      <c r="D48" s="12">
        <f t="shared" si="4"/>
        <v>0.92564973330887135</v>
      </c>
      <c r="E48" s="12">
        <f t="shared" si="4"/>
        <v>3.1033707865168538</v>
      </c>
      <c r="F48" s="12">
        <f t="shared" si="4"/>
        <v>1.1064446053584358</v>
      </c>
      <c r="G48" s="12">
        <f t="shared" si="4"/>
        <v>0.73887434554973819</v>
      </c>
      <c r="H48" s="12">
        <f t="shared" si="4"/>
        <v>0.78299379982285211</v>
      </c>
      <c r="I48" s="12">
        <f t="shared" si="4"/>
        <v>0.27891402714932123</v>
      </c>
      <c r="J48" s="12">
        <f t="shared" si="4"/>
        <v>7.3450681375730049</v>
      </c>
      <c r="K48" s="12">
        <f t="shared" si="4"/>
        <v>0.76035339591385975</v>
      </c>
      <c r="L48" s="12">
        <f t="shared" si="4"/>
        <v>0.6060566448801743</v>
      </c>
      <c r="M48" s="12">
        <f t="shared" si="4"/>
        <v>1.3780046492678601</v>
      </c>
      <c r="N48" s="12">
        <f t="shared" si="4"/>
        <v>0.70000000000000007</v>
      </c>
      <c r="O48" s="12">
        <f t="shared" si="4"/>
        <v>0.72546583850931667</v>
      </c>
    </row>
    <row r="49" spans="2:15" x14ac:dyDescent="0.2">
      <c r="B49">
        <v>1</v>
      </c>
      <c r="C49" s="12">
        <f t="shared" ref="C49:O49" si="5">C37/B37</f>
        <v>0.19553390119250424</v>
      </c>
      <c r="D49" s="12">
        <f t="shared" si="5"/>
        <v>0.93223115150585811</v>
      </c>
      <c r="E49" s="12">
        <f t="shared" si="5"/>
        <v>3.1028037383177574</v>
      </c>
      <c r="F49" s="12">
        <f t="shared" si="5"/>
        <v>1.1042168674698793</v>
      </c>
      <c r="G49" s="12">
        <f t="shared" si="5"/>
        <v>0.73867975995635571</v>
      </c>
      <c r="H49" s="12">
        <f t="shared" si="5"/>
        <v>0.8264401772525849</v>
      </c>
      <c r="I49" s="12">
        <f t="shared" si="5"/>
        <v>0.26401966041108132</v>
      </c>
      <c r="J49" s="12">
        <f t="shared" si="5"/>
        <v>7.3551811209120022</v>
      </c>
      <c r="K49" s="12">
        <f t="shared" si="5"/>
        <v>0.75885872066267823</v>
      </c>
      <c r="L49" s="12">
        <f t="shared" si="5"/>
        <v>0.61053972104305643</v>
      </c>
      <c r="M49" s="12">
        <f t="shared" si="5"/>
        <v>1.370706609189694</v>
      </c>
      <c r="N49" s="12">
        <f t="shared" si="5"/>
        <v>0.7</v>
      </c>
      <c r="O49" s="12">
        <f t="shared" si="5"/>
        <v>0.72567287784679091</v>
      </c>
    </row>
    <row r="50" spans="2:15" x14ac:dyDescent="0.2">
      <c r="B50">
        <v>1</v>
      </c>
      <c r="C50" s="12">
        <f t="shared" ref="C50:O50" si="6">C38/B38</f>
        <v>0.19403658109684946</v>
      </c>
      <c r="D50" s="12">
        <f t="shared" si="6"/>
        <v>0.93812381851273097</v>
      </c>
      <c r="E50" s="12">
        <f t="shared" si="6"/>
        <v>3.1041666666666665</v>
      </c>
      <c r="F50" s="12">
        <f t="shared" si="6"/>
        <v>1.1048012390294268</v>
      </c>
      <c r="G50" s="12">
        <f t="shared" si="6"/>
        <v>0.73831775700934588</v>
      </c>
      <c r="H50" s="12">
        <f t="shared" si="6"/>
        <v>0.82721518987341769</v>
      </c>
      <c r="I50" s="12">
        <f t="shared" si="6"/>
        <v>0.26345677123182859</v>
      </c>
      <c r="J50" s="12">
        <f t="shared" si="6"/>
        <v>7.3416236372401542</v>
      </c>
      <c r="K50" s="12">
        <f t="shared" si="6"/>
        <v>0.76107594936708856</v>
      </c>
      <c r="L50" s="12">
        <f t="shared" si="6"/>
        <v>0.60525467775467778</v>
      </c>
      <c r="M50" s="12">
        <f t="shared" si="6"/>
        <v>1.3825557530635204</v>
      </c>
      <c r="N50" s="12">
        <f t="shared" si="6"/>
        <v>0.69937888198757758</v>
      </c>
      <c r="O50" s="12">
        <f t="shared" si="6"/>
        <v>0.72646536412078155</v>
      </c>
    </row>
    <row r="51" spans="2:15" x14ac:dyDescent="0.2">
      <c r="B51">
        <v>1</v>
      </c>
      <c r="C51" s="12">
        <f t="shared" ref="C51:O51" si="7">C39/B39</f>
        <v>0.1933301833927662</v>
      </c>
      <c r="D51" s="12">
        <f t="shared" si="7"/>
        <v>0.94069373923521593</v>
      </c>
      <c r="E51" s="12">
        <f t="shared" si="7"/>
        <v>3.1064425770308124</v>
      </c>
      <c r="F51" s="12">
        <f t="shared" si="7"/>
        <v>1.1023444544634806</v>
      </c>
      <c r="G51" s="12">
        <f t="shared" si="7"/>
        <v>0.73865030674846621</v>
      </c>
      <c r="H51" s="12">
        <f t="shared" si="7"/>
        <v>0.82668881506090808</v>
      </c>
      <c r="I51" s="12">
        <f t="shared" si="7"/>
        <v>0.26353181513730745</v>
      </c>
      <c r="J51" s="12">
        <f t="shared" si="7"/>
        <v>7.363014133835553</v>
      </c>
      <c r="K51" s="12">
        <f t="shared" si="7"/>
        <v>0.75906109768726271</v>
      </c>
      <c r="L51" s="12">
        <f t="shared" si="7"/>
        <v>0.60692132787630748</v>
      </c>
      <c r="M51" s="12">
        <f t="shared" si="7"/>
        <v>1.3794188607993287</v>
      </c>
      <c r="N51" s="12">
        <f t="shared" si="7"/>
        <v>0.69961977186311786</v>
      </c>
      <c r="O51" s="12">
        <f t="shared" si="7"/>
        <v>0.72670807453416142</v>
      </c>
    </row>
    <row r="52" spans="2:15" x14ac:dyDescent="0.2">
      <c r="B52">
        <v>1</v>
      </c>
      <c r="C52" s="12">
        <f t="shared" ref="C52:O52" si="8">C40/B40</f>
        <v>0.19204895833333332</v>
      </c>
      <c r="D52" s="12">
        <f t="shared" si="8"/>
        <v>0.94683548244156679</v>
      </c>
      <c r="E52" s="12">
        <f t="shared" si="8"/>
        <v>3.1070983810709838</v>
      </c>
      <c r="F52" s="12">
        <f t="shared" si="8"/>
        <v>1.1022044088176353</v>
      </c>
      <c r="G52" s="12">
        <f t="shared" si="8"/>
        <v>0.73854545454545451</v>
      </c>
      <c r="H52" s="12">
        <f t="shared" si="8"/>
        <v>0.82570162481536191</v>
      </c>
      <c r="I52" s="12">
        <f t="shared" si="8"/>
        <v>0.26367024448419801</v>
      </c>
      <c r="J52" s="12">
        <f t="shared" si="8"/>
        <v>7.370385028552044</v>
      </c>
      <c r="K52" s="12">
        <f t="shared" si="8"/>
        <v>0.75912856704510578</v>
      </c>
      <c r="L52" s="12">
        <f t="shared" si="8"/>
        <v>0.60155214227970899</v>
      </c>
      <c r="M52" 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  </c>
    </row>
    <row r="53" spans="2:15" x14ac:dyDescent="0.2">
      <c r="B53">
        <v>1</v>
      </c>
      <c r="C53" s="12">
        <f t="shared" ref="C53:O53" si="9">C41/B41</f>
        <v>0.19150052985530874</v>
      </c>
      <c r="D53" s="12">
        <f t="shared" si="9"/>
        <v>0.94924608896244955</v>
      </c>
      <c r="E53" s="12">
        <f t="shared" si="9"/>
        <v>3.1076233183856501</v>
      </c>
      <c r="F53" s="12">
        <f t="shared" si="9"/>
        <v>1.1017316017316017</v>
      </c>
      <c r="G53" s="12">
        <f t="shared" si="9"/>
        <v>0.73870333988212178</v>
      </c>
      <c r="H53" s="12">
        <f t="shared" si="9"/>
        <v>0.82624113475177308</v>
      </c>
      <c r="I53" s="12">
        <f t="shared" si="9"/>
        <v>0.26342328326180259</v>
      </c>
      <c r="J53" s="12">
        <f t="shared" si="9"/>
        <v>7.3642471503255456</v>
      </c>
      <c r="K53" s="12">
        <f t="shared" si="9"/>
        <v>0.75995575221238942</v>
      </c>
      <c r="L53" s="12">
        <f t="shared" si="9"/>
        <v>0.60508005822416311</v>
      </c>
      <c r="M53" s="12">
        <f t="shared" si="9"/>
        <v>1.3832423199980755</v>
      </c>
      <c r="N53" s="12">
        <f t="shared" si="9"/>
        <v>0.69956521739130439</v>
      </c>
      <c r="O53" s="12">
        <f t="shared" si="9"/>
        <v>0.72653822249844624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II implementations LATEX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2019-07-08T11:27:08Z</cp:lastPrinted>
  <dcterms:created xsi:type="dcterms:W3CDTF">2017-01-11T11:58:08Z</dcterms:created>
  <dcterms:modified xsi:type="dcterms:W3CDTF">2019-08-07T10:58:32Z</dcterms:modified>
</cp:coreProperties>
</file>