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C.CPT/results/"/>
    </mc:Choice>
  </mc:AlternateContent>
  <bookViews>
    <workbookView xWindow="51200" yWindow="7640" windowWidth="38400" windowHeight="211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9" i="1" l="1"/>
  <c r="N20" i="1"/>
  <c r="N21" i="1"/>
  <c r="N22" i="1"/>
  <c r="N23" i="1"/>
  <c r="N24" i="1"/>
  <c r="N25" i="1"/>
  <c r="N26" i="1"/>
  <c r="N27" i="1"/>
  <c r="N28" i="1"/>
  <c r="N19" i="1"/>
  <c r="M20" i="1"/>
  <c r="M21" i="1"/>
  <c r="M22" i="1"/>
  <c r="M23" i="1"/>
  <c r="M24" i="1"/>
  <c r="M25" i="1"/>
  <c r="M26" i="1"/>
  <c r="M27" i="1"/>
  <c r="M28" i="1"/>
  <c r="S2" i="1"/>
  <c r="S3" i="1"/>
  <c r="S4" i="1"/>
  <c r="S5" i="1"/>
  <c r="S6" i="1"/>
  <c r="S7" i="1"/>
  <c r="S8" i="1"/>
  <c r="S9" i="1"/>
  <c r="S10" i="1"/>
  <c r="S11" i="1"/>
  <c r="H20" i="1"/>
  <c r="H21" i="1"/>
  <c r="H22" i="1"/>
  <c r="H23" i="1"/>
  <c r="H24" i="1"/>
  <c r="H25" i="1"/>
  <c r="H26" i="1"/>
  <c r="H27" i="1"/>
  <c r="H28" i="1"/>
  <c r="H19" i="1"/>
  <c r="J20" i="1"/>
  <c r="J21" i="1"/>
  <c r="J22" i="1"/>
  <c r="J23" i="1"/>
  <c r="J24" i="1"/>
  <c r="J25" i="1"/>
  <c r="J26" i="1"/>
  <c r="J27" i="1"/>
  <c r="J28" i="1"/>
  <c r="J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19" i="1"/>
  <c r="K19" i="1"/>
</calcChain>
</file>

<file path=xl/sharedStrings.xml><?xml version="1.0" encoding="utf-8"?>
<sst xmlns="http://schemas.openxmlformats.org/spreadsheetml/2006/main" count="43" uniqueCount="43">
  <si>
    <t>Trie Node Number</t>
  </si>
  <si>
    <t>Dataset</t>
  </si>
  <si>
    <t>BMS1</t>
  </si>
  <si>
    <t>BMS2</t>
  </si>
  <si>
    <t>SIGN</t>
  </si>
  <si>
    <t>MSNB</t>
  </si>
  <si>
    <t>FIFA</t>
  </si>
  <si>
    <t>BIBLE</t>
  </si>
  <si>
    <t>LEVIATHAN</t>
  </si>
  <si>
    <t>NASA_08</t>
  </si>
  <si>
    <t>NASA_07</t>
  </si>
  <si>
    <t>II (RAW) MB</t>
  </si>
  <si>
    <t>II (SD-nodeNumber) MB</t>
  </si>
  <si>
    <t>LT (RAW) MB</t>
  </si>
  <si>
    <t>SD_Tree MB</t>
  </si>
  <si>
    <t>Trie MB</t>
  </si>
  <si>
    <t>Total CPT MB</t>
  </si>
  <si>
    <t>Total SD_CPT MB</t>
  </si>
  <si>
    <t>Kosarak</t>
  </si>
  <si>
    <t>Sequence Number</t>
  </si>
  <si>
    <t>Alphabet Size</t>
  </si>
  <si>
    <t>CDS MB</t>
  </si>
  <si>
    <t>CPT Time per query (s)</t>
  </si>
  <si>
    <t>SD_CPT Time per query (s)</t>
  </si>
  <si>
    <t>SD/CDS space</t>
  </si>
  <si>
    <t>CPT/CDS space</t>
  </si>
  <si>
    <t>Trie Node Number with Dictionary</t>
  </si>
  <si>
    <t>Trie with Dict MB</t>
  </si>
  <si>
    <t>Dictionary MB</t>
  </si>
  <si>
    <t>CPT+ Time per query (s)</t>
  </si>
  <si>
    <t>CPT+/CDS space</t>
  </si>
  <si>
    <t>SD_CPT / CPT+ Time</t>
  </si>
  <si>
    <t>II /CDS</t>
  </si>
  <si>
    <t>SD_II / CDS</t>
  </si>
  <si>
    <t>Java CPT query time (ms)</t>
  </si>
  <si>
    <t>Java CPT+ query time (ms)</t>
  </si>
  <si>
    <t>cpp CPT query time (ms)</t>
  </si>
  <si>
    <t>cpp CPT+ query time (ms)</t>
  </si>
  <si>
    <t>Java CPT memory (MB)*</t>
  </si>
  <si>
    <t>*As reported with calculations</t>
  </si>
  <si>
    <t>Java CPT+ memory (MB)*</t>
  </si>
  <si>
    <t>cpp CPT memory (MB)*</t>
  </si>
  <si>
    <t>cpp CPT+ memory (MB)*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</si>
</sst>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0" fillId="0" borderId="0" xfId="0" applyNumberFormat="1" applyFont="1"/>
    <xf numFmtId="165" fontId="2" fillId="0" borderId="0" xfId="0" applyNumberFormat="1" applyFont="1"/>
    <xf numFmtId="165" fontId="0" fillId="0" borderId="0" xfId="0" applyNumberFormat="1" applyFont="1"/>
    <xf numFmtId="0" fontId="0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topLeftCell="S1" workbookViewId="0">
      <selection activeCell="Z23" sqref="Z23"/>
    </sheetView>
  </sheetViews>
  <sheetFormatPr baseColWidth="10" defaultRowHeight="16" x14ac:dyDescent="0.2"/>
  <cols>
    <col min="2" max="3" width="24.1640625" customWidth="1"/>
    <col min="4" max="4" width="27.1640625" customWidth="1"/>
    <col min="5" max="5" width="34.6640625" customWidth="1"/>
    <col min="6" max="6" width="17.5" customWidth="1"/>
    <col min="8" max="8" width="23.6640625" customWidth="1"/>
    <col min="9" max="9" width="14.1640625" customWidth="1"/>
    <col min="10" max="10" width="14.83203125" customWidth="1"/>
    <col min="12" max="12" width="20.33203125" customWidth="1"/>
    <col min="13" max="13" width="17.6640625" customWidth="1"/>
    <col min="14" max="14" width="15" customWidth="1"/>
    <col min="15" max="15" width="17.83203125" customWidth="1"/>
    <col min="16" max="17" width="30.1640625" customWidth="1"/>
    <col min="18" max="18" width="26" customWidth="1"/>
    <col min="19" max="19" width="23.5" customWidth="1"/>
    <col min="20" max="20" width="30.6640625" customWidth="1"/>
    <col min="21" max="21" width="28.1640625" customWidth="1"/>
    <col min="22" max="22" width="22.1640625" customWidth="1"/>
    <col min="23" max="23" width="25.6640625" customWidth="1"/>
    <col min="24" max="24" width="24.83203125" customWidth="1"/>
    <col min="25" max="25" width="26.1640625" customWidth="1"/>
    <col min="26" max="26" width="29.6640625" customWidth="1"/>
    <col min="27" max="27" width="28.6640625" customWidth="1"/>
    <col min="28" max="28" width="30.6640625" customWidth="1"/>
  </cols>
  <sheetData>
    <row r="1" spans="1:28" x14ac:dyDescent="0.2">
      <c r="A1" s="1" t="s">
        <v>1</v>
      </c>
      <c r="B1" s="2" t="s">
        <v>19</v>
      </c>
      <c r="C1" s="2" t="s">
        <v>20</v>
      </c>
      <c r="D1" s="1" t="s">
        <v>0</v>
      </c>
      <c r="E1" s="1" t="s">
        <v>26</v>
      </c>
      <c r="F1" t="s">
        <v>21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27</v>
      </c>
      <c r="M1" t="s">
        <v>28</v>
      </c>
      <c r="N1" t="s">
        <v>16</v>
      </c>
      <c r="O1" t="s">
        <v>17</v>
      </c>
      <c r="P1" t="s">
        <v>22</v>
      </c>
      <c r="Q1" t="s">
        <v>29</v>
      </c>
      <c r="R1" t="s">
        <v>23</v>
      </c>
      <c r="S1" t="s">
        <v>31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40</v>
      </c>
      <c r="AA1" t="s">
        <v>41</v>
      </c>
      <c r="AB1" t="s">
        <v>42</v>
      </c>
    </row>
    <row r="2" spans="1:28" x14ac:dyDescent="0.2">
      <c r="A2" s="1" t="s">
        <v>2</v>
      </c>
      <c r="B2" s="6">
        <v>59601</v>
      </c>
      <c r="C2" s="6">
        <v>497</v>
      </c>
      <c r="D2" s="6">
        <v>59088</v>
      </c>
      <c r="E2" s="6">
        <v>33464</v>
      </c>
      <c r="F2" s="4">
        <v>0.16</v>
      </c>
      <c r="G2" s="5">
        <v>3.7136</v>
      </c>
      <c r="H2" s="5">
        <v>0.23282900000000001</v>
      </c>
      <c r="I2" s="5">
        <v>0.47681600000000002</v>
      </c>
      <c r="J2" s="5">
        <v>9.4036599999999998E-2</v>
      </c>
      <c r="K2" s="5">
        <v>2.3635199999999998</v>
      </c>
      <c r="L2" s="5">
        <v>1.33856</v>
      </c>
      <c r="M2" s="5">
        <v>0.54470600000000002</v>
      </c>
      <c r="N2" s="5">
        <v>6.5539399999999999</v>
      </c>
      <c r="O2" s="5">
        <v>0.32686599999999999</v>
      </c>
      <c r="P2" s="5">
        <v>5.2630000000000005E-4</v>
      </c>
      <c r="Q2" s="5">
        <v>5.3398400000000004E-4</v>
      </c>
      <c r="R2" s="5">
        <v>8.5400000000000005E-4</v>
      </c>
      <c r="S2" s="5">
        <f>R2/Q2</f>
        <v>1.5992988553964163</v>
      </c>
    </row>
    <row r="3" spans="1:28" x14ac:dyDescent="0.2">
      <c r="A3" s="1" t="s">
        <v>3</v>
      </c>
      <c r="B3" s="6">
        <v>77511</v>
      </c>
      <c r="C3" s="6">
        <v>3340</v>
      </c>
      <c r="D3" s="6">
        <v>231942</v>
      </c>
      <c r="E3" s="6">
        <v>134957</v>
      </c>
      <c r="F3" s="4">
        <v>0.5</v>
      </c>
      <c r="G3" s="5">
        <v>32.438099999999999</v>
      </c>
      <c r="H3" s="5">
        <v>0.983792</v>
      </c>
      <c r="I3" s="5">
        <v>0.62010399999999999</v>
      </c>
      <c r="J3" s="5">
        <v>0.44035999999999997</v>
      </c>
      <c r="K3" s="5">
        <v>9.2776800000000001</v>
      </c>
      <c r="L3" s="5">
        <v>5.3982799999999997</v>
      </c>
      <c r="M3" s="5">
        <v>1.7113499999999999</v>
      </c>
      <c r="N3" s="5">
        <v>42.335900000000002</v>
      </c>
      <c r="O3" s="5">
        <v>1.42415</v>
      </c>
      <c r="P3" s="5">
        <v>4.4799999999999999E-4</v>
      </c>
      <c r="Q3" s="5">
        <v>6.4504899999999997E-4</v>
      </c>
      <c r="R3" s="5">
        <v>5.5900000000000004E-4</v>
      </c>
      <c r="S3" s="5">
        <f t="shared" ref="S3:S11" si="0">R3/Q3</f>
        <v>0.86660083187478787</v>
      </c>
    </row>
    <row r="4" spans="1:28" x14ac:dyDescent="0.2">
      <c r="A4" s="1" t="s">
        <v>18</v>
      </c>
      <c r="B4" s="6">
        <v>69999</v>
      </c>
      <c r="C4" s="6">
        <v>21144</v>
      </c>
      <c r="D4" s="6">
        <v>460435</v>
      </c>
      <c r="E4" s="6">
        <v>240517</v>
      </c>
      <c r="F4" s="4">
        <v>1.1399999999999999</v>
      </c>
      <c r="G4" s="5">
        <v>185.399</v>
      </c>
      <c r="H4" s="5">
        <v>3.2960500000000001</v>
      </c>
      <c r="I4" s="5">
        <v>0.56000000000000005</v>
      </c>
      <c r="J4" s="5">
        <v>1.1467700000000001</v>
      </c>
      <c r="K4" s="5">
        <v>18.417400000000001</v>
      </c>
      <c r="L4" s="5">
        <v>9.6206800000000001</v>
      </c>
      <c r="M4" s="11">
        <v>3.70669</v>
      </c>
      <c r="N4" s="5">
        <v>204.37700000000001</v>
      </c>
      <c r="O4" s="5">
        <v>4.4428200000000002</v>
      </c>
      <c r="P4" s="5">
        <v>5.4831400000000002E-2</v>
      </c>
      <c r="Q4" s="5">
        <v>0.110252</v>
      </c>
      <c r="R4" s="5">
        <v>9.2287999999999995E-2</v>
      </c>
      <c r="S4" s="5">
        <f t="shared" si="0"/>
        <v>0.83706418024162821</v>
      </c>
    </row>
    <row r="5" spans="1:28" x14ac:dyDescent="0.2">
      <c r="A5" s="1" t="s">
        <v>4</v>
      </c>
      <c r="B5" s="6">
        <v>730</v>
      </c>
      <c r="C5" s="6">
        <v>267</v>
      </c>
      <c r="D5" s="6">
        <v>36839</v>
      </c>
      <c r="E5" s="6">
        <v>18872</v>
      </c>
      <c r="F5" s="4">
        <v>0.04</v>
      </c>
      <c r="G5" s="5">
        <v>2.9919999999999999E-2</v>
      </c>
      <c r="H5" s="5">
        <v>7.9620999999999997E-2</v>
      </c>
      <c r="I5" s="5">
        <v>5.8479999999999999E-3</v>
      </c>
      <c r="J5" s="5">
        <v>5.2380700000000002E-2</v>
      </c>
      <c r="K5" s="5">
        <v>1.47356</v>
      </c>
      <c r="L5" s="5">
        <v>0.75488</v>
      </c>
      <c r="M5" s="5">
        <v>0.28207500000000002</v>
      </c>
      <c r="N5" s="5">
        <v>1.5093300000000001</v>
      </c>
      <c r="O5" s="5">
        <v>0.13200200000000001</v>
      </c>
      <c r="P5" s="5">
        <v>4.9019999999999999E-4</v>
      </c>
      <c r="Q5" s="5">
        <v>1.04747E-3</v>
      </c>
      <c r="R5" s="5">
        <v>1.157E-3</v>
      </c>
      <c r="S5" s="5">
        <f t="shared" si="0"/>
        <v>1.1045662405605889</v>
      </c>
    </row>
    <row r="6" spans="1:28" x14ac:dyDescent="0.2">
      <c r="A6" s="1" t="s">
        <v>7</v>
      </c>
      <c r="B6" s="6">
        <v>36369</v>
      </c>
      <c r="C6" s="6">
        <v>13905</v>
      </c>
      <c r="D6" s="6">
        <v>659811</v>
      </c>
      <c r="E6" s="9">
        <v>283527</v>
      </c>
      <c r="F6" s="4">
        <v>1.54</v>
      </c>
      <c r="G6" s="5">
        <v>63.522599999999997</v>
      </c>
      <c r="H6" s="5">
        <v>2.51044</v>
      </c>
      <c r="I6" s="5">
        <v>0.29096</v>
      </c>
      <c r="J6" s="5">
        <v>1.4735100000000001</v>
      </c>
      <c r="K6" s="5">
        <v>26.392399999999999</v>
      </c>
      <c r="L6" s="5">
        <v>11.341100000000001</v>
      </c>
      <c r="M6" s="5">
        <v>6.8092499999999996</v>
      </c>
      <c r="N6" s="5">
        <v>90.206000000000003</v>
      </c>
      <c r="O6" s="5">
        <v>3.9839600000000002</v>
      </c>
      <c r="P6" s="5">
        <v>1.7062899999999999E-2</v>
      </c>
      <c r="Q6" s="11">
        <v>3.2385999999999998E-2</v>
      </c>
      <c r="R6" s="5">
        <v>2.6141999999999999E-2</v>
      </c>
      <c r="S6" s="5">
        <f t="shared" si="0"/>
        <v>0.80720064225282528</v>
      </c>
    </row>
    <row r="7" spans="1:28" x14ac:dyDescent="0.2">
      <c r="A7" s="1" t="s">
        <v>8</v>
      </c>
      <c r="B7" s="6">
        <v>5834</v>
      </c>
      <c r="C7" s="6">
        <v>9025</v>
      </c>
      <c r="D7" s="7">
        <v>183206</v>
      </c>
      <c r="E7" s="7">
        <v>94388</v>
      </c>
      <c r="F7" s="4">
        <v>0.35</v>
      </c>
      <c r="G7" s="5">
        <v>6.7868199999999996</v>
      </c>
      <c r="H7" s="5">
        <v>1.2236100000000001</v>
      </c>
      <c r="I7" s="5">
        <v>4.6679999999999999E-2</v>
      </c>
      <c r="J7" s="5">
        <v>0.430813</v>
      </c>
      <c r="K7" s="5">
        <v>7.3282400000000001</v>
      </c>
      <c r="L7" s="5">
        <v>3.7755200000000002</v>
      </c>
      <c r="M7" s="5">
        <v>1.4720800000000001</v>
      </c>
      <c r="N7" s="5">
        <v>14.1617</v>
      </c>
      <c r="O7" s="5">
        <v>1.65442</v>
      </c>
      <c r="P7" s="5">
        <v>1.6165999999999999E-3</v>
      </c>
      <c r="Q7" s="11">
        <v>3.5724200000000002E-3</v>
      </c>
      <c r="R7" s="5">
        <v>3.039E-3</v>
      </c>
      <c r="S7" s="5">
        <f t="shared" si="0"/>
        <v>0.8506838501631947</v>
      </c>
    </row>
    <row r="8" spans="1:28" s="12" customFormat="1" x14ac:dyDescent="0.2">
      <c r="A8" s="2" t="s">
        <v>5</v>
      </c>
      <c r="B8" s="8">
        <v>31790</v>
      </c>
      <c r="C8" s="8">
        <v>17</v>
      </c>
      <c r="D8" s="9">
        <v>236799</v>
      </c>
      <c r="E8" s="9">
        <v>85184</v>
      </c>
      <c r="F8" s="10">
        <v>0.28999999999999998</v>
      </c>
      <c r="G8" s="11">
        <v>6.7879999999999996E-2</v>
      </c>
      <c r="H8" s="5">
        <v>0.14596300000000001</v>
      </c>
      <c r="I8" s="11">
        <v>0.254328</v>
      </c>
      <c r="J8" s="5">
        <v>0.19563</v>
      </c>
      <c r="K8" s="11">
        <v>9.4719599999999993</v>
      </c>
      <c r="L8" s="11">
        <v>3.4073600000000002</v>
      </c>
      <c r="M8" s="5">
        <v>0.769123</v>
      </c>
      <c r="N8" s="11">
        <v>9.7941699999999994</v>
      </c>
      <c r="O8" s="5">
        <v>0.34159299999999998</v>
      </c>
      <c r="P8" s="11">
        <v>1.0145700000000001E-2</v>
      </c>
      <c r="Q8" s="5">
        <v>1.59825E-2</v>
      </c>
      <c r="R8" s="11">
        <v>1.8703000000000001E-2</v>
      </c>
      <c r="S8" s="5">
        <f t="shared" si="0"/>
        <v>1.1702174253089317</v>
      </c>
    </row>
    <row r="9" spans="1:28" x14ac:dyDescent="0.2">
      <c r="A9" s="1" t="s">
        <v>6</v>
      </c>
      <c r="B9" s="6">
        <v>20450</v>
      </c>
      <c r="C9" s="6">
        <v>2990</v>
      </c>
      <c r="D9" s="7">
        <v>675229</v>
      </c>
      <c r="E9">
        <v>253903</v>
      </c>
      <c r="F9" s="4">
        <v>1.17</v>
      </c>
      <c r="G9" s="5">
        <v>7.7022599999999999</v>
      </c>
      <c r="H9" s="5">
        <v>1.3235600000000001</v>
      </c>
      <c r="I9" s="5">
        <v>0.163608</v>
      </c>
      <c r="J9" s="5">
        <v>1.1728000000000001</v>
      </c>
      <c r="K9" s="5">
        <v>27.0092</v>
      </c>
      <c r="L9" s="5">
        <v>10.1561</v>
      </c>
      <c r="M9" s="5">
        <v>5.7599499999999999</v>
      </c>
      <c r="N9" s="5">
        <v>34.875</v>
      </c>
      <c r="O9" s="5">
        <v>2.4963600000000001</v>
      </c>
      <c r="P9" s="5">
        <v>1.4539399999999999E-2</v>
      </c>
      <c r="Q9" s="5">
        <v>2.63515E-2</v>
      </c>
      <c r="R9" s="5">
        <v>2.5314E-2</v>
      </c>
      <c r="S9" s="5">
        <f t="shared" si="0"/>
        <v>0.96062842722425668</v>
      </c>
    </row>
    <row r="10" spans="1:28" s="12" customFormat="1" x14ac:dyDescent="0.2">
      <c r="A10" s="2" t="s">
        <v>9</v>
      </c>
      <c r="B10" s="8">
        <v>70729</v>
      </c>
      <c r="C10" s="8">
        <v>4018</v>
      </c>
      <c r="D10" s="9">
        <v>210891</v>
      </c>
      <c r="E10">
        <v>102044</v>
      </c>
      <c r="F10" s="10">
        <v>0.75</v>
      </c>
      <c r="G10" s="11">
        <v>35.615600000000001</v>
      </c>
      <c r="H10" s="5">
        <v>0.86825799999999997</v>
      </c>
      <c r="I10" s="11">
        <v>0.56584800000000002</v>
      </c>
      <c r="J10" s="5">
        <v>0.412607</v>
      </c>
      <c r="K10" s="11">
        <v>8.4356399999999994</v>
      </c>
      <c r="L10" s="11">
        <v>4.0817600000000001</v>
      </c>
      <c r="M10" s="5">
        <v>1.9416800000000001</v>
      </c>
      <c r="N10" s="11">
        <v>44.617100000000001</v>
      </c>
      <c r="O10" s="5">
        <v>1.28087</v>
      </c>
      <c r="P10" s="11">
        <v>2.3800000000000002E-3</v>
      </c>
      <c r="Q10" s="5">
        <v>4.5834200000000004E-3</v>
      </c>
      <c r="R10" s="11">
        <v>5.6490000000000004E-3</v>
      </c>
      <c r="S10" s="5">
        <f t="shared" si="0"/>
        <v>1.2324857857233245</v>
      </c>
    </row>
    <row r="11" spans="1:28" s="12" customFormat="1" x14ac:dyDescent="0.2">
      <c r="A11" s="12" t="s">
        <v>10</v>
      </c>
      <c r="B11" s="8">
        <v>87748</v>
      </c>
      <c r="C11" s="8">
        <v>4719</v>
      </c>
      <c r="D11" s="9">
        <v>306281</v>
      </c>
      <c r="E11">
        <v>139398</v>
      </c>
      <c r="F11" s="10">
        <v>1.0900000000000001</v>
      </c>
      <c r="G11" s="11">
        <v>51.860300000000002</v>
      </c>
      <c r="H11" s="5">
        <v>1.0831999999999999</v>
      </c>
      <c r="I11" s="11">
        <v>0.70199999999999996</v>
      </c>
      <c r="J11" s="5">
        <v>0.60755199999999998</v>
      </c>
      <c r="K11" s="11">
        <v>12.251200000000001</v>
      </c>
      <c r="L11" s="11">
        <v>5.57592</v>
      </c>
      <c r="M11" s="5">
        <v>2.6741999999999999</v>
      </c>
      <c r="N11" s="11">
        <v>64.813500000000005</v>
      </c>
      <c r="O11" s="5">
        <v>1.69075</v>
      </c>
      <c r="P11" s="11">
        <v>3.5209E-3</v>
      </c>
      <c r="Q11" s="5">
        <v>6.5778099999999999E-3</v>
      </c>
      <c r="R11" s="11">
        <v>7.8740000000000008E-3</v>
      </c>
      <c r="S11" s="5">
        <f t="shared" si="0"/>
        <v>1.1970549468592131</v>
      </c>
    </row>
    <row r="18" spans="8:20" x14ac:dyDescent="0.2">
      <c r="H18" t="s">
        <v>24</v>
      </c>
      <c r="I18" t="s">
        <v>25</v>
      </c>
      <c r="J18" t="s">
        <v>30</v>
      </c>
      <c r="M18" t="s">
        <v>32</v>
      </c>
      <c r="N18" t="s">
        <v>33</v>
      </c>
    </row>
    <row r="19" spans="8:20" x14ac:dyDescent="0.2">
      <c r="H19" s="3">
        <f>O2/F2</f>
        <v>2.0429124999999999</v>
      </c>
      <c r="I19" s="3">
        <f>N2/F2</f>
        <v>40.962125</v>
      </c>
      <c r="J19" s="3">
        <f t="shared" ref="J19:J28" si="1">(M2+L2+I2+G2)/F2</f>
        <v>37.9605125</v>
      </c>
      <c r="K19" s="3">
        <f t="shared" ref="K19:K28" si="2">I19/H19</f>
        <v>20.050846524263768</v>
      </c>
      <c r="M19" s="3">
        <f>G2/F2</f>
        <v>23.21</v>
      </c>
      <c r="N19" s="3">
        <f>H2/F2</f>
        <v>1.4551812500000001</v>
      </c>
      <c r="T19" t="s">
        <v>39</v>
      </c>
    </row>
    <row r="20" spans="8:20" x14ac:dyDescent="0.2">
      <c r="H20" s="3">
        <f t="shared" ref="H20:H28" si="3">O3/F3</f>
        <v>2.8483000000000001</v>
      </c>
      <c r="I20" s="3">
        <f t="shared" ref="I20:I28" si="4">N3/F3</f>
        <v>84.671800000000005</v>
      </c>
      <c r="J20" s="3">
        <f t="shared" si="1"/>
        <v>80.335667999999998</v>
      </c>
      <c r="K20" s="3">
        <f t="shared" si="2"/>
        <v>29.727135484323984</v>
      </c>
      <c r="M20" s="3">
        <f t="shared" ref="M20:M28" si="5">G3/F3</f>
        <v>64.876199999999997</v>
      </c>
      <c r="N20" s="3">
        <f t="shared" ref="N20:N28" si="6">H3/F3</f>
        <v>1.967584</v>
      </c>
      <c r="O20" s="5"/>
    </row>
    <row r="21" spans="8:20" x14ac:dyDescent="0.2">
      <c r="H21" s="3">
        <f t="shared" si="3"/>
        <v>3.8972105263157899</v>
      </c>
      <c r="I21" s="3">
        <f t="shared" si="4"/>
        <v>179.27807017543861</v>
      </c>
      <c r="J21" s="3">
        <f t="shared" si="1"/>
        <v>174.81260526315791</v>
      </c>
      <c r="K21" s="3">
        <f t="shared" si="2"/>
        <v>46.001638598907903</v>
      </c>
      <c r="M21" s="3">
        <f t="shared" si="5"/>
        <v>162.63070175438597</v>
      </c>
      <c r="N21" s="3">
        <f t="shared" si="6"/>
        <v>2.8912719298245619</v>
      </c>
      <c r="O21" s="5"/>
    </row>
    <row r="22" spans="8:20" x14ac:dyDescent="0.2">
      <c r="H22" s="3">
        <f t="shared" si="3"/>
        <v>3.3000500000000001</v>
      </c>
      <c r="I22" s="3">
        <f t="shared" si="4"/>
        <v>37.733249999999998</v>
      </c>
      <c r="J22" s="3">
        <f t="shared" si="1"/>
        <v>26.818075</v>
      </c>
      <c r="K22" s="3">
        <f t="shared" si="2"/>
        <v>11.434144937197921</v>
      </c>
      <c r="M22" s="3">
        <f t="shared" si="5"/>
        <v>0.748</v>
      </c>
      <c r="N22" s="3">
        <f t="shared" si="6"/>
        <v>1.9905249999999999</v>
      </c>
      <c r="O22" s="5"/>
    </row>
    <row r="23" spans="8:20" x14ac:dyDescent="0.2">
      <c r="H23" s="3">
        <f t="shared" si="3"/>
        <v>2.5869870129870129</v>
      </c>
      <c r="I23" s="3">
        <f t="shared" si="4"/>
        <v>58.575324675324673</v>
      </c>
      <c r="J23" s="3">
        <f t="shared" si="1"/>
        <v>53.223318181818179</v>
      </c>
      <c r="K23" s="3">
        <f t="shared" si="2"/>
        <v>22.642295605377562</v>
      </c>
      <c r="M23" s="3">
        <f t="shared" si="5"/>
        <v>41.248441558441556</v>
      </c>
      <c r="N23" s="3">
        <f t="shared" si="6"/>
        <v>1.6301558441558441</v>
      </c>
      <c r="O23" s="5"/>
    </row>
    <row r="24" spans="8:20" x14ac:dyDescent="0.2">
      <c r="H24" s="3">
        <f t="shared" si="3"/>
        <v>4.7269142857142858</v>
      </c>
      <c r="I24" s="3">
        <f t="shared" si="4"/>
        <v>40.462000000000003</v>
      </c>
      <c r="J24" s="3">
        <f t="shared" si="1"/>
        <v>34.517428571428574</v>
      </c>
      <c r="K24" s="3">
        <f t="shared" si="2"/>
        <v>8.5599182795178983</v>
      </c>
      <c r="M24" s="3">
        <f t="shared" si="5"/>
        <v>19.390914285714285</v>
      </c>
      <c r="N24" s="3">
        <f t="shared" si="6"/>
        <v>3.4960285714285719</v>
      </c>
      <c r="O24" s="5"/>
    </row>
    <row r="25" spans="8:20" x14ac:dyDescent="0.2">
      <c r="H25" s="3">
        <f t="shared" si="3"/>
        <v>1.1779068965517241</v>
      </c>
      <c r="I25" s="3">
        <f t="shared" si="4"/>
        <v>33.773000000000003</v>
      </c>
      <c r="J25" s="3">
        <f t="shared" si="1"/>
        <v>15.512727586206898</v>
      </c>
      <c r="K25" s="3">
        <f t="shared" si="2"/>
        <v>28.672045387346934</v>
      </c>
      <c r="M25" s="3">
        <f t="shared" si="5"/>
        <v>0.23406896551724138</v>
      </c>
      <c r="N25" s="3">
        <f t="shared" si="6"/>
        <v>0.50332068965517252</v>
      </c>
      <c r="O25" s="5"/>
    </row>
    <row r="26" spans="8:20" x14ac:dyDescent="0.2">
      <c r="H26" s="3">
        <f t="shared" si="3"/>
        <v>2.1336410256410261</v>
      </c>
      <c r="I26" s="3">
        <f t="shared" si="4"/>
        <v>29.80769230769231</v>
      </c>
      <c r="J26" s="3">
        <f t="shared" si="1"/>
        <v>20.326425641025644</v>
      </c>
      <c r="K26" s="3">
        <f t="shared" si="2"/>
        <v>13.970340816228427</v>
      </c>
      <c r="M26" s="3">
        <f t="shared" si="5"/>
        <v>6.5831282051282054</v>
      </c>
      <c r="N26" s="3">
        <f t="shared" si="6"/>
        <v>1.1312478632478633</v>
      </c>
      <c r="O26" s="5"/>
    </row>
    <row r="27" spans="8:20" x14ac:dyDescent="0.2">
      <c r="H27" s="3">
        <f t="shared" si="3"/>
        <v>1.7078266666666666</v>
      </c>
      <c r="I27" s="3">
        <f t="shared" si="4"/>
        <v>59.489466666666665</v>
      </c>
      <c r="J27" s="3">
        <f t="shared" si="1"/>
        <v>56.273183999999993</v>
      </c>
      <c r="K27" s="3">
        <f t="shared" si="2"/>
        <v>34.833433525650534</v>
      </c>
      <c r="M27" s="3">
        <f t="shared" si="5"/>
        <v>47.48746666666667</v>
      </c>
      <c r="N27" s="3">
        <f t="shared" si="6"/>
        <v>1.1576773333333332</v>
      </c>
      <c r="O27" s="5"/>
    </row>
    <row r="28" spans="8:20" x14ac:dyDescent="0.2">
      <c r="H28" s="3">
        <f t="shared" si="3"/>
        <v>1.5511467889908255</v>
      </c>
      <c r="I28" s="3">
        <f t="shared" si="4"/>
        <v>59.461926605504587</v>
      </c>
      <c r="J28" s="3">
        <f t="shared" si="1"/>
        <v>55.791211009174312</v>
      </c>
      <c r="K28" s="3">
        <f t="shared" si="2"/>
        <v>38.334171225787379</v>
      </c>
      <c r="M28" s="3">
        <f t="shared" si="5"/>
        <v>47.578256880733946</v>
      </c>
      <c r="N28" s="3">
        <f t="shared" si="6"/>
        <v>0.99376146788990816</v>
      </c>
      <c r="O28" s="5"/>
    </row>
    <row r="29" spans="8:20" x14ac:dyDescent="0.2">
      <c r="O29" s="5"/>
    </row>
    <row r="30" spans="8:20" x14ac:dyDescent="0.2">
      <c r="O30" s="5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2017-01-11T11:58:08Z</dcterms:created>
  <dcterms:modified xsi:type="dcterms:W3CDTF">2017-05-19T19:06:41Z</dcterms:modified>
</cp:coreProperties>
</file>