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0" windowWidth="38400" windowHeight="2160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2" l="1"/>
  <c r="H79" i="2"/>
  <c r="G10" i="2"/>
  <c r="G70" i="2"/>
  <c r="G40" i="2"/>
  <c r="G50" i="2"/>
  <c r="G20" i="2"/>
  <c r="G30" i="2"/>
  <c r="Y70" i="2"/>
  <c r="X70" i="2"/>
  <c r="Y60" i="2"/>
  <c r="X60" i="2"/>
  <c r="Y50" i="2"/>
  <c r="X50" i="2"/>
  <c r="Y40" i="2"/>
  <c r="X40" i="2"/>
  <c r="Y30" i="2"/>
  <c r="X30" i="2"/>
  <c r="Y20" i="2"/>
  <c r="X20" i="2"/>
  <c r="Y10" i="2"/>
  <c r="X10" i="2"/>
  <c r="D79" i="2"/>
  <c r="H80" i="2"/>
  <c r="D80" i="2"/>
  <c r="N68" i="2"/>
  <c r="N58" i="2"/>
  <c r="N48" i="2"/>
  <c r="N38" i="2"/>
  <c r="N28" i="2"/>
  <c r="N18" i="2"/>
  <c r="N8" i="2"/>
  <c r="F70" i="2"/>
  <c r="M70" i="2"/>
  <c r="F60" i="2"/>
  <c r="M60" i="2"/>
  <c r="F50" i="2"/>
  <c r="M50" i="2"/>
  <c r="F40" i="2"/>
  <c r="M40" i="2"/>
  <c r="F30" i="2"/>
  <c r="M30" i="2"/>
  <c r="F20" i="2"/>
  <c r="M20" i="2"/>
  <c r="F10" i="2"/>
  <c r="M10" i="2"/>
</calcChain>
</file>

<file path=xl/sharedStrings.xml><?xml version="1.0" encoding="utf-8"?>
<sst xmlns="http://schemas.openxmlformats.org/spreadsheetml/2006/main" count="151" uniqueCount="50">
  <si>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</si>
  <si>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</si>
  <si>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</si>
  <si>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</si>
  <si>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</si>
  <si>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</si>
  <si>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</si>
  <si>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</si>
  <si>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</si>
  <si>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</si>
  <si>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</si>
  <si>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</si>
  <si>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</si>
  <si>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</si>
  <si>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</si>
  <si>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</si>
  <si>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</si>
  <si>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</si>
  <si>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</si>
  <si>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</si>
  <si>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</si>
  <si>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</si>
  <si>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Overall Accur</t>
  </si>
  <si>
    <t>subSeq (BWT implementationi)</t>
  </si>
  <si>
    <t>Test Time (ms)</t>
  </si>
  <si>
    <t>Time: subSeq/CPT+</t>
  </si>
  <si>
    <t>Memory: CPT+/subSeq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</si>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</sst>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4" borderId="0" xfId="0" applyNumberFormat="1" applyFill="1"/>
    <xf numFmtId="169" fontId="0" fillId="0" borderId="0" xfId="0" applyNumberFormat="1" applyFill="1"/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5563996336103"/>
          <c:y val="0.13178002894356"/>
          <c:w val="0.640876814090875"/>
          <c:h val="0.80541745957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(Sheet1!$X$10,Sheet1!$X$20,Sheet1!$X$30,Sheet1!$X$40,Sheet1!$X$50,Sheet1!$X$60,Sheet1!$X$70)</c:f>
              <c:numCache>
                <c:formatCode>0.00</c:formatCode>
                <c:ptCount val="7"/>
                <c:pt idx="0">
                  <c:v>2.295081967213115</c:v>
                </c:pt>
                <c:pt idx="1">
                  <c:v>3.098591549295775</c:v>
                </c:pt>
                <c:pt idx="2">
                  <c:v>5.847953216374269</c:v>
                </c:pt>
                <c:pt idx="3">
                  <c:v>1.625</c:v>
                </c:pt>
                <c:pt idx="4">
                  <c:v>0.277777777777778</c:v>
                </c:pt>
                <c:pt idx="5">
                  <c:v>0.978260869565217</c:v>
                </c:pt>
                <c:pt idx="6">
                  <c:v>2.178571428571428</c:v>
                </c:pt>
              </c:numCache>
            </c:numRef>
          </c:val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(Sheet1!$Y$10,Sheet1!$Y$20,Sheet1!$Y$30,Sheet1!$Y$40,Sheet1!$Y$50,Sheet1!$Y$60,Sheet1!$Y$70)</c:f>
              <c:numCache>
                <c:formatCode>0.00</c:formatCode>
                <c:ptCount val="7"/>
                <c:pt idx="0">
                  <c:v>6.065573770491803</c:v>
                </c:pt>
                <c:pt idx="1">
                  <c:v>0.535211267605634</c:v>
                </c:pt>
                <c:pt idx="2">
                  <c:v>2.923976608187134</c:v>
                </c:pt>
                <c:pt idx="3">
                  <c:v>10.625</c:v>
                </c:pt>
                <c:pt idx="4">
                  <c:v>0.203703703703704</c:v>
                </c:pt>
                <c:pt idx="5">
                  <c:v>43.51304347826087</c:v>
                </c:pt>
                <c:pt idx="6">
                  <c:v>4.857142857142857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4768"/>
        <c:axId val="-42929616"/>
      </c:barChart>
      <c:catAx>
        <c:axId val="273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29616"/>
        <c:crosses val="autoZero"/>
        <c:auto val="1"/>
        <c:lblAlgn val="ctr"/>
        <c:lblOffset val="100"/>
        <c:noMultiLvlLbl val="0"/>
      </c:catAx>
      <c:valAx>
        <c:axId val="-42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30</xdr:row>
      <xdr:rowOff>196850</xdr:rowOff>
    </xdr:from>
    <xdr:to>
      <xdr:col>36</xdr:col>
      <xdr:colOff>457200</xdr:colOff>
      <xdr:row>91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P18" workbookViewId="0">
      <selection activeCell="A75" sqref="A75:XFD82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C1" s="21" t="s">
        <v>8</v>
      </c>
      <c r="D1" s="21"/>
      <c r="E1" s="21"/>
      <c r="F1" s="9"/>
      <c r="G1" s="20"/>
    </row>
    <row r="2" spans="1:25" ht="80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23</v>
      </c>
      <c r="G2" s="7" t="s">
        <v>37</v>
      </c>
      <c r="H2" s="2" t="s">
        <v>5</v>
      </c>
      <c r="I2" s="2" t="s">
        <v>6</v>
      </c>
      <c r="J2" s="2" t="s">
        <v>7</v>
      </c>
      <c r="M2" s="2" t="s">
        <v>25</v>
      </c>
      <c r="N2" s="2" t="s">
        <v>26</v>
      </c>
      <c r="P2" s="2" t="s">
        <v>39</v>
      </c>
      <c r="Q2" s="2" t="s">
        <v>45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X2" s="2" t="s">
        <v>47</v>
      </c>
      <c r="Y2" s="2" t="s">
        <v>48</v>
      </c>
    </row>
    <row r="3" spans="1:25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H3">
        <v>31.343</v>
      </c>
      <c r="I3">
        <v>31.033999999999999</v>
      </c>
      <c r="J3">
        <v>32.58</v>
      </c>
    </row>
    <row r="4" spans="1:25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H4">
        <v>68.656999999999996</v>
      </c>
      <c r="I4">
        <v>68.965999999999994</v>
      </c>
      <c r="J4">
        <v>67.42</v>
      </c>
    </row>
    <row r="5" spans="1:25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H5">
        <v>0.185</v>
      </c>
      <c r="I5">
        <v>0.185</v>
      </c>
      <c r="J5">
        <v>0</v>
      </c>
    </row>
    <row r="6" spans="1:25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</row>
    <row r="7" spans="1:25" x14ac:dyDescent="0.2">
      <c r="A7" t="s">
        <v>22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1">
        <v>0.19</v>
      </c>
      <c r="H7" s="16">
        <v>30</v>
      </c>
      <c r="I7" s="16">
        <v>30.975999999999999</v>
      </c>
      <c r="J7" s="16">
        <v>32.58</v>
      </c>
    </row>
    <row r="8" spans="1:25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24"/>
      <c r="H8" s="10">
        <v>6.7000000000000004E-2</v>
      </c>
      <c r="I8" s="10">
        <v>1.07</v>
      </c>
      <c r="J8" s="10">
        <v>0.23</v>
      </c>
      <c r="M8" s="10"/>
      <c r="N8" s="10">
        <f>D8/F8</f>
        <v>2.6428571428571428</v>
      </c>
    </row>
    <row r="9" spans="1:25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24"/>
      <c r="H9" s="10">
        <v>5.0000000000000001E-3</v>
      </c>
      <c r="I9" s="10">
        <v>5.7000000000000002E-2</v>
      </c>
      <c r="J9" s="10">
        <v>1.4E-2</v>
      </c>
      <c r="M9" s="10"/>
      <c r="N9" s="10"/>
    </row>
    <row r="10" spans="1:25" x14ac:dyDescent="0.2">
      <c r="A10" t="s">
        <v>24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370.903*1000</f>
        <v>370903</v>
      </c>
      <c r="H10" s="10">
        <v>0.35</v>
      </c>
      <c r="I10" s="10">
        <v>1.21</v>
      </c>
      <c r="J10" s="10">
        <v>3.14</v>
      </c>
      <c r="M10" s="10">
        <f>F10/D10</f>
        <v>23.516483516483518</v>
      </c>
      <c r="N10" s="10"/>
      <c r="P10">
        <v>54979</v>
      </c>
      <c r="Q10">
        <v>12</v>
      </c>
      <c r="R10">
        <v>494</v>
      </c>
      <c r="S10">
        <v>4518</v>
      </c>
      <c r="T10">
        <v>347</v>
      </c>
      <c r="U10">
        <v>5</v>
      </c>
      <c r="V10">
        <v>6.0999999999999999E-2</v>
      </c>
      <c r="X10" s="10">
        <f>F8/V10</f>
        <v>2.2950819672131151</v>
      </c>
      <c r="Y10" s="10">
        <f>D8/V10</f>
        <v>6.0655737704918034</v>
      </c>
    </row>
    <row r="11" spans="1:25" s="8" customFormat="1" x14ac:dyDescent="0.2">
      <c r="C11" s="22" t="s">
        <v>9</v>
      </c>
      <c r="D11" s="22"/>
      <c r="E11" s="22"/>
      <c r="F11" s="13"/>
      <c r="G11" s="13"/>
    </row>
    <row r="12" spans="1:25" s="5" customFormat="1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 t="s">
        <v>38</v>
      </c>
      <c r="H12" s="6" t="s">
        <v>5</v>
      </c>
      <c r="I12" s="6" t="s">
        <v>6</v>
      </c>
      <c r="J12" s="6" t="s">
        <v>7</v>
      </c>
    </row>
    <row r="13" spans="1:25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>
        <v>4.1100000000000003</v>
      </c>
      <c r="I13">
        <v>8.2189999999999994</v>
      </c>
      <c r="J13">
        <v>5.4790000000000001</v>
      </c>
    </row>
    <row r="14" spans="1:25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>
        <v>95.89</v>
      </c>
      <c r="I14">
        <v>91.781000000000006</v>
      </c>
      <c r="J14">
        <v>94.521000000000001</v>
      </c>
    </row>
    <row r="15" spans="1:25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>
        <v>0</v>
      </c>
      <c r="I15">
        <v>0</v>
      </c>
      <c r="J15">
        <v>0</v>
      </c>
    </row>
    <row r="16" spans="1:25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>
        <v>0</v>
      </c>
      <c r="I16">
        <v>0</v>
      </c>
      <c r="J16">
        <v>0</v>
      </c>
    </row>
    <row r="17" spans="1:25" x14ac:dyDescent="0.2">
      <c r="A17" t="s">
        <v>22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>
        <v>3.64</v>
      </c>
      <c r="H17" s="16">
        <v>4.1100000000000003</v>
      </c>
      <c r="I17" s="16">
        <v>7</v>
      </c>
      <c r="J17" s="16">
        <v>5.4790000000000001</v>
      </c>
    </row>
    <row r="18" spans="1:25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24"/>
      <c r="H18" s="10">
        <v>0.12</v>
      </c>
      <c r="I18" s="10">
        <v>2.7</v>
      </c>
      <c r="J18" s="10">
        <v>0.36</v>
      </c>
      <c r="N18" s="10">
        <f>D18/F18</f>
        <v>0.17272727272727273</v>
      </c>
    </row>
    <row r="19" spans="1:25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24"/>
      <c r="H19" s="10">
        <v>2E-3</v>
      </c>
      <c r="I19" s="10">
        <v>0.16900000000000001</v>
      </c>
      <c r="J19" s="10">
        <v>2.4E-2</v>
      </c>
    </row>
    <row r="20" spans="1:25" ht="16" customHeight="1" x14ac:dyDescent="0.2">
      <c r="A20" t="s">
        <v>24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0.35*1000</f>
        <v>350</v>
      </c>
      <c r="H20" s="10">
        <v>0.28000000000000003</v>
      </c>
      <c r="I20" s="10">
        <v>0.42</v>
      </c>
      <c r="J20" s="10">
        <v>2.14</v>
      </c>
      <c r="M20" s="18">
        <f>F20/D20</f>
        <v>52.128315854410857</v>
      </c>
      <c r="P20">
        <v>63586</v>
      </c>
      <c r="Q20">
        <v>93</v>
      </c>
      <c r="R20">
        <v>266</v>
      </c>
      <c r="S20">
        <v>678</v>
      </c>
      <c r="T20">
        <v>52</v>
      </c>
      <c r="U20">
        <v>7</v>
      </c>
      <c r="V20">
        <v>7.0999999999999994E-2</v>
      </c>
      <c r="X20" s="10">
        <f>F18/V20</f>
        <v>3.098591549295775</v>
      </c>
      <c r="Y20" s="10">
        <f>D18/V20</f>
        <v>0.53521126760563387</v>
      </c>
    </row>
    <row r="21" spans="1:25" s="4" customFormat="1" x14ac:dyDescent="0.2">
      <c r="C21" s="23" t="s">
        <v>10</v>
      </c>
      <c r="D21" s="23"/>
      <c r="E21" s="23"/>
      <c r="F21" s="15"/>
      <c r="G21" s="15"/>
    </row>
    <row r="22" spans="1:25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 t="s">
        <v>38</v>
      </c>
      <c r="H22" s="3" t="s">
        <v>5</v>
      </c>
      <c r="I22" s="3" t="s">
        <v>6</v>
      </c>
      <c r="J22" s="3" t="s">
        <v>7</v>
      </c>
    </row>
    <row r="23" spans="1:25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>
        <v>38.06</v>
      </c>
      <c r="I23">
        <v>47.38</v>
      </c>
      <c r="J23">
        <v>43.3</v>
      </c>
    </row>
    <row r="24" spans="1:25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>
        <v>61.94</v>
      </c>
      <c r="I24">
        <v>52.62</v>
      </c>
      <c r="J24">
        <v>56.7</v>
      </c>
    </row>
    <row r="25" spans="1:25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>
        <v>0</v>
      </c>
      <c r="I25">
        <v>0</v>
      </c>
      <c r="J25">
        <v>0</v>
      </c>
    </row>
    <row r="26" spans="1:25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>
        <v>0</v>
      </c>
      <c r="I26">
        <v>0</v>
      </c>
      <c r="J26">
        <v>0</v>
      </c>
    </row>
    <row r="27" spans="1:25" x14ac:dyDescent="0.2">
      <c r="A27" t="s">
        <v>22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>
        <v>29.57</v>
      </c>
      <c r="H27" s="16">
        <v>38.06</v>
      </c>
      <c r="I27" s="16">
        <v>48</v>
      </c>
      <c r="J27" s="16">
        <v>43.3</v>
      </c>
    </row>
    <row r="28" spans="1:25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24"/>
      <c r="H28" s="17">
        <v>2E-3</v>
      </c>
      <c r="I28" s="10">
        <v>0.43</v>
      </c>
      <c r="J28" s="10">
        <v>0.13</v>
      </c>
      <c r="N28" s="10">
        <f>D28/F28</f>
        <v>0.5</v>
      </c>
    </row>
    <row r="29" spans="1:25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0">
        <v>1E-3</v>
      </c>
      <c r="I29" s="10">
        <v>0.03</v>
      </c>
      <c r="J29" s="10">
        <v>8.0000000000000002E-3</v>
      </c>
    </row>
    <row r="30" spans="1:25" x14ac:dyDescent="0.2">
      <c r="A30" t="s">
        <v>24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0.11*1000</f>
        <v>110</v>
      </c>
      <c r="H30" s="10">
        <v>0</v>
      </c>
      <c r="I30" s="10">
        <v>0.64</v>
      </c>
      <c r="J30" s="10">
        <v>3.07</v>
      </c>
      <c r="M30" s="10">
        <f>F30/D30</f>
        <v>16.096579476861166</v>
      </c>
      <c r="P30">
        <v>54727</v>
      </c>
      <c r="Q30">
        <v>11</v>
      </c>
      <c r="R30">
        <v>18</v>
      </c>
      <c r="S30">
        <v>4643</v>
      </c>
      <c r="T30">
        <v>357</v>
      </c>
      <c r="U30">
        <v>5</v>
      </c>
      <c r="V30" s="17">
        <v>3.4200000000000001E-2</v>
      </c>
      <c r="X30" s="10">
        <f>F28/V30</f>
        <v>5.8479532163742691</v>
      </c>
      <c r="Y30" s="10">
        <f>D28/V30</f>
        <v>2.9239766081871346</v>
      </c>
    </row>
    <row r="31" spans="1:25" s="4" customFormat="1" x14ac:dyDescent="0.2">
      <c r="C31" s="21" t="s">
        <v>11</v>
      </c>
      <c r="D31" s="21"/>
      <c r="E31" s="21"/>
      <c r="F31" s="13"/>
      <c r="G31" s="13"/>
    </row>
    <row r="32" spans="1:25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 t="s">
        <v>38</v>
      </c>
      <c r="H32" s="3" t="s">
        <v>5</v>
      </c>
      <c r="I32" s="3" t="s">
        <v>6</v>
      </c>
      <c r="J32" s="3" t="s">
        <v>7</v>
      </c>
    </row>
    <row r="33" spans="1:25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>
        <v>11.561</v>
      </c>
      <c r="I33">
        <v>31.068999999999999</v>
      </c>
      <c r="J33">
        <v>17.13</v>
      </c>
    </row>
    <row r="34" spans="1:25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>
        <v>88.438999999999993</v>
      </c>
      <c r="I34">
        <v>68.930999999999997</v>
      </c>
      <c r="J34">
        <v>82.87</v>
      </c>
    </row>
    <row r="35" spans="1:25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>
        <v>1.804</v>
      </c>
      <c r="I35">
        <v>1.804</v>
      </c>
      <c r="J35">
        <v>0</v>
      </c>
    </row>
    <row r="36" spans="1:25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>
        <v>0</v>
      </c>
      <c r="I36">
        <v>0</v>
      </c>
      <c r="J36">
        <v>0</v>
      </c>
    </row>
    <row r="37" spans="1:25" x14ac:dyDescent="0.2">
      <c r="A37" t="s">
        <v>22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>
        <v>2.1800000000000002</v>
      </c>
      <c r="H37" s="16">
        <v>11.352</v>
      </c>
      <c r="I37" s="16">
        <v>32</v>
      </c>
      <c r="J37" s="16">
        <v>18</v>
      </c>
    </row>
    <row r="38" spans="1:25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24"/>
      <c r="H38" s="10">
        <v>0.26</v>
      </c>
      <c r="I38" s="10">
        <v>3.19</v>
      </c>
      <c r="J38" s="10">
        <v>0.52</v>
      </c>
      <c r="N38" s="10">
        <f>D38/F38</f>
        <v>6.5384615384615383</v>
      </c>
    </row>
    <row r="39" spans="1:25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0">
        <v>5.0000000000000001E-3</v>
      </c>
      <c r="I39" s="10">
        <v>0.11700000000000001</v>
      </c>
      <c r="J39" s="10">
        <v>3.6999999999999998E-2</v>
      </c>
    </row>
    <row r="40" spans="1:25" x14ac:dyDescent="0.2">
      <c r="A40" t="s">
        <v>24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26.4*1000</f>
        <v>26400</v>
      </c>
      <c r="H40" s="10">
        <v>1.07</v>
      </c>
      <c r="I40" s="10">
        <v>0.92</v>
      </c>
      <c r="J40" s="10">
        <v>17.920000000000002</v>
      </c>
      <c r="M40" s="10">
        <f>F40/D40</f>
        <v>8.4989916450590606</v>
      </c>
      <c r="P40">
        <v>98575</v>
      </c>
      <c r="Q40">
        <v>21</v>
      </c>
      <c r="R40">
        <v>5243</v>
      </c>
      <c r="S40">
        <v>4581</v>
      </c>
      <c r="T40">
        <v>352</v>
      </c>
      <c r="U40">
        <v>3</v>
      </c>
      <c r="V40">
        <v>0.16</v>
      </c>
      <c r="X40" s="10">
        <f>F38/V40</f>
        <v>1.625</v>
      </c>
      <c r="Y40" s="10">
        <f>D38/V40</f>
        <v>10.625</v>
      </c>
    </row>
    <row r="41" spans="1:25" s="4" customFormat="1" x14ac:dyDescent="0.2">
      <c r="C41" s="21" t="s">
        <v>12</v>
      </c>
      <c r="D41" s="21"/>
      <c r="E41" s="21"/>
      <c r="F41" s="13"/>
      <c r="G41" s="13"/>
    </row>
    <row r="42" spans="1:25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 t="s">
        <v>38</v>
      </c>
      <c r="H42" s="3" t="s">
        <v>5</v>
      </c>
      <c r="I42" s="3" t="s">
        <v>6</v>
      </c>
      <c r="J42" s="3" t="s">
        <v>7</v>
      </c>
    </row>
    <row r="43" spans="1:25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>
        <v>16.12</v>
      </c>
      <c r="I43">
        <v>80.599999999999994</v>
      </c>
      <c r="J43">
        <v>64.239999999999995</v>
      </c>
    </row>
    <row r="44" spans="1:25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>
        <v>83.88</v>
      </c>
      <c r="I44">
        <v>19.399999999999999</v>
      </c>
      <c r="J44">
        <v>35.76</v>
      </c>
    </row>
    <row r="45" spans="1:25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>
        <v>0</v>
      </c>
      <c r="I45">
        <v>0</v>
      </c>
      <c r="J45">
        <v>0</v>
      </c>
    </row>
    <row r="46" spans="1:25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>
        <v>0</v>
      </c>
      <c r="I46">
        <v>0</v>
      </c>
      <c r="J46">
        <v>0</v>
      </c>
    </row>
    <row r="47" spans="1:25" x14ac:dyDescent="0.2">
      <c r="A47" t="s">
        <v>22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>
        <v>6.24</v>
      </c>
      <c r="H47" s="16">
        <v>16.12</v>
      </c>
      <c r="I47" s="16">
        <v>80.599999999999994</v>
      </c>
      <c r="J47" s="16">
        <v>65</v>
      </c>
    </row>
    <row r="48" spans="1:25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24"/>
      <c r="H48" s="10">
        <v>8.0000000000000002E-3</v>
      </c>
      <c r="I48" s="10">
        <v>1.68</v>
      </c>
      <c r="J48" s="10">
        <v>1.39</v>
      </c>
      <c r="N48" s="10">
        <f>D48/F48</f>
        <v>0.73333333333333339</v>
      </c>
    </row>
    <row r="49" spans="1:25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0">
        <v>1.6E-2</v>
      </c>
      <c r="I49" s="10">
        <v>0.71699999999999997</v>
      </c>
      <c r="J49" s="10">
        <v>0.158</v>
      </c>
    </row>
    <row r="50" spans="1:25" x14ac:dyDescent="0.2">
      <c r="A50" t="s">
        <v>24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 xml:space="preserve"> 0.77*1000</f>
        <v>770</v>
      </c>
      <c r="H50" s="10">
        <v>0.14000000000000001</v>
      </c>
      <c r="I50" s="10">
        <v>0.21</v>
      </c>
      <c r="J50" s="10">
        <v>4.1399999999999997</v>
      </c>
      <c r="M50" s="10">
        <f>F50/D50</f>
        <v>27.388535031847134</v>
      </c>
      <c r="P50">
        <v>620521</v>
      </c>
      <c r="Q50">
        <v>133</v>
      </c>
      <c r="R50">
        <v>75</v>
      </c>
      <c r="S50">
        <v>4643</v>
      </c>
      <c r="T50">
        <v>357</v>
      </c>
      <c r="U50">
        <v>5</v>
      </c>
      <c r="V50">
        <v>0.54</v>
      </c>
      <c r="X50" s="10">
        <f>F48/V50</f>
        <v>0.27777777777777773</v>
      </c>
      <c r="Y50" s="10">
        <f>D48/V50</f>
        <v>0.20370370370370369</v>
      </c>
    </row>
    <row r="51" spans="1:25" s="4" customFormat="1" x14ac:dyDescent="0.2">
      <c r="C51" s="21" t="s">
        <v>13</v>
      </c>
      <c r="D51" s="21"/>
      <c r="E51" s="21"/>
      <c r="F51" s="13"/>
      <c r="G51" s="13"/>
    </row>
    <row r="52" spans="1:25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 t="s">
        <v>38</v>
      </c>
      <c r="H52" s="3" t="s">
        <v>5</v>
      </c>
      <c r="I52" s="3" t="s">
        <v>6</v>
      </c>
      <c r="J52" s="3" t="s">
        <v>7</v>
      </c>
    </row>
    <row r="53" spans="1:25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>
        <v>25.684999999999999</v>
      </c>
      <c r="I53">
        <v>22.35</v>
      </c>
      <c r="J53">
        <v>24.228999999999999</v>
      </c>
    </row>
    <row r="54" spans="1:25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>
        <v>74.314999999999998</v>
      </c>
      <c r="I54">
        <v>77.650000000000006</v>
      </c>
      <c r="J54">
        <v>75.771000000000001</v>
      </c>
    </row>
    <row r="55" spans="1:25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>
        <v>1.1000000000000001</v>
      </c>
      <c r="I55">
        <v>1.1000000000000001</v>
      </c>
      <c r="J55">
        <v>0</v>
      </c>
    </row>
    <row r="56" spans="1:25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>
        <v>0</v>
      </c>
      <c r="I56">
        <v>0</v>
      </c>
      <c r="J56">
        <v>0</v>
      </c>
    </row>
    <row r="57" spans="1:25" x14ac:dyDescent="0.2">
      <c r="A57" t="s">
        <v>22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25">
        <v>0.6</v>
      </c>
      <c r="H57" s="16">
        <v>23</v>
      </c>
      <c r="I57" s="16">
        <v>20</v>
      </c>
      <c r="J57" s="16">
        <v>20</v>
      </c>
    </row>
    <row r="58" spans="1:25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24"/>
      <c r="H58" s="10">
        <v>26</v>
      </c>
      <c r="I58" s="10">
        <v>37.6</v>
      </c>
      <c r="J58" s="10">
        <v>5.97</v>
      </c>
      <c r="N58" s="10">
        <f>D58/F58</f>
        <v>44.48</v>
      </c>
    </row>
    <row r="59" spans="1:25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0">
        <v>0.16300000000000001</v>
      </c>
      <c r="I59" s="10">
        <v>2.38</v>
      </c>
      <c r="J59" s="10">
        <v>0.40400000000000003</v>
      </c>
    </row>
    <row r="60" spans="1:25" x14ac:dyDescent="0.2">
      <c r="A60" t="s">
        <v>24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1992.633*1000</f>
        <v>1992633</v>
      </c>
      <c r="H60" s="10">
        <v>23.92</v>
      </c>
      <c r="I60" s="10">
        <v>9.92</v>
      </c>
      <c r="J60" s="10">
        <v>434</v>
      </c>
      <c r="M60" s="10">
        <f>F60/D60</f>
        <v>57.42904841402337</v>
      </c>
      <c r="P60">
        <v>1230568</v>
      </c>
      <c r="Q60">
        <v>29</v>
      </c>
      <c r="R60">
        <v>22042</v>
      </c>
      <c r="S60">
        <v>41786</v>
      </c>
      <c r="T60">
        <v>3214</v>
      </c>
      <c r="U60">
        <v>5</v>
      </c>
      <c r="V60">
        <v>2.2999999999999998</v>
      </c>
      <c r="X60" s="10">
        <f>F58/V60</f>
        <v>0.97826086956521752</v>
      </c>
      <c r="Y60" s="10">
        <f>D58/V60</f>
        <v>43.513043478260869</v>
      </c>
    </row>
    <row r="61" spans="1:25" s="4" customFormat="1" x14ac:dyDescent="0.2">
      <c r="C61" s="21" t="s">
        <v>14</v>
      </c>
      <c r="D61" s="21"/>
      <c r="E61" s="21"/>
      <c r="F61" s="13"/>
      <c r="G61" s="13"/>
    </row>
    <row r="62" spans="1:25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 t="s">
        <v>38</v>
      </c>
      <c r="H62" s="3" t="s">
        <v>5</v>
      </c>
      <c r="I62" s="3" t="s">
        <v>6</v>
      </c>
      <c r="J62" s="3" t="s">
        <v>7</v>
      </c>
    </row>
    <row r="63" spans="1:25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>
        <v>23.254000000000001</v>
      </c>
      <c r="I63">
        <v>26.04</v>
      </c>
      <c r="J63">
        <v>24.026</v>
      </c>
    </row>
    <row r="64" spans="1:25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>
        <v>76.745999999999995</v>
      </c>
      <c r="I64">
        <v>73.959999999999994</v>
      </c>
      <c r="J64">
        <v>75.974000000000004</v>
      </c>
    </row>
    <row r="65" spans="1:25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>
        <v>0.56000000000000005</v>
      </c>
      <c r="I65">
        <v>0.56000000000000005</v>
      </c>
      <c r="J65">
        <v>0</v>
      </c>
    </row>
    <row r="66" spans="1:25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>
        <v>0.36</v>
      </c>
      <c r="I66">
        <v>0.36</v>
      </c>
      <c r="J66">
        <v>0.36</v>
      </c>
    </row>
    <row r="67" spans="1:25" x14ac:dyDescent="0.2">
      <c r="A67" t="s">
        <v>22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1">
        <v>0.38</v>
      </c>
      <c r="H67" s="16">
        <v>23.04</v>
      </c>
      <c r="I67" s="16">
        <v>25.8</v>
      </c>
      <c r="J67" s="16">
        <v>25</v>
      </c>
    </row>
    <row r="68" spans="1:25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24"/>
      <c r="H68" s="10">
        <v>0.32</v>
      </c>
      <c r="I68" s="10">
        <v>6.52</v>
      </c>
      <c r="J68" s="10">
        <v>1</v>
      </c>
      <c r="N68" s="10">
        <f>D68/F68</f>
        <v>2.2295081967213117</v>
      </c>
    </row>
    <row r="69" spans="1:25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0">
        <v>1.0999999999999999E-2</v>
      </c>
      <c r="I69" s="10">
        <v>0.27400000000000002</v>
      </c>
      <c r="J69" s="10">
        <v>4.1000000000000002E-2</v>
      </c>
    </row>
    <row r="70" spans="1:25" x14ac:dyDescent="0.2">
      <c r="A70" t="s">
        <v>24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2">
        <f>18.143*1000</f>
        <v>18143</v>
      </c>
      <c r="H70" s="10">
        <v>0.78</v>
      </c>
      <c r="I70" s="10">
        <v>1</v>
      </c>
      <c r="J70" s="10">
        <v>7.21</v>
      </c>
      <c r="M70" s="10">
        <f>F70/D70</f>
        <v>103.5117313295507</v>
      </c>
      <c r="P70">
        <v>190412</v>
      </c>
      <c r="Q70">
        <v>41</v>
      </c>
      <c r="R70">
        <v>2591</v>
      </c>
      <c r="S70">
        <v>4643</v>
      </c>
      <c r="T70">
        <v>355</v>
      </c>
      <c r="U70">
        <v>5</v>
      </c>
      <c r="V70">
        <v>0.28000000000000003</v>
      </c>
      <c r="X70" s="10">
        <f>F68/V70</f>
        <v>2.1785714285714284</v>
      </c>
      <c r="Y70" s="10">
        <f>D68/V70</f>
        <v>4.8571428571428568</v>
      </c>
    </row>
    <row r="71" spans="1:25" x14ac:dyDescent="0.2">
      <c r="S71" s="1"/>
    </row>
    <row r="72" spans="1:25" x14ac:dyDescent="0.2">
      <c r="S72" s="1"/>
    </row>
    <row r="73" spans="1:25" x14ac:dyDescent="0.2">
      <c r="S73" s="1"/>
    </row>
    <row r="74" spans="1:25" x14ac:dyDescent="0.2">
      <c r="S74" s="1"/>
    </row>
    <row r="75" spans="1:25" s="8" customFormat="1" hidden="1" x14ac:dyDescent="0.2">
      <c r="C75" s="8" t="s">
        <v>30</v>
      </c>
      <c r="S75" s="19"/>
    </row>
    <row r="76" spans="1:25" hidden="1" x14ac:dyDescent="0.2">
      <c r="D76" t="s">
        <v>27</v>
      </c>
      <c r="H76" t="s">
        <v>29</v>
      </c>
      <c r="S76" s="1"/>
    </row>
    <row r="77" spans="1:25" hidden="1" x14ac:dyDescent="0.2">
      <c r="D77">
        <v>75</v>
      </c>
      <c r="E77" t="s">
        <v>36</v>
      </c>
      <c r="H77">
        <v>625</v>
      </c>
      <c r="I77" t="s">
        <v>31</v>
      </c>
      <c r="S77" s="1"/>
    </row>
    <row r="78" spans="1:25" hidden="1" x14ac:dyDescent="0.2">
      <c r="D78">
        <v>64</v>
      </c>
      <c r="E78" t="s">
        <v>35</v>
      </c>
      <c r="H78">
        <v>122</v>
      </c>
      <c r="I78" t="s">
        <v>32</v>
      </c>
      <c r="S78" s="1"/>
    </row>
    <row r="79" spans="1:25" hidden="1" x14ac:dyDescent="0.2">
      <c r="D79">
        <f>12*8*8</f>
        <v>768</v>
      </c>
      <c r="E79" t="s">
        <v>34</v>
      </c>
      <c r="H79">
        <f>32+75*4*8</f>
        <v>2432</v>
      </c>
      <c r="I79" t="s">
        <v>33</v>
      </c>
      <c r="S79" s="1"/>
    </row>
    <row r="80" spans="1:25" hidden="1" x14ac:dyDescent="0.2">
      <c r="C80" t="s">
        <v>28</v>
      </c>
      <c r="D80" s="3">
        <f>D77+D78+D79</f>
        <v>907</v>
      </c>
      <c r="H80" s="3">
        <f>H77+H78+H79</f>
        <v>3179</v>
      </c>
      <c r="S80" s="1"/>
    </row>
    <row r="81" spans="4:19" hidden="1" x14ac:dyDescent="0.2">
      <c r="S81" s="1"/>
    </row>
    <row r="82" spans="4:19" hidden="1" x14ac:dyDescent="0.2">
      <c r="D82" t="s">
        <v>46</v>
      </c>
      <c r="S82" s="1"/>
    </row>
    <row r="83" spans="4:19" x14ac:dyDescent="0.2">
      <c r="O83" s="3" t="s">
        <v>49</v>
      </c>
      <c r="S83" s="1"/>
    </row>
    <row r="84" spans="4:19" x14ac:dyDescent="0.2">
      <c r="S84" s="1"/>
    </row>
    <row r="85" spans="4:19" x14ac:dyDescent="0.2">
      <c r="S85" s="1"/>
    </row>
    <row r="86" spans="4:19" x14ac:dyDescent="0.2">
      <c r="S86" s="1"/>
    </row>
    <row r="87" spans="4:19" x14ac:dyDescent="0.2">
      <c r="S87" s="1"/>
    </row>
    <row r="88" spans="4:19" x14ac:dyDescent="0.2">
      <c r="S88" s="1"/>
    </row>
    <row r="89" spans="4:19" x14ac:dyDescent="0.2">
      <c r="S89" s="1"/>
    </row>
    <row r="90" spans="4:19" x14ac:dyDescent="0.2">
      <c r="S90" s="1"/>
    </row>
    <row r="91" spans="4:19" x14ac:dyDescent="0.2">
      <c r="S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2018-10-03T15:06:09Z</dcterms:created>
  <dcterms:modified xsi:type="dcterms:W3CDTF">2018-11-20T18:41:01Z</dcterms:modified>
</cp:coreProperties>
</file>