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28221655-8406-7640-8DA9-10847F51E9A1}" xr6:coauthVersionLast="36" xr6:coauthVersionMax="36" xr10:uidLastSave="{00000000-0000-0000-0000-000000000000}"/>
  <bookViews>
    <workbookView xWindow="51200" yWindow="460" windowWidth="38400" windowHeight="20180" activeTab="7" xr2:uid="{B8C33F8D-BADD-D24B-82DA-2EDA7EEB5B99}"/>
  </bookViews>
  <sheets>
    <sheet name="Accuracy %" sheetId="1" r:id="rId1"/>
    <sheet name="Execution Time per Query (μs)" sheetId="7" r:id="rId2"/>
    <sheet name="Exec. Time of Test Phase (ms)" sheetId="2" r:id="rId3"/>
    <sheet name="TBA" sheetId="8" r:id="rId4"/>
    <sheet name="Memory (MB)" sheetId="3" r:id="rId5"/>
    <sheet name="Memory - Input Ratio" sheetId="6" r:id="rId6"/>
    <sheet name="Datasets Attributes, Notes" sheetId="4" r:id="rId7"/>
    <sheet name="Charts" sheetId="5"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7" l="1"/>
  <c r="D11" i="7"/>
  <c r="E11" i="7"/>
  <c r="F11" i="7"/>
  <c r="G11" i="7"/>
  <c r="H11" i="7"/>
  <c r="I11" i="7"/>
  <c r="J11" i="7"/>
  <c r="B11" i="7"/>
  <c r="C10" i="6"/>
  <c r="D10" i="6"/>
  <c r="E10" i="6"/>
  <c r="F10" i="6"/>
  <c r="G10" i="6"/>
  <c r="H10" i="6"/>
  <c r="I10" i="6"/>
  <c r="B10" i="6"/>
  <c r="E3" i="6" l="1"/>
  <c r="E4" i="6"/>
  <c r="D3" i="6"/>
  <c r="D4" i="6"/>
  <c r="D2" i="6"/>
  <c r="E2" i="6"/>
  <c r="H3" i="4"/>
  <c r="H4" i="4"/>
  <c r="H5" i="4"/>
  <c r="D5" i="6" s="1"/>
  <c r="H6" i="4"/>
  <c r="E6" i="6" s="1"/>
  <c r="H7" i="4"/>
  <c r="E7" i="6" s="1"/>
  <c r="H8" i="4"/>
  <c r="E8" i="6" s="1"/>
  <c r="H2" i="4"/>
  <c r="C3" i="4"/>
  <c r="C4" i="4"/>
  <c r="C5" i="4"/>
  <c r="C6" i="4"/>
  <c r="C7" i="4"/>
  <c r="C8" i="4"/>
  <c r="C2" i="4"/>
  <c r="F4" i="6"/>
  <c r="D8" i="6" l="1"/>
  <c r="D7" i="6"/>
  <c r="D6" i="6"/>
  <c r="E5" i="6"/>
  <c r="J3" i="7"/>
  <c r="J4" i="7"/>
  <c r="J5" i="7"/>
  <c r="J6" i="7"/>
  <c r="J7" i="7"/>
  <c r="J8" i="7"/>
  <c r="I8" i="7" l="1"/>
  <c r="I3" i="7"/>
  <c r="I4" i="7"/>
  <c r="I5" i="7"/>
  <c r="I6" i="7"/>
  <c r="I7" i="7"/>
  <c r="H3" i="7"/>
  <c r="H4" i="7"/>
  <c r="H5" i="7"/>
  <c r="H6" i="7"/>
  <c r="H7" i="7"/>
  <c r="H8" i="7"/>
  <c r="G3" i="7"/>
  <c r="G4" i="7"/>
  <c r="G5" i="7"/>
  <c r="G6" i="7"/>
  <c r="G7" i="7"/>
  <c r="G8" i="7"/>
  <c r="E3" i="7"/>
  <c r="E4" i="7"/>
  <c r="E5" i="7"/>
  <c r="E6" i="7"/>
  <c r="E7" i="7"/>
  <c r="E8" i="7"/>
  <c r="D3" i="7"/>
  <c r="D4" i="7"/>
  <c r="D5" i="7"/>
  <c r="D6" i="7"/>
  <c r="D7" i="7"/>
  <c r="D8" i="7"/>
  <c r="F3" i="7"/>
  <c r="F4" i="7"/>
  <c r="F5" i="7"/>
  <c r="F6" i="7"/>
  <c r="F7" i="7"/>
  <c r="F8" i="7"/>
  <c r="C3" i="7"/>
  <c r="C4" i="7"/>
  <c r="C5" i="7"/>
  <c r="C6" i="7"/>
  <c r="C7" i="7"/>
  <c r="C8" i="7"/>
  <c r="C2" i="7"/>
  <c r="D2" i="7"/>
  <c r="E2" i="7"/>
  <c r="F2" i="7"/>
  <c r="G2" i="7"/>
  <c r="H2" i="7"/>
  <c r="I2" i="7"/>
  <c r="J2" i="7"/>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F3" i="6"/>
  <c r="F5" i="6"/>
  <c r="F6" i="6"/>
  <c r="F7" i="6"/>
  <c r="F8" i="6"/>
  <c r="F2" i="6"/>
  <c r="I12" i="6"/>
  <c r="E12" i="6"/>
  <c r="C12" i="6"/>
  <c r="F12" i="6"/>
  <c r="D12" i="6"/>
  <c r="H10" i="4"/>
  <c r="G12" i="6" s="1"/>
  <c r="C10" i="4"/>
  <c r="B12" i="6" l="1"/>
  <c r="H12" i="6"/>
  <c r="D13" i="6"/>
  <c r="I13" i="6"/>
  <c r="E13" i="6"/>
  <c r="B13" i="6"/>
  <c r="H11" i="4"/>
  <c r="C13" i="6" s="1"/>
  <c r="C11" i="4"/>
  <c r="H13" i="6" l="1"/>
  <c r="G13" i="6"/>
  <c r="F13" i="6"/>
  <c r="F14" i="6"/>
  <c r="G14" i="6"/>
  <c r="D14" i="6"/>
  <c r="H12" i="4"/>
  <c r="B14" i="6" s="1"/>
  <c r="C12" i="4"/>
  <c r="I14" i="6" l="1"/>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E19" i="6"/>
  <c r="H19" i="6"/>
  <c r="B19" i="6"/>
  <c r="C19" i="6"/>
  <c r="D19" i="6"/>
  <c r="C17" i="4"/>
  <c r="H17" i="4"/>
  <c r="G19" i="6" s="1"/>
  <c r="F19" i="6" l="1"/>
  <c r="I19" i="6"/>
  <c r="B20" i="6"/>
  <c r="D20" i="6"/>
  <c r="H20" i="6"/>
  <c r="H18" i="4"/>
  <c r="G20" i="6" s="1"/>
  <c r="C18" i="4"/>
  <c r="I20" i="6" l="1"/>
  <c r="E20" i="6"/>
  <c r="F20" i="6"/>
  <c r="C20" i="6"/>
  <c r="H15" i="6"/>
  <c r="F15" i="6"/>
  <c r="D15" i="6"/>
  <c r="H13" i="4"/>
  <c r="I15" i="6" s="1"/>
  <c r="C13" i="4"/>
  <c r="C15" i="6" l="1"/>
  <c r="G15" i="6"/>
  <c r="E15" i="6"/>
  <c r="B15" i="6"/>
  <c r="C21" i="6"/>
  <c r="B21" i="6"/>
  <c r="H21" i="6"/>
  <c r="E21" i="6"/>
  <c r="H19" i="4"/>
  <c r="G21" i="6" s="1"/>
  <c r="C19" i="4"/>
  <c r="D21" i="6" l="1"/>
  <c r="F21" i="6"/>
  <c r="I21" i="6"/>
  <c r="H22" i="6"/>
  <c r="H20" i="4"/>
  <c r="D22" i="6" s="1"/>
  <c r="C20" i="4"/>
  <c r="F22" i="6" l="1"/>
  <c r="G22" i="6"/>
  <c r="B22" i="6"/>
  <c r="E22" i="6"/>
  <c r="C22" i="6"/>
  <c r="I22" i="6"/>
  <c r="H21" i="4"/>
  <c r="I23" i="6" s="1"/>
  <c r="C21" i="4"/>
  <c r="D23" i="6" l="1"/>
  <c r="H23" i="6"/>
  <c r="F23" i="6"/>
  <c r="E23" i="6"/>
  <c r="B23" i="6"/>
  <c r="C23" i="6"/>
  <c r="G23" i="6"/>
  <c r="B24" i="6"/>
  <c r="H24" i="6"/>
  <c r="G24" i="6"/>
  <c r="C24" i="6"/>
  <c r="E24" i="6"/>
  <c r="H22" i="4"/>
  <c r="I24" i="6" s="1"/>
  <c r="C22" i="4"/>
  <c r="F24" i="6" l="1"/>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sharedStrings.xml><?xml version="1.0" encoding="utf-8"?>
<sst xmlns="http://schemas.openxmlformats.org/spreadsheetml/2006/main" count="183" uniqueCount="50">
  <si>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</si>
  <si>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</si>
  <si>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</si>
  <si>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</si>
  <si>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</si>
  <si>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</si>
  <si>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</si>
  <si>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</si>
  <si>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</si>
  <si>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</si>
  <si>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</si>
  <si>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</si>
  <si>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</si>
  <si>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</si>
  <si>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</si>
  <si>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</si>
  <si>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</si>
  <si>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</si>
  <si>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</si>
  <si>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</si>
  <si>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</si>
  <si>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</si>
  <si>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</si>
  <si>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</si>
  <si>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</si>
  <si>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Training - testing was done with k-fold cross folding evaluation</t>
  </si>
  <si>
    <t>Νumber of folds is 14</t>
  </si>
  <si>
    <t>Εvery predictor was testing under the same training-testing folds</t>
  </si>
  <si>
    <t>CPT and CPT+ was trained under the configuration as published in PAKDD paper, using IPredict code from the authors</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</si>
  <si>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</si>
  <si>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</si>
  <si>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</si>
  <si>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</si>
  <si>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</si>
  <si>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</si>
  <si>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</si>
  <si>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</si>
  <si>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</si>
  <si>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</si>
  <si>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</si>
  <si>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</si>
  <si>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</si>
  <si>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</si>
  <si>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</si>
  <si>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</si>
  <si>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</si>
  <si>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</si>
  <si>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</si>
  <si>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Exec time for variable Alphabet / Sequence Number / Length</t>
  </si>
  <si>
    <t>St.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</si>
</sst>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1729.1066282420747</c:v>
                </c:pt>
                <c:pt idx="1">
                  <c:v>8076.9230769230762</c:v>
                </c:pt>
                <c:pt idx="2">
                  <c:v>330.53221288515408</c:v>
                </c:pt>
                <c:pt idx="3">
                  <c:v>965.90909090909099</c:v>
                </c:pt>
                <c:pt idx="4">
                  <c:v>243.69747899159663</c:v>
                </c:pt>
                <c:pt idx="5">
                  <c:v>30214.68574984443</c:v>
                </c:pt>
                <c:pt idx="6">
                  <c:v>3352.1126760563379</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4.3296017578183141</c:v>
                </c:pt>
                <c:pt idx="1">
                  <c:v>2.9430622562776572</c:v>
                </c:pt>
                <c:pt idx="2">
                  <c:v>5.8312225522532214E-2</c:v>
                </c:pt>
                <c:pt idx="3">
                  <c:v>19.475420135071463</c:v>
                </c:pt>
                <c:pt idx="4">
                  <c:v>0.60169088814361271</c:v>
                </c:pt>
                <c:pt idx="5">
                  <c:v>6.3532431919114805</c:v>
                </c:pt>
                <c:pt idx="6">
                  <c:v>9.8101789471195886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121.22884921891279</c:v>
                </c:pt>
                <c:pt idx="1">
                  <c:v>123.74876058538911</c:v>
                </c:pt>
                <c:pt idx="2">
                  <c:v>161.23330356980156</c:v>
                </c:pt>
                <c:pt idx="3">
                  <c:v>249.20161248102195</c:v>
                </c:pt>
                <c:pt idx="4">
                  <c:v>2390.3538010796256</c:v>
                </c:pt>
                <c:pt idx="5">
                  <c:v>119.31084534014968</c:v>
                </c:pt>
                <c:pt idx="6">
                  <c:v>298.79677564238943</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8.0097632519638804</c:v>
                </c:pt>
                <c:pt idx="1">
                  <c:v>0.53255412256452839</c:v>
                </c:pt>
                <c:pt idx="2">
                  <c:v>2.9156112761266106</c:v>
                </c:pt>
                <c:pt idx="3">
                  <c:v>35.600230354431709</c:v>
                </c:pt>
                <c:pt idx="4">
                  <c:v>3.0084544407180638</c:v>
                </c:pt>
                <c:pt idx="5">
                  <c:v>76.60633477668685</c:v>
                </c:pt>
                <c:pt idx="6">
                  <c:v>16.074510082027281</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13.854725625018606</c:v>
                </c:pt>
                <c:pt idx="1">
                  <c:v>10.791228273018076</c:v>
                </c:pt>
                <c:pt idx="2">
                  <c:v>4.9565391694152385</c:v>
                </c:pt>
                <c:pt idx="3">
                  <c:v>40.83555834773049</c:v>
                </c:pt>
                <c:pt idx="4">
                  <c:v>5.7434130231890306</c:v>
                </c:pt>
                <c:pt idx="5">
                  <c:v>81.244967757769217</c:v>
                </c:pt>
                <c:pt idx="6">
                  <c:v>21.866061508640051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3.0307212304728202</c:v>
                </c:pt>
                <c:pt idx="1">
                  <c:v>3.0832080780051645</c:v>
                </c:pt>
                <c:pt idx="2">
                  <c:v>5.8312225522532213</c:v>
                </c:pt>
                <c:pt idx="3">
                  <c:v>2.5129574367834144</c:v>
                </c:pt>
                <c:pt idx="4">
                  <c:v>4.1024378737064504</c:v>
                </c:pt>
                <c:pt idx="5">
                  <c:v>1.722264720698895</c:v>
                </c:pt>
                <c:pt idx="6">
                  <c:v>2.3638985414746001</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1.4504165888691354</c:v>
                </c:pt>
                <c:pt idx="1">
                  <c:v>1.6817498607300898</c:v>
                </c:pt>
                <c:pt idx="2">
                  <c:v>5.8312225522532214E-2</c:v>
                </c:pt>
                <c:pt idx="3">
                  <c:v>5.4447411130307319</c:v>
                </c:pt>
                <c:pt idx="4">
                  <c:v>0.21879668659767737</c:v>
                </c:pt>
                <c:pt idx="5">
                  <c:v>19.901725661409454</c:v>
                </c:pt>
                <c:pt idx="6">
                  <c:v>3.78223766635936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23.16336940432798</c:v>
                </c:pt>
                <c:pt idx="1">
                  <c:v>37.839371866427022</c:v>
                </c:pt>
                <c:pt idx="2">
                  <c:v>12.537128487344425</c:v>
                </c:pt>
                <c:pt idx="3">
                  <c:v>66.802785194492444</c:v>
                </c:pt>
                <c:pt idx="4">
                  <c:v>45.947304185512245</c:v>
                </c:pt>
                <c:pt idx="5">
                  <c:v>28.78095711034598</c:v>
                </c:pt>
                <c:pt idx="6">
                  <c:v>77.063092452071956</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4.9790420214910611</c:v>
                </c:pt>
                <c:pt idx="1">
                  <c:v>5.0452495821902694</c:v>
                </c:pt>
                <c:pt idx="2">
                  <c:v>3.7902946589645938</c:v>
                </c:pt>
                <c:pt idx="3">
                  <c:v>10.889482226061464</c:v>
                </c:pt>
                <c:pt idx="4">
                  <c:v>38.015924296346441</c:v>
                </c:pt>
                <c:pt idx="5">
                  <c:v>4.5697423922544012</c:v>
                </c:pt>
                <c:pt idx="6">
                  <c:v>11.819492707373</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53663</xdr:colOff>
      <xdr:row>37</xdr:row>
      <xdr:rowOff>143098</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164367" y="8192394"/>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11</xdr:col>
      <xdr:colOff>661832</xdr:colOff>
      <xdr:row>37</xdr:row>
      <xdr:rowOff>187817</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23522" y="8237113"/>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545564</xdr:colOff>
      <xdr:row>45</xdr:row>
      <xdr:rowOff>80494</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770353" y="9775424"/>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zoomScale="142" zoomScaleNormal="142" workbookViewId="0">
      <selection activeCell="G17" sqref="G17"/>
    </sheetView>
  </sheetViews>
  <sheetFormatPr baseColWidth="10" defaultRowHeight="16" x14ac:dyDescent="0.2"/>
  <cols>
    <col min="1" max="1" width="27.6640625" style="2" customWidth="1"/>
  </cols>
  <sheetData>
    <row r="1" spans="1:14" ht="34" x14ac:dyDescent="0.2">
      <c r="B1" s="1" t="s">
        <v>0</v>
      </c>
      <c r="C1" s="1" t="s">
        <v>1</v>
      </c>
      <c r="D1" s="1" t="s">
        <v>2</v>
      </c>
      <c r="E1" s="1" t="s">
        <v>29</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30</v>
      </c>
    </row>
    <row r="10" spans="1:14" x14ac:dyDescent="0.2">
      <c r="A10" s="2" t="s">
        <v>31</v>
      </c>
      <c r="B10" s="3">
        <v>67.760000000000005</v>
      </c>
      <c r="C10" s="3">
        <v>61.86</v>
      </c>
      <c r="D10" s="3">
        <v>67.760000000000005</v>
      </c>
      <c r="E10" t="s">
        <v>47</v>
      </c>
      <c r="F10" s="3">
        <v>67.760000000000005</v>
      </c>
      <c r="G10" s="4">
        <v>64</v>
      </c>
      <c r="H10" s="4">
        <v>63.66</v>
      </c>
      <c r="I10" s="4">
        <v>62.28</v>
      </c>
      <c r="J10" s="3">
        <v>63.52</v>
      </c>
      <c r="K10" s="4">
        <v>47.5</v>
      </c>
    </row>
    <row r="11" spans="1:14" x14ac:dyDescent="0.2">
      <c r="A11" s="2" t="s">
        <v>32</v>
      </c>
      <c r="B11" s="3">
        <v>26.88</v>
      </c>
      <c r="C11" s="3">
        <v>8.16</v>
      </c>
      <c r="D11" s="3">
        <v>26.64</v>
      </c>
      <c r="E11" t="s">
        <v>47</v>
      </c>
      <c r="F11" s="3">
        <v>26.8</v>
      </c>
      <c r="G11" s="4">
        <v>25.9</v>
      </c>
      <c r="H11" s="4">
        <v>26.88</v>
      </c>
      <c r="I11" s="4">
        <v>15.3</v>
      </c>
      <c r="J11" s="3">
        <v>25.58</v>
      </c>
      <c r="K11" s="4">
        <v>26.8</v>
      </c>
    </row>
    <row r="12" spans="1:14" x14ac:dyDescent="0.2">
      <c r="A12" s="2" t="s">
        <v>33</v>
      </c>
      <c r="B12" s="3">
        <v>36.5</v>
      </c>
      <c r="C12" s="3">
        <v>26.88</v>
      </c>
      <c r="D12" s="3">
        <v>36.5</v>
      </c>
      <c r="E12" t="s">
        <v>47</v>
      </c>
      <c r="F12" s="3">
        <v>36.5</v>
      </c>
      <c r="G12" s="4">
        <v>36.4</v>
      </c>
      <c r="H12" s="4">
        <v>36.5</v>
      </c>
      <c r="I12" s="4">
        <v>30.82</v>
      </c>
      <c r="J12" s="3">
        <v>36.380000000000003</v>
      </c>
      <c r="K12" s="4">
        <v>36.799999999999997</v>
      </c>
    </row>
    <row r="13" spans="1:14" x14ac:dyDescent="0.2">
      <c r="A13" s="2" t="s">
        <v>34</v>
      </c>
      <c r="B13" s="3">
        <v>26.28</v>
      </c>
      <c r="C13" s="3">
        <v>21.12</v>
      </c>
      <c r="D13" s="3">
        <v>26.44</v>
      </c>
      <c r="E13" t="s">
        <v>47</v>
      </c>
      <c r="F13" s="3">
        <v>26.52</v>
      </c>
      <c r="G13" s="4">
        <v>29.1</v>
      </c>
      <c r="H13" s="4">
        <v>28</v>
      </c>
      <c r="I13" s="4">
        <v>27.1</v>
      </c>
      <c r="J13" s="3">
        <v>27.74</v>
      </c>
      <c r="K13" s="4">
        <v>28.6</v>
      </c>
    </row>
    <row r="14" spans="1:14" x14ac:dyDescent="0.2">
      <c r="A14" s="2" t="s">
        <v>35</v>
      </c>
      <c r="B14" s="3">
        <v>76.966999999999999</v>
      </c>
      <c r="C14" s="3">
        <v>59.064999999999998</v>
      </c>
      <c r="D14" s="3">
        <v>57.107999999999997</v>
      </c>
      <c r="E14" t="s">
        <v>47</v>
      </c>
      <c r="F14" s="3">
        <v>63.247</v>
      </c>
      <c r="G14" s="4">
        <v>72.3</v>
      </c>
      <c r="H14" s="4">
        <v>63.658999999999999</v>
      </c>
      <c r="I14" s="4">
        <v>73.671000000000006</v>
      </c>
      <c r="J14" s="3">
        <v>69.055999999999997</v>
      </c>
      <c r="K14" s="4">
        <v>71.5</v>
      </c>
    </row>
    <row r="15" spans="1:14" x14ac:dyDescent="0.2">
      <c r="A15" s="2" t="s">
        <v>36</v>
      </c>
      <c r="B15" s="3">
        <v>0.7</v>
      </c>
      <c r="C15" s="3">
        <v>84.4</v>
      </c>
      <c r="D15" s="3">
        <v>99.9</v>
      </c>
      <c r="E15" t="s">
        <v>47</v>
      </c>
      <c r="F15" s="3">
        <v>99.94</v>
      </c>
      <c r="G15" s="4">
        <v>74.5</v>
      </c>
      <c r="H15" s="4">
        <v>58.66</v>
      </c>
      <c r="I15" s="4">
        <v>85.56</v>
      </c>
      <c r="J15" s="3">
        <v>78.819999999999993</v>
      </c>
      <c r="K15" s="4">
        <v>54</v>
      </c>
    </row>
    <row r="16" spans="1:14" x14ac:dyDescent="0.2">
      <c r="A16" s="2" t="s">
        <v>37</v>
      </c>
      <c r="B16" s="3">
        <v>29.983000000000001</v>
      </c>
      <c r="C16" s="3">
        <v>34.106000000000002</v>
      </c>
      <c r="D16" s="3">
        <v>28.225999999999999</v>
      </c>
      <c r="E16" t="s">
        <v>47</v>
      </c>
      <c r="F16" s="3">
        <v>29.373000000000001</v>
      </c>
      <c r="G16" s="4">
        <v>30.9</v>
      </c>
      <c r="H16" s="4">
        <v>28.908999999999999</v>
      </c>
      <c r="I16" s="4">
        <v>41.985999999999997</v>
      </c>
      <c r="J16" s="3">
        <v>36.594000000000001</v>
      </c>
      <c r="K16" s="4">
        <v>19.7</v>
      </c>
    </row>
    <row r="17" spans="1:11" x14ac:dyDescent="0.2">
      <c r="A17" s="2" t="s">
        <v>38</v>
      </c>
      <c r="B17" s="3">
        <v>54.92</v>
      </c>
      <c r="C17" s="3">
        <v>22.68</v>
      </c>
      <c r="D17" s="3">
        <v>56.14</v>
      </c>
      <c r="E17" t="s">
        <v>47</v>
      </c>
      <c r="F17" s="3">
        <v>56.56</v>
      </c>
      <c r="G17" s="4">
        <v>57.3</v>
      </c>
      <c r="H17" s="4">
        <v>54.5</v>
      </c>
      <c r="I17" s="4">
        <v>25.28</v>
      </c>
      <c r="J17" s="3">
        <v>44.04</v>
      </c>
      <c r="K17" s="4">
        <v>40</v>
      </c>
    </row>
    <row r="18" spans="1:11" x14ac:dyDescent="0.2">
      <c r="A18" s="2" t="s">
        <v>39</v>
      </c>
      <c r="B18" s="3">
        <v>37.380000000000003</v>
      </c>
      <c r="C18" s="3">
        <v>40.020000000000003</v>
      </c>
      <c r="D18" s="3">
        <v>96.64</v>
      </c>
      <c r="E18" t="s">
        <v>47</v>
      </c>
      <c r="F18" s="3">
        <v>96.9</v>
      </c>
      <c r="G18" s="4">
        <v>45.9</v>
      </c>
      <c r="H18" s="4">
        <v>27.22</v>
      </c>
      <c r="I18" s="4">
        <v>46.96</v>
      </c>
      <c r="J18" s="3">
        <v>41.92</v>
      </c>
      <c r="K18" s="4">
        <v>31.3</v>
      </c>
    </row>
    <row r="19" spans="1:11" x14ac:dyDescent="0.2">
      <c r="A19" s="2" t="s">
        <v>40</v>
      </c>
      <c r="B19" s="3">
        <v>49.097000000000001</v>
      </c>
      <c r="C19" s="3">
        <v>61.011000000000003</v>
      </c>
      <c r="D19" s="3">
        <v>49.146000000000001</v>
      </c>
      <c r="E19" t="s">
        <v>47</v>
      </c>
      <c r="F19" s="3">
        <v>53.344999999999999</v>
      </c>
      <c r="G19" s="4">
        <v>64.599999999999994</v>
      </c>
      <c r="H19" s="4">
        <v>51.293999999999997</v>
      </c>
      <c r="I19" s="4">
        <v>64.209000000000003</v>
      </c>
      <c r="J19" s="3">
        <v>52.295000000000002</v>
      </c>
      <c r="K19" s="4">
        <v>30</v>
      </c>
    </row>
    <row r="20" spans="1:11" x14ac:dyDescent="0.2">
      <c r="A20" s="2" t="s">
        <v>41</v>
      </c>
      <c r="B20" s="3">
        <v>12.98</v>
      </c>
      <c r="C20" s="3">
        <v>83.5</v>
      </c>
      <c r="D20" s="3">
        <v>95.94</v>
      </c>
      <c r="E20" t="s">
        <v>47</v>
      </c>
      <c r="F20" s="3">
        <v>95.92</v>
      </c>
      <c r="G20" s="4">
        <v>92</v>
      </c>
      <c r="H20" s="4">
        <v>40.299999999999997</v>
      </c>
      <c r="I20" s="4">
        <v>86.54</v>
      </c>
      <c r="J20" s="3">
        <v>82.2</v>
      </c>
      <c r="K20" s="4">
        <v>3.9</v>
      </c>
    </row>
    <row r="21" spans="1:11" x14ac:dyDescent="0.2">
      <c r="A21" s="2" t="s">
        <v>42</v>
      </c>
      <c r="B21" s="3">
        <v>48.3</v>
      </c>
      <c r="C21" s="3">
        <v>13.5</v>
      </c>
      <c r="D21" s="3">
        <v>90.72</v>
      </c>
      <c r="E21" t="s">
        <v>47</v>
      </c>
      <c r="F21" s="3">
        <v>81.739999999999995</v>
      </c>
      <c r="G21" s="4">
        <v>67.3</v>
      </c>
      <c r="H21" s="4">
        <v>22.68</v>
      </c>
      <c r="I21" s="4">
        <v>28.68</v>
      </c>
      <c r="J21" s="3">
        <v>23.76</v>
      </c>
      <c r="K21" s="4">
        <v>22.9</v>
      </c>
    </row>
    <row r="22" spans="1:11" x14ac:dyDescent="0.2">
      <c r="A22" s="2" t="s">
        <v>43</v>
      </c>
      <c r="B22" s="3">
        <v>12.4</v>
      </c>
      <c r="C22" s="3">
        <v>4.6399999999999997</v>
      </c>
      <c r="D22" s="3">
        <v>11.34</v>
      </c>
      <c r="E22" t="s">
        <v>47</v>
      </c>
      <c r="F22" s="3">
        <v>12.08</v>
      </c>
      <c r="G22" s="4">
        <v>12</v>
      </c>
      <c r="H22" s="4">
        <v>12.58</v>
      </c>
      <c r="I22" s="4">
        <v>11.32</v>
      </c>
      <c r="J22" s="3">
        <v>11.94</v>
      </c>
      <c r="K22" s="4">
        <v>13</v>
      </c>
    </row>
    <row r="23" spans="1:11" x14ac:dyDescent="0.2">
      <c r="A23" s="2" t="s">
        <v>44</v>
      </c>
      <c r="B23" s="3">
        <v>41.92</v>
      </c>
      <c r="C23" s="3">
        <v>21.52</v>
      </c>
      <c r="D23" s="3">
        <v>36.9</v>
      </c>
      <c r="E23" t="s">
        <v>47</v>
      </c>
      <c r="F23" s="3">
        <v>37.44</v>
      </c>
      <c r="G23" s="4">
        <v>40</v>
      </c>
      <c r="H23" s="4">
        <v>38.340000000000003</v>
      </c>
      <c r="I23" s="4">
        <v>44.58</v>
      </c>
      <c r="J23" s="3">
        <v>41.06</v>
      </c>
      <c r="K23" s="4">
        <v>30</v>
      </c>
    </row>
    <row r="24" spans="1:11" x14ac:dyDescent="0.2">
      <c r="A24" s="2" t="s">
        <v>45</v>
      </c>
      <c r="B24" s="3">
        <v>59.52</v>
      </c>
      <c r="C24" s="3">
        <v>73.62</v>
      </c>
      <c r="D24" s="3">
        <v>55.06</v>
      </c>
      <c r="E24" t="s">
        <v>47</v>
      </c>
      <c r="F24" s="3">
        <v>55.38</v>
      </c>
      <c r="G24" s="4">
        <v>58.12</v>
      </c>
      <c r="H24" s="4">
        <v>59.78</v>
      </c>
      <c r="I24" s="4">
        <v>75</v>
      </c>
      <c r="J24" s="3">
        <v>66.900000000000006</v>
      </c>
      <c r="K24" s="4">
        <v>54.49</v>
      </c>
    </row>
    <row r="25" spans="1:11" x14ac:dyDescent="0.2">
      <c r="A25" s="2" t="s">
        <v>46</v>
      </c>
      <c r="B25" s="3">
        <v>27.78</v>
      </c>
      <c r="C25" s="3">
        <v>33.78</v>
      </c>
      <c r="D25" s="3">
        <v>24.7</v>
      </c>
      <c r="E25" t="s">
        <v>47</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J11"/>
  <sheetViews>
    <sheetView zoomScale="140" zoomScaleNormal="140" workbookViewId="0">
      <selection activeCell="F4" sqref="F4"/>
    </sheetView>
  </sheetViews>
  <sheetFormatPr baseColWidth="10" defaultRowHeight="16" x14ac:dyDescent="0.2"/>
  <cols>
    <col min="10" max="10" width="29" customWidth="1"/>
  </cols>
  <sheetData>
    <row r="1" spans="1:10" ht="34" x14ac:dyDescent="0.2">
      <c r="A1" s="2"/>
      <c r="B1" s="1" t="s">
        <v>0</v>
      </c>
      <c r="C1" s="1" t="s">
        <v>1</v>
      </c>
      <c r="D1" s="1" t="s">
        <v>2</v>
      </c>
      <c r="E1" s="1" t="s">
        <v>3</v>
      </c>
      <c r="F1" s="1" t="s">
        <v>4</v>
      </c>
      <c r="G1" s="1" t="s">
        <v>5</v>
      </c>
      <c r="H1" s="1" t="s">
        <v>6</v>
      </c>
      <c r="I1" s="1" t="s">
        <v>7</v>
      </c>
      <c r="J1" s="1" t="s">
        <v>15</v>
      </c>
    </row>
    <row r="2" spans="1:10"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1729.1066282420747</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row>
    <row r="3" spans="1:10"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8076.9230769230762</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row>
    <row r="4" spans="1:10"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330.53221288515408</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row>
    <row r="5" spans="1:10"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965.90909090909099</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row>
    <row r="6" spans="1:10"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243.69747899159663</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row>
    <row r="7" spans="1:10"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30214.68574984443</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row>
    <row r="8" spans="1:10"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3352.1126760563379</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row>
    <row r="11" spans="1:10" x14ac:dyDescent="0.2">
      <c r="A11" t="s">
        <v>49</v>
      </c>
      <c r="B11">
        <f>STDEV(B2:B8)</f>
        <v>3.6281778267268345</v>
      </c>
      <c r="C11">
        <f t="shared" ref="C11:J11" si="0">STDEV(C2:C8)</f>
        <v>0.42383683374854919</v>
      </c>
      <c r="D11">
        <f t="shared" si="0"/>
        <v>634.52898411372792</v>
      </c>
      <c r="E11">
        <f t="shared" si="0"/>
        <v>676.36590599325609</v>
      </c>
      <c r="F11">
        <f t="shared" si="0"/>
        <v>10842.233866398023</v>
      </c>
      <c r="G11">
        <f t="shared" si="0"/>
        <v>2.7537068164296357</v>
      </c>
      <c r="H11">
        <f t="shared" si="0"/>
        <v>2.3512921176947099</v>
      </c>
      <c r="I11">
        <f t="shared" si="0"/>
        <v>45.256040268102595</v>
      </c>
      <c r="J11">
        <f t="shared" si="0"/>
        <v>420279.86892522278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J8"/>
  <sheetViews>
    <sheetView zoomScale="142" workbookViewId="0">
      <selection activeCell="F3" sqref="F3"/>
    </sheetView>
  </sheetViews>
  <sheetFormatPr baseColWidth="10" defaultRowHeight="16" x14ac:dyDescent="0.2"/>
  <cols>
    <col min="1" max="1" width="27.6640625" style="2" customWidth="1"/>
  </cols>
  <sheetData>
    <row r="1" spans="1:10" ht="34" x14ac:dyDescent="0.2">
      <c r="B1" s="1" t="s">
        <v>0</v>
      </c>
      <c r="C1" s="1" t="s">
        <v>1</v>
      </c>
      <c r="D1" s="1" t="s">
        <v>2</v>
      </c>
      <c r="E1" s="1" t="s">
        <v>3</v>
      </c>
      <c r="F1" s="1" t="s">
        <v>4</v>
      </c>
      <c r="G1" s="1" t="s">
        <v>5</v>
      </c>
      <c r="H1" s="1" t="s">
        <v>6</v>
      </c>
      <c r="I1" s="1" t="s">
        <v>7</v>
      </c>
      <c r="J1" s="1" t="s">
        <v>15</v>
      </c>
    </row>
    <row r="2" spans="1:10" x14ac:dyDescent="0.2">
      <c r="A2" s="2" t="s">
        <v>8</v>
      </c>
      <c r="B2" s="8">
        <v>1.1399999999999999</v>
      </c>
      <c r="C2" s="8">
        <v>0.85</v>
      </c>
      <c r="D2" s="8">
        <v>136.5</v>
      </c>
      <c r="E2" s="8">
        <v>96.6</v>
      </c>
      <c r="F2" s="4">
        <v>600</v>
      </c>
      <c r="G2" s="8">
        <v>0.35</v>
      </c>
      <c r="H2" s="8">
        <v>1.21</v>
      </c>
      <c r="I2" s="8">
        <v>3.14</v>
      </c>
      <c r="J2" s="4">
        <v>370903</v>
      </c>
    </row>
    <row r="3" spans="1:10" x14ac:dyDescent="0.2">
      <c r="A3" s="2" t="s">
        <v>9</v>
      </c>
      <c r="B3" s="8">
        <v>0.5</v>
      </c>
      <c r="C3" s="8">
        <v>7.0000000000000007E-2</v>
      </c>
      <c r="D3" s="8">
        <v>32.42</v>
      </c>
      <c r="E3" s="8">
        <v>41.21</v>
      </c>
      <c r="F3" s="4">
        <v>420</v>
      </c>
      <c r="G3" s="8">
        <v>0.28000000000000003</v>
      </c>
      <c r="H3" s="8">
        <v>0.42</v>
      </c>
      <c r="I3" s="8">
        <v>2.14</v>
      </c>
      <c r="J3" s="4">
        <v>350</v>
      </c>
    </row>
    <row r="4" spans="1:10" x14ac:dyDescent="0.2">
      <c r="A4" s="2" t="s">
        <v>10</v>
      </c>
      <c r="B4" s="8">
        <v>0.28000000000000003</v>
      </c>
      <c r="C4" s="8">
        <v>0.5</v>
      </c>
      <c r="D4" s="8">
        <v>49.7</v>
      </c>
      <c r="E4" s="8">
        <v>24.14</v>
      </c>
      <c r="F4" s="4">
        <v>118</v>
      </c>
      <c r="G4" s="8">
        <v>0</v>
      </c>
      <c r="H4" s="8">
        <v>0.64</v>
      </c>
      <c r="I4" s="8">
        <v>3.07</v>
      </c>
      <c r="J4" s="4">
        <v>110</v>
      </c>
    </row>
    <row r="5" spans="1:10" x14ac:dyDescent="0.2">
      <c r="A5" s="2" t="s">
        <v>11</v>
      </c>
      <c r="B5" s="8">
        <v>2.35</v>
      </c>
      <c r="C5" s="8">
        <v>0.42</v>
      </c>
      <c r="D5" s="8">
        <v>69.42</v>
      </c>
      <c r="E5" s="8">
        <v>7.07</v>
      </c>
      <c r="F5" s="4">
        <v>340</v>
      </c>
      <c r="G5" s="8">
        <v>1.07</v>
      </c>
      <c r="H5" s="8">
        <v>0.92</v>
      </c>
      <c r="I5" s="8">
        <v>17.920000000000002</v>
      </c>
      <c r="J5" s="4">
        <v>26400</v>
      </c>
    </row>
    <row r="6" spans="1:10" x14ac:dyDescent="0.2">
      <c r="A6" s="2" t="s">
        <v>12</v>
      </c>
      <c r="B6" s="8">
        <v>0.28000000000000003</v>
      </c>
      <c r="C6" s="8">
        <v>0.5</v>
      </c>
      <c r="D6" s="8">
        <v>15.7</v>
      </c>
      <c r="E6" s="8">
        <v>7.35</v>
      </c>
      <c r="F6" s="4">
        <v>87</v>
      </c>
      <c r="G6" s="8">
        <v>0.14000000000000001</v>
      </c>
      <c r="H6" s="8">
        <v>0.21</v>
      </c>
      <c r="I6" s="8">
        <v>4.1399999999999997</v>
      </c>
      <c r="J6" s="4">
        <v>770</v>
      </c>
    </row>
    <row r="7" spans="1:10" x14ac:dyDescent="0.2">
      <c r="A7" s="2" t="s">
        <v>13</v>
      </c>
      <c r="B7" s="8">
        <v>25</v>
      </c>
      <c r="C7" s="8">
        <v>4.2300000000000004</v>
      </c>
      <c r="D7" s="8">
        <v>5990</v>
      </c>
      <c r="E7" s="8">
        <v>5897</v>
      </c>
      <c r="F7" s="5">
        <v>97110</v>
      </c>
      <c r="G7" s="8">
        <v>23.92</v>
      </c>
      <c r="H7" s="8">
        <v>9.92</v>
      </c>
      <c r="I7" s="8">
        <v>434</v>
      </c>
      <c r="J7" s="4">
        <v>1992633</v>
      </c>
    </row>
    <row r="8" spans="1:10" x14ac:dyDescent="0.2">
      <c r="A8" s="2" t="s">
        <v>14</v>
      </c>
      <c r="B8" s="8">
        <v>0.56999999999999995</v>
      </c>
      <c r="C8" s="8">
        <v>0.56999999999999995</v>
      </c>
      <c r="D8" s="8">
        <v>65.209999999999994</v>
      </c>
      <c r="E8" s="8">
        <v>15</v>
      </c>
      <c r="F8" s="9">
        <v>1190</v>
      </c>
      <c r="G8" s="8">
        <v>0.78</v>
      </c>
      <c r="H8" s="8">
        <v>1</v>
      </c>
      <c r="I8" s="8">
        <v>7.21</v>
      </c>
      <c r="J8" s="4">
        <v>18143</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
  <sheetViews>
    <sheetView workbookViewId="0">
      <selection activeCell="A2" sqref="A2"/>
    </sheetView>
  </sheetViews>
  <sheetFormatPr baseColWidth="10" defaultRowHeight="16" x14ac:dyDescent="0.2"/>
  <sheetData>
    <row r="1" spans="1:1" x14ac:dyDescent="0.2">
      <c r="A1"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I25"/>
  <sheetViews>
    <sheetView zoomScale="142" zoomScaleNormal="142" workbookViewId="0">
      <selection activeCell="F10" sqref="F10"/>
    </sheetView>
  </sheetViews>
  <sheetFormatPr baseColWidth="10" defaultRowHeight="16" x14ac:dyDescent="0.2"/>
  <cols>
    <col min="1" max="1" width="27.6640625" style="2" customWidth="1"/>
  </cols>
  <sheetData>
    <row r="1" spans="1:9" ht="17" x14ac:dyDescent="0.2">
      <c r="B1" s="1" t="s">
        <v>0</v>
      </c>
      <c r="C1" s="1" t="s">
        <v>1</v>
      </c>
      <c r="D1" s="1" t="s">
        <v>2</v>
      </c>
      <c r="E1" s="1" t="s">
        <v>3</v>
      </c>
      <c r="F1" s="1" t="s">
        <v>4</v>
      </c>
      <c r="G1" s="1" t="s">
        <v>5</v>
      </c>
      <c r="H1" s="1" t="s">
        <v>6</v>
      </c>
      <c r="I1" s="1" t="s">
        <v>7</v>
      </c>
    </row>
    <row r="2" spans="1:9" x14ac:dyDescent="0.2">
      <c r="A2" s="2" t="s">
        <v>8</v>
      </c>
      <c r="B2" s="8">
        <v>0.2</v>
      </c>
      <c r="C2" s="8">
        <v>5.6</v>
      </c>
      <c r="D2" s="8">
        <v>0.37</v>
      </c>
      <c r="E2" s="8">
        <v>0.64</v>
      </c>
      <c r="F2" s="5">
        <v>0.14000000000000001</v>
      </c>
      <c r="G2" s="8">
        <v>6.7000000000000004E-2</v>
      </c>
      <c r="H2" s="8">
        <v>1.07</v>
      </c>
      <c r="I2" s="8">
        <v>0.23</v>
      </c>
    </row>
    <row r="3" spans="1:9" x14ac:dyDescent="0.2">
      <c r="A3" s="2" t="s">
        <v>9</v>
      </c>
      <c r="B3" s="8">
        <v>0.21</v>
      </c>
      <c r="C3" s="8">
        <v>8.83</v>
      </c>
      <c r="D3" s="8">
        <v>3.7999999999999999E-2</v>
      </c>
      <c r="E3" s="8">
        <v>0.77</v>
      </c>
      <c r="F3" s="5">
        <v>0.22</v>
      </c>
      <c r="G3" s="8">
        <v>0.12</v>
      </c>
      <c r="H3" s="8">
        <v>2.7</v>
      </c>
      <c r="I3" s="8">
        <v>0.36</v>
      </c>
    </row>
    <row r="4" spans="1:9" x14ac:dyDescent="0.2">
      <c r="A4" s="2" t="s">
        <v>10</v>
      </c>
      <c r="B4" s="10">
        <v>2E-3</v>
      </c>
      <c r="C4" s="8">
        <v>5.53</v>
      </c>
      <c r="D4" s="8">
        <v>0.1</v>
      </c>
      <c r="E4" s="8">
        <v>0.17</v>
      </c>
      <c r="F4" s="5">
        <v>0.2</v>
      </c>
      <c r="G4" s="10">
        <v>2E-3</v>
      </c>
      <c r="H4" s="8">
        <v>0.43</v>
      </c>
      <c r="I4" s="8">
        <v>0.13</v>
      </c>
    </row>
    <row r="5" spans="1:9" x14ac:dyDescent="0.2">
      <c r="A5" s="2" t="s">
        <v>11</v>
      </c>
      <c r="B5" s="8">
        <v>0.93</v>
      </c>
      <c r="C5" s="8">
        <v>11.9</v>
      </c>
      <c r="D5" s="8">
        <v>1.7</v>
      </c>
      <c r="E5" s="8">
        <v>1.95</v>
      </c>
      <c r="F5" s="5">
        <v>0.12</v>
      </c>
      <c r="G5" s="8">
        <v>0.26</v>
      </c>
      <c r="H5" s="8">
        <v>3.19</v>
      </c>
      <c r="I5" s="8">
        <v>0.52</v>
      </c>
    </row>
    <row r="6" spans="1:9" x14ac:dyDescent="0.2">
      <c r="A6" s="2" t="s">
        <v>12</v>
      </c>
      <c r="B6" s="8">
        <v>2.1999999999999999E-2</v>
      </c>
      <c r="C6" s="8">
        <v>87.4</v>
      </c>
      <c r="D6" s="8">
        <v>0.11</v>
      </c>
      <c r="E6" s="8">
        <v>0.21</v>
      </c>
      <c r="F6" s="5">
        <v>0.15</v>
      </c>
      <c r="G6" s="8">
        <v>8.0000000000000002E-3</v>
      </c>
      <c r="H6" s="8">
        <v>1.68</v>
      </c>
      <c r="I6" s="8">
        <v>1.39</v>
      </c>
    </row>
    <row r="7" spans="1:9" x14ac:dyDescent="0.2">
      <c r="A7" s="2" t="s">
        <v>13</v>
      </c>
      <c r="B7" s="8">
        <v>8.3000000000000007</v>
      </c>
      <c r="C7" s="8">
        <v>155.87</v>
      </c>
      <c r="D7" s="8">
        <v>100.08</v>
      </c>
      <c r="E7" s="8">
        <v>106.14</v>
      </c>
      <c r="F7" s="5">
        <v>2.25</v>
      </c>
      <c r="G7" s="8">
        <v>26</v>
      </c>
      <c r="H7" s="8">
        <v>37.6</v>
      </c>
      <c r="I7" s="8">
        <v>5.97</v>
      </c>
    </row>
    <row r="8" spans="1:9" x14ac:dyDescent="0.2">
      <c r="A8" s="2" t="s">
        <v>14</v>
      </c>
      <c r="B8" s="8">
        <v>0.83</v>
      </c>
      <c r="C8" s="8">
        <v>25.28</v>
      </c>
      <c r="D8" s="8">
        <v>1.36</v>
      </c>
      <c r="E8" s="8">
        <v>1.85</v>
      </c>
      <c r="F8" s="5">
        <v>0.2</v>
      </c>
      <c r="G8" s="8">
        <v>0.32</v>
      </c>
      <c r="H8" s="8">
        <v>6.52</v>
      </c>
      <c r="I8" s="8">
        <v>1</v>
      </c>
    </row>
    <row r="10" spans="1:9" x14ac:dyDescent="0.2">
      <c r="A10" s="2" t="s">
        <v>31</v>
      </c>
      <c r="B10" s="8">
        <v>1.44E-4</v>
      </c>
      <c r="C10" s="8">
        <v>6.1200960000000002</v>
      </c>
      <c r="D10" s="8">
        <v>8.6183999999999997E-2</v>
      </c>
      <c r="E10" s="8">
        <v>0.1739</v>
      </c>
      <c r="F10" s="5">
        <v>0.21460000000000001</v>
      </c>
      <c r="G10" s="8">
        <v>1.44E-4</v>
      </c>
      <c r="H10" s="8">
        <v>4.0067999999999999E-2</v>
      </c>
      <c r="I10" s="8">
        <v>8.3239999999999995E-2</v>
      </c>
    </row>
    <row r="11" spans="1:9" x14ac:dyDescent="0.2">
      <c r="A11" s="2" t="s">
        <v>32</v>
      </c>
      <c r="B11" s="8">
        <v>3.2000000000000002E-3</v>
      </c>
      <c r="C11" s="8">
        <v>26.134599999999999</v>
      </c>
      <c r="D11" s="8">
        <v>0.107</v>
      </c>
      <c r="E11" s="8">
        <v>0.467084</v>
      </c>
      <c r="F11" s="5">
        <v>0.64</v>
      </c>
      <c r="G11" s="8">
        <v>3.2799999999999999E-3</v>
      </c>
      <c r="H11" s="8">
        <v>4.0913000000000004</v>
      </c>
      <c r="I11" s="8">
        <v>0.72475000000000001</v>
      </c>
    </row>
    <row r="12" spans="1:9" x14ac:dyDescent="0.2">
      <c r="A12" s="2" t="s">
        <v>33</v>
      </c>
      <c r="B12" s="8">
        <v>8.4000000000000003E-4</v>
      </c>
      <c r="C12" s="8">
        <v>26.493300000000001</v>
      </c>
      <c r="D12" s="8">
        <v>0.11</v>
      </c>
      <c r="E12" s="8">
        <v>0.41660000000000003</v>
      </c>
      <c r="F12" s="5">
        <v>0.65</v>
      </c>
      <c r="G12" s="8">
        <v>8.4000000000000003E-4</v>
      </c>
      <c r="H12" s="8">
        <v>1.94767</v>
      </c>
      <c r="I12" s="8">
        <v>0.59789999999999999</v>
      </c>
    </row>
    <row r="13" spans="1:9" x14ac:dyDescent="0.2">
      <c r="A13" s="2" t="s">
        <v>34</v>
      </c>
      <c r="B13" s="8">
        <v>1E-3</v>
      </c>
      <c r="C13" s="8">
        <v>26.983000000000001</v>
      </c>
      <c r="D13" s="8">
        <v>0.11</v>
      </c>
      <c r="E13" s="8">
        <v>0.41899999999999998</v>
      </c>
      <c r="F13" s="5">
        <v>0.65</v>
      </c>
      <c r="G13" s="5">
        <v>1E-3</v>
      </c>
      <c r="H13" s="5">
        <v>2.0310000000000001</v>
      </c>
      <c r="I13" s="8">
        <v>0.61299999999999999</v>
      </c>
    </row>
    <row r="14" spans="1:9" x14ac:dyDescent="0.2">
      <c r="A14" s="2" t="s">
        <v>35</v>
      </c>
      <c r="B14" s="8">
        <v>6.0000000000000001E-3</v>
      </c>
      <c r="C14" s="8">
        <v>3.6720000000000002</v>
      </c>
      <c r="D14" s="8">
        <v>0.12</v>
      </c>
      <c r="E14" s="8">
        <v>0.25800000000000001</v>
      </c>
      <c r="F14" s="5">
        <v>0.15</v>
      </c>
      <c r="G14" s="5">
        <v>4.0000000000000001E-3</v>
      </c>
      <c r="H14" s="5">
        <v>0.26200000000000001</v>
      </c>
      <c r="I14" s="8">
        <v>9.8000000000000004E-2</v>
      </c>
    </row>
    <row r="15" spans="1:9" x14ac:dyDescent="0.2">
      <c r="A15" s="2" t="s">
        <v>36</v>
      </c>
      <c r="B15" s="8">
        <v>1.0999999999999999E-2</v>
      </c>
      <c r="C15" s="8">
        <v>78.534999999999997</v>
      </c>
      <c r="D15" s="8">
        <v>0.106</v>
      </c>
      <c r="E15" s="8">
        <v>0.32700000000000001</v>
      </c>
      <c r="F15" s="5">
        <v>1.7</v>
      </c>
      <c r="G15" s="5">
        <v>6.0000000000000001E-3</v>
      </c>
      <c r="H15" s="5">
        <v>1.8240000000000001</v>
      </c>
      <c r="I15" s="8">
        <v>1.385</v>
      </c>
    </row>
    <row r="16" spans="1:9" x14ac:dyDescent="0.2">
      <c r="A16" s="2" t="s">
        <v>37</v>
      </c>
      <c r="B16">
        <v>5.0000000000000001E-3</v>
      </c>
      <c r="C16">
        <v>14.763</v>
      </c>
      <c r="D16">
        <v>8.8999999999999996E-2</v>
      </c>
      <c r="E16">
        <v>0.32</v>
      </c>
      <c r="F16" s="5">
        <v>0.39</v>
      </c>
      <c r="G16" s="9">
        <v>4.0000000000000001E-3</v>
      </c>
      <c r="H16" s="9">
        <v>1.454</v>
      </c>
      <c r="I16">
        <v>0.34</v>
      </c>
    </row>
    <row r="17" spans="1:9" x14ac:dyDescent="0.2">
      <c r="A17" s="2" t="s">
        <v>38</v>
      </c>
      <c r="B17" s="8">
        <v>3.0000000000000001E-3</v>
      </c>
      <c r="C17" s="8">
        <v>37.884</v>
      </c>
      <c r="D17" s="8">
        <v>0.108</v>
      </c>
      <c r="E17" s="8">
        <v>0.34499999999999997</v>
      </c>
      <c r="F17" s="5">
        <v>0.9</v>
      </c>
      <c r="G17" s="5">
        <v>3.0000000000000001E-3</v>
      </c>
      <c r="H17" s="5">
        <v>3.21</v>
      </c>
      <c r="I17" s="8">
        <v>0.88500000000000001</v>
      </c>
    </row>
    <row r="18" spans="1:9" x14ac:dyDescent="0.2">
      <c r="A18" s="2" t="s">
        <v>39</v>
      </c>
      <c r="B18" s="8">
        <v>1.0999999999999999E-2</v>
      </c>
      <c r="C18" s="8">
        <v>19.535</v>
      </c>
      <c r="D18" s="8">
        <v>0.124</v>
      </c>
      <c r="E18" s="8">
        <v>0.42</v>
      </c>
      <c r="F18" s="5">
        <v>0.5</v>
      </c>
      <c r="G18" s="5">
        <v>8.0000000000000002E-3</v>
      </c>
      <c r="H18" s="5">
        <v>1.54</v>
      </c>
      <c r="I18" s="8">
        <v>0.442</v>
      </c>
    </row>
    <row r="19" spans="1:9" x14ac:dyDescent="0.2">
      <c r="A19" s="2" t="s">
        <v>40</v>
      </c>
      <c r="B19" s="8">
        <v>1E-3</v>
      </c>
      <c r="C19" s="8">
        <v>15.207000000000001</v>
      </c>
      <c r="D19" s="8">
        <v>7.5999999999999998E-2</v>
      </c>
      <c r="E19" s="8">
        <v>0.22700000000000001</v>
      </c>
      <c r="F19" s="5">
        <v>0.41</v>
      </c>
      <c r="G19" s="5">
        <v>1E-3</v>
      </c>
      <c r="H19" s="5">
        <v>0.504</v>
      </c>
      <c r="I19" s="8">
        <v>0.23699999999999999</v>
      </c>
    </row>
    <row r="20" spans="1:9" x14ac:dyDescent="0.2">
      <c r="A20" s="2" t="s">
        <v>41</v>
      </c>
      <c r="B20" s="8">
        <v>3.0000000000000001E-3</v>
      </c>
      <c r="C20" s="8">
        <v>22.076000000000001</v>
      </c>
      <c r="D20" s="8">
        <v>9.6000000000000002E-2</v>
      </c>
      <c r="E20" s="8">
        <v>0.253</v>
      </c>
      <c r="F20" s="4">
        <v>0.56000000000000005</v>
      </c>
      <c r="G20" s="5">
        <v>3.0000000000000001E-3</v>
      </c>
      <c r="H20" s="5">
        <v>1.476</v>
      </c>
      <c r="I20" s="8">
        <v>0.45100000000000001</v>
      </c>
    </row>
    <row r="21" spans="1:9" x14ac:dyDescent="0.2">
      <c r="A21" s="2" t="s">
        <v>42</v>
      </c>
      <c r="B21" s="8">
        <v>0.39400000000000002</v>
      </c>
      <c r="C21" s="8">
        <v>6.3929999999999998</v>
      </c>
      <c r="D21" s="8">
        <v>1.4379999999999999</v>
      </c>
      <c r="E21" s="8">
        <v>1.792</v>
      </c>
      <c r="F21" s="5">
        <v>0.22</v>
      </c>
      <c r="G21" s="5">
        <v>0.123</v>
      </c>
      <c r="H21" s="5">
        <v>1.5249999999999999</v>
      </c>
      <c r="I21" s="8">
        <v>0.26800000000000002</v>
      </c>
    </row>
    <row r="22" spans="1:9" x14ac:dyDescent="0.2">
      <c r="A22" s="2" t="s">
        <v>43</v>
      </c>
      <c r="B22" s="8">
        <v>4.0000000000000001E-3</v>
      </c>
      <c r="C22" s="8">
        <v>20.518000000000001</v>
      </c>
      <c r="D22" s="8">
        <v>0.108</v>
      </c>
      <c r="E22" s="8">
        <v>0.46400000000000002</v>
      </c>
      <c r="F22" s="5">
        <v>0.52</v>
      </c>
      <c r="G22" s="5">
        <v>4.0000000000000001E-3</v>
      </c>
      <c r="H22" s="5">
        <v>3.8079999999999998</v>
      </c>
      <c r="I22" s="8">
        <v>0.61399999999999999</v>
      </c>
    </row>
    <row r="23" spans="1:9" x14ac:dyDescent="0.2">
      <c r="A23" s="2" t="s">
        <v>44</v>
      </c>
      <c r="B23" s="8">
        <v>5.8000000000000003E-2</v>
      </c>
      <c r="C23" s="8">
        <v>3.831</v>
      </c>
      <c r="D23" s="8">
        <v>0.33</v>
      </c>
      <c r="E23" s="8">
        <v>0.54100000000000004</v>
      </c>
      <c r="F23" s="5">
        <v>0.15</v>
      </c>
      <c r="G23" s="5">
        <v>2.7E-2</v>
      </c>
      <c r="H23" s="5">
        <v>0.59</v>
      </c>
      <c r="I23" s="8">
        <v>0.14599999999999999</v>
      </c>
    </row>
    <row r="24" spans="1:9" x14ac:dyDescent="0.2">
      <c r="A24" s="2" t="s">
        <v>45</v>
      </c>
      <c r="B24" s="8">
        <v>6.0000000000000001E-3</v>
      </c>
      <c r="C24" s="8">
        <v>26.413</v>
      </c>
      <c r="D24" s="8">
        <v>0.10199999999999999</v>
      </c>
      <c r="E24" s="8">
        <v>0.27400000000000002</v>
      </c>
      <c r="F24" s="5">
        <v>0.65</v>
      </c>
      <c r="G24" s="5">
        <v>5.0000000000000001E-3</v>
      </c>
      <c r="H24" s="5">
        <v>0.55500000000000005</v>
      </c>
      <c r="I24" s="8">
        <v>0.35399999999999998</v>
      </c>
    </row>
    <row r="25" spans="1:9" x14ac:dyDescent="0.2">
      <c r="A25" s="2" t="s">
        <v>46</v>
      </c>
      <c r="B25" s="8">
        <v>8.0000000000000002E-3</v>
      </c>
      <c r="C25" s="8">
        <v>26.048999999999999</v>
      </c>
      <c r="D25" s="8">
        <v>0.11899999999999999</v>
      </c>
      <c r="E25" s="8">
        <v>0.44400000000000001</v>
      </c>
      <c r="F25" s="5">
        <v>0.64400000000000002</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42" zoomScaleNormal="142" workbookViewId="0">
      <selection activeCell="A10" sqref="A10"/>
    </sheetView>
  </sheetViews>
  <sheetFormatPr baseColWidth="10" defaultRowHeight="16" x14ac:dyDescent="0.2"/>
  <cols>
    <col min="1" max="1" width="17.33203125" customWidth="1"/>
    <col min="5" max="5" width="17.3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4.3296017578183141</v>
      </c>
      <c r="C2" s="8">
        <f>'Memory (MB)'!C2/'Datasets Attributes, Notes'!$H2</f>
        <v>121.22884921891279</v>
      </c>
      <c r="D2" s="8">
        <f>'Memory (MB)'!D2/'Datasets Attributes, Notes'!$H2</f>
        <v>8.0097632519638804</v>
      </c>
      <c r="E2" s="8">
        <f>'Memory (MB)'!E2/'Datasets Attributes, Notes'!$H2</f>
        <v>13.854725625018606</v>
      </c>
      <c r="F2" s="8">
        <f>'Memory (MB)'!F2/'Datasets Attributes, Notes'!$H2</f>
        <v>3.0307212304728202</v>
      </c>
      <c r="G2" s="8">
        <f>'Memory (MB)'!G2/'Datasets Attributes, Notes'!$H2</f>
        <v>1.4504165888691354</v>
      </c>
      <c r="H2" s="8">
        <f>'Memory (MB)'!H2/'Datasets Attributes, Notes'!$H2</f>
        <v>23.16336940432798</v>
      </c>
      <c r="I2" s="8">
        <f>'Memory (MB)'!I2/'Datasets Attributes, Notes'!$H2</f>
        <v>4.9790420214910611</v>
      </c>
    </row>
    <row r="3" spans="1:9" x14ac:dyDescent="0.2">
      <c r="A3" s="2" t="s">
        <v>9</v>
      </c>
      <c r="B3" s="8">
        <f>'Memory (MB)'!B3/'Datasets Attributes, Notes'!$H3</f>
        <v>2.9430622562776572</v>
      </c>
      <c r="C3" s="8">
        <f>'Memory (MB)'!C3/'Datasets Attributes, Notes'!$H3</f>
        <v>123.74876058538911</v>
      </c>
      <c r="D3" s="8">
        <f>'Memory (MB)'!D3/'Datasets Attributes, Notes'!$H3</f>
        <v>0.53255412256452839</v>
      </c>
      <c r="E3" s="8">
        <f>'Memory (MB)'!E3/'Datasets Attributes, Notes'!$H3</f>
        <v>10.791228273018076</v>
      </c>
      <c r="F3" s="8">
        <f>'Memory (MB)'!F3/'Datasets Attributes, Notes'!$H3</f>
        <v>3.0832080780051645</v>
      </c>
      <c r="G3" s="8">
        <f>'Memory (MB)'!G3/'Datasets Attributes, Notes'!$H3</f>
        <v>1.6817498607300898</v>
      </c>
      <c r="H3" s="8">
        <f>'Memory (MB)'!H3/'Datasets Attributes, Notes'!$H3</f>
        <v>37.839371866427022</v>
      </c>
      <c r="I3" s="8">
        <f>'Memory (MB)'!I3/'Datasets Attributes, Notes'!$H3</f>
        <v>5.0452495821902694</v>
      </c>
    </row>
    <row r="4" spans="1:9" x14ac:dyDescent="0.2">
      <c r="A4" s="2" t="s">
        <v>10</v>
      </c>
      <c r="B4" s="8">
        <f>'Memory (MB)'!B4/'Datasets Attributes, Notes'!$H4</f>
        <v>5.8312225522532214E-2</v>
      </c>
      <c r="C4" s="8">
        <f>'Memory (MB)'!C4/'Datasets Attributes, Notes'!$H4</f>
        <v>161.23330356980156</v>
      </c>
      <c r="D4" s="8">
        <f>'Memory (MB)'!D4/'Datasets Attributes, Notes'!$H4</f>
        <v>2.9156112761266106</v>
      </c>
      <c r="E4" s="8">
        <f>'Memory (MB)'!E4/'Datasets Attributes, Notes'!$H4</f>
        <v>4.9565391694152385</v>
      </c>
      <c r="F4" s="8">
        <f>'Memory (MB)'!F4/'Datasets Attributes, Notes'!$H4</f>
        <v>5.8312225522532213</v>
      </c>
      <c r="G4" s="8">
        <f>'Memory (MB)'!G4/'Datasets Attributes, Notes'!$H4</f>
        <v>5.8312225522532214E-2</v>
      </c>
      <c r="H4" s="8">
        <f>'Memory (MB)'!H4/'Datasets Attributes, Notes'!$H4</f>
        <v>12.537128487344425</v>
      </c>
      <c r="I4" s="8">
        <f>'Memory (MB)'!I4/'Datasets Attributes, Notes'!$H4</f>
        <v>3.7902946589645938</v>
      </c>
    </row>
    <row r="5" spans="1:9" x14ac:dyDescent="0.2">
      <c r="A5" s="2" t="s">
        <v>11</v>
      </c>
      <c r="B5" s="8">
        <f>'Memory (MB)'!B5/'Datasets Attributes, Notes'!$H5</f>
        <v>19.475420135071463</v>
      </c>
      <c r="C5" s="8">
        <f>'Memory (MB)'!C5/'Datasets Attributes, Notes'!$H5</f>
        <v>249.20161248102195</v>
      </c>
      <c r="D5" s="8">
        <f>'Memory (MB)'!D5/'Datasets Attributes, Notes'!$H5</f>
        <v>35.600230354431709</v>
      </c>
      <c r="E5" s="8">
        <f>'Memory (MB)'!E5/'Datasets Attributes, Notes'!$H5</f>
        <v>40.83555834773049</v>
      </c>
      <c r="F5" s="8">
        <f>'Memory (MB)'!F5/'Datasets Attributes, Notes'!$H5</f>
        <v>2.5129574367834144</v>
      </c>
      <c r="G5" s="8">
        <f>'Memory (MB)'!G5/'Datasets Attributes, Notes'!$H5</f>
        <v>5.4447411130307319</v>
      </c>
      <c r="H5" s="8">
        <f>'Memory (MB)'!H5/'Datasets Attributes, Notes'!$H5</f>
        <v>66.802785194492444</v>
      </c>
      <c r="I5" s="8">
        <f>'Memory (MB)'!I5/'Datasets Attributes, Notes'!$H5</f>
        <v>10.889482226061464</v>
      </c>
    </row>
    <row r="6" spans="1:9" x14ac:dyDescent="0.2">
      <c r="A6" s="2" t="s">
        <v>12</v>
      </c>
      <c r="B6" s="8">
        <f>'Memory (MB)'!B6/'Datasets Attributes, Notes'!$H6</f>
        <v>0.60169088814361271</v>
      </c>
      <c r="C6" s="8">
        <f>'Memory (MB)'!C6/'Datasets Attributes, Notes'!$H6</f>
        <v>2390.3538010796256</v>
      </c>
      <c r="D6" s="8">
        <f>'Memory (MB)'!D6/'Datasets Attributes, Notes'!$H6</f>
        <v>3.0084544407180638</v>
      </c>
      <c r="E6" s="8">
        <f>'Memory (MB)'!E6/'Datasets Attributes, Notes'!$H6</f>
        <v>5.7434130231890306</v>
      </c>
      <c r="F6" s="8">
        <f>'Memory (MB)'!F6/'Datasets Attributes, Notes'!$H6</f>
        <v>4.1024378737064504</v>
      </c>
      <c r="G6" s="8">
        <f>'Memory (MB)'!G6/'Datasets Attributes, Notes'!$H6</f>
        <v>0.21879668659767737</v>
      </c>
      <c r="H6" s="8">
        <f>'Memory (MB)'!H6/'Datasets Attributes, Notes'!$H6</f>
        <v>45.947304185512245</v>
      </c>
      <c r="I6" s="8">
        <f>'Memory (MB)'!I6/'Datasets Attributes, Notes'!$H6</f>
        <v>38.015924296346441</v>
      </c>
    </row>
    <row r="7" spans="1:9" x14ac:dyDescent="0.2">
      <c r="A7" s="2" t="s">
        <v>13</v>
      </c>
      <c r="B7" s="8">
        <f>'Memory (MB)'!B7/'Datasets Attributes, Notes'!$H7</f>
        <v>6.3532431919114805</v>
      </c>
      <c r="C7" s="8">
        <f>'Memory (MB)'!C7/'Datasets Attributes, Notes'!$H7</f>
        <v>119.31084534014968</v>
      </c>
      <c r="D7" s="8">
        <f>'Memory (MB)'!D7/'Datasets Attributes, Notes'!$H7</f>
        <v>76.60633477668685</v>
      </c>
      <c r="E7" s="8">
        <f>'Memory (MB)'!E7/'Datasets Attributes, Notes'!$H7</f>
        <v>81.244967757769217</v>
      </c>
      <c r="F7" s="8">
        <f>'Memory (MB)'!F7/'Datasets Attributes, Notes'!$H7</f>
        <v>1.722264720698895</v>
      </c>
      <c r="G7" s="8">
        <f>'Memory (MB)'!G7/'Datasets Attributes, Notes'!$H7</f>
        <v>19.901725661409454</v>
      </c>
      <c r="H7" s="8">
        <f>'Memory (MB)'!H7/'Datasets Attributes, Notes'!$H7</f>
        <v>28.78095711034598</v>
      </c>
      <c r="I7" s="8">
        <f>'Memory (MB)'!I7/'Datasets Attributes, Notes'!$H7</f>
        <v>4.5697423922544012</v>
      </c>
    </row>
    <row r="8" spans="1:9" x14ac:dyDescent="0.2">
      <c r="A8" s="2" t="s">
        <v>14</v>
      </c>
      <c r="B8" s="8">
        <f>'Memory (MB)'!B8/'Datasets Attributes, Notes'!$H8</f>
        <v>9.8101789471195886</v>
      </c>
      <c r="C8" s="8">
        <f>'Memory (MB)'!C8/'Datasets Attributes, Notes'!$H8</f>
        <v>298.79677564238943</v>
      </c>
      <c r="D8" s="8">
        <f>'Memory (MB)'!D8/'Datasets Attributes, Notes'!$H8</f>
        <v>16.074510082027281</v>
      </c>
      <c r="E8" s="8">
        <f>'Memory (MB)'!E8/'Datasets Attributes, Notes'!$H8</f>
        <v>21.866061508640051</v>
      </c>
      <c r="F8" s="8">
        <f>'Memory (MB)'!F8/'Datasets Attributes, Notes'!$H8</f>
        <v>2.3638985414746001</v>
      </c>
      <c r="G8" s="8">
        <f>'Memory (MB)'!G8/'Datasets Attributes, Notes'!$H8</f>
        <v>3.78223766635936</v>
      </c>
      <c r="H8" s="8">
        <f>'Memory (MB)'!H8/'Datasets Attributes, Notes'!$H8</f>
        <v>77.063092452071956</v>
      </c>
      <c r="I8" s="8">
        <f>'Memory (MB)'!I8/'Datasets Attributes, Notes'!$H8</f>
        <v>11.819492707373</v>
      </c>
    </row>
    <row r="9" spans="1:9" x14ac:dyDescent="0.2">
      <c r="A9" s="13"/>
      <c r="B9" s="8"/>
      <c r="C9" s="8"/>
      <c r="D9" s="8"/>
      <c r="E9" s="8"/>
      <c r="F9" s="8"/>
      <c r="G9" s="8"/>
      <c r="H9" s="8"/>
      <c r="I9" s="8"/>
    </row>
    <row r="10" spans="1:9" x14ac:dyDescent="0.2">
      <c r="A10" s="14" t="s">
        <v>49</v>
      </c>
      <c r="B10" s="8">
        <f>STDEV(B2:B8)</f>
        <v>6.7386556490637082</v>
      </c>
      <c r="C10" s="8">
        <f t="shared" ref="C10:I10" si="0">STDEV(C2:C8)</f>
        <v>838.78417040960778</v>
      </c>
      <c r="D10" s="8">
        <f t="shared" si="0"/>
        <v>27.584148886830189</v>
      </c>
      <c r="E10" s="8">
        <f t="shared" si="0"/>
        <v>27.447262951186577</v>
      </c>
      <c r="F10" s="8">
        <f t="shared" si="0"/>
        <v>1.3617465152194754</v>
      </c>
      <c r="G10" s="8">
        <f t="shared" si="0"/>
        <v>6.997222570797172</v>
      </c>
      <c r="H10" s="8">
        <f t="shared" si="0"/>
        <v>23.36170573733143</v>
      </c>
      <c r="I10" s="8">
        <f t="shared" si="0"/>
        <v>12.213022084984882</v>
      </c>
    </row>
    <row r="11" spans="1:9" x14ac:dyDescent="0.2">
      <c r="D11" s="8"/>
      <c r="E11" s="8"/>
    </row>
    <row r="12" spans="1:9" x14ac:dyDescent="0.2">
      <c r="A12" s="12" t="s">
        <v>31</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14.610815135061532</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32</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5.1439450642741971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33</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6.4697539005150917</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34</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6.4067181832518543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35</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5.8059365701429719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36</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4.0399719578417042</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37</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5.3632206827792492</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38</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5.1508962201721973</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39</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4.3922354062488331</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40</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6.8646245803788943</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41</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5.2857302979712477</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42</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2.4113288614143542</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43</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5.2766767084192177</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44</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3.1120654778576542</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45</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5.2008581415933639</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46</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5.2312800491447895</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36"/>
  <sheetViews>
    <sheetView zoomScale="142" zoomScaleNormal="142" workbookViewId="0">
      <selection activeCell="C12" sqref="C12"/>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41061</v>
      </c>
      <c r="C2" s="3">
        <f>B2/E2</f>
        <v>9.0883134130146086</v>
      </c>
      <c r="D2">
        <v>494</v>
      </c>
      <c r="E2">
        <v>4518</v>
      </c>
      <c r="F2">
        <v>347</v>
      </c>
      <c r="G2">
        <v>5</v>
      </c>
      <c r="H2" s="8">
        <f>(_xlfn.CEILING.MATH(LOG(D2, 2)))*(B2)*0.000000125</f>
        <v>4.6193624999999995E-2</v>
      </c>
      <c r="M2" s="11">
        <v>10</v>
      </c>
    </row>
    <row r="3" spans="1:15" x14ac:dyDescent="0.2">
      <c r="A3" s="2" t="s">
        <v>9</v>
      </c>
      <c r="B3">
        <v>63426</v>
      </c>
      <c r="C3" s="3">
        <f t="shared" ref="C3:C25" si="0">B3/E3</f>
        <v>93.548672566371678</v>
      </c>
      <c r="D3">
        <v>266</v>
      </c>
      <c r="E3">
        <v>678</v>
      </c>
      <c r="F3">
        <v>52</v>
      </c>
      <c r="G3">
        <v>7</v>
      </c>
      <c r="H3" s="8">
        <f t="shared" ref="H3:H25" si="1">(_xlfn.CEILING.MATH(LOG(D3, 2)))*(B3)*0.000000125</f>
        <v>7.1354249999999994E-2</v>
      </c>
      <c r="M3" s="11">
        <v>20</v>
      </c>
    </row>
    <row r="4" spans="1:15" x14ac:dyDescent="0.2">
      <c r="A4" s="2" t="s">
        <v>10</v>
      </c>
      <c r="B4">
        <v>54877</v>
      </c>
      <c r="C4" s="3">
        <f t="shared" si="0"/>
        <v>11.819297867757916</v>
      </c>
      <c r="D4">
        <v>18</v>
      </c>
      <c r="E4">
        <v>4643</v>
      </c>
      <c r="F4">
        <v>357</v>
      </c>
      <c r="G4">
        <v>5</v>
      </c>
      <c r="H4" s="8">
        <f t="shared" si="1"/>
        <v>3.4298124999999999E-2</v>
      </c>
      <c r="M4" s="11">
        <v>6</v>
      </c>
    </row>
    <row r="5" spans="1:15" x14ac:dyDescent="0.2">
      <c r="A5" s="2" t="s">
        <v>11</v>
      </c>
      <c r="B5">
        <v>31835</v>
      </c>
      <c r="C5" s="3">
        <f t="shared" si="0"/>
        <v>6.9493560358000437</v>
      </c>
      <c r="D5">
        <v>2895</v>
      </c>
      <c r="E5">
        <v>4581</v>
      </c>
      <c r="F5">
        <v>352</v>
      </c>
      <c r="G5">
        <v>3</v>
      </c>
      <c r="H5" s="8">
        <f t="shared" si="1"/>
        <v>4.7752499999999996E-2</v>
      </c>
      <c r="M5" s="11">
        <v>6</v>
      </c>
    </row>
    <row r="6" spans="1:15" x14ac:dyDescent="0.2">
      <c r="A6" s="2" t="s">
        <v>12</v>
      </c>
      <c r="B6">
        <v>41787</v>
      </c>
      <c r="C6" s="3">
        <f t="shared" si="0"/>
        <v>9</v>
      </c>
      <c r="D6">
        <v>71</v>
      </c>
      <c r="E6">
        <v>4643</v>
      </c>
      <c r="F6">
        <v>357</v>
      </c>
      <c r="G6">
        <v>5</v>
      </c>
      <c r="H6" s="8">
        <f t="shared" si="1"/>
        <v>3.6563624999999995E-2</v>
      </c>
      <c r="M6" s="11">
        <v>8</v>
      </c>
    </row>
    <row r="7" spans="1:15" x14ac:dyDescent="0.2">
      <c r="A7" s="2" t="s">
        <v>13</v>
      </c>
      <c r="B7">
        <v>696757</v>
      </c>
      <c r="C7" s="3">
        <f t="shared" si="0"/>
        <v>16.674412482649693</v>
      </c>
      <c r="D7">
        <v>18951</v>
      </c>
      <c r="E7">
        <v>41786</v>
      </c>
      <c r="F7">
        <v>3214</v>
      </c>
      <c r="G7">
        <v>5</v>
      </c>
      <c r="H7" s="8">
        <f t="shared" si="1"/>
        <v>1.3064193749999999</v>
      </c>
      <c r="M7" s="11">
        <v>22</v>
      </c>
    </row>
    <row r="8" spans="1:15" x14ac:dyDescent="0.2">
      <c r="A8" s="2" t="s">
        <v>14</v>
      </c>
      <c r="B8">
        <v>56404</v>
      </c>
      <c r="C8" s="3">
        <f t="shared" si="0"/>
        <v>12.148180055998276</v>
      </c>
      <c r="D8">
        <v>2156</v>
      </c>
      <c r="E8">
        <v>4643</v>
      </c>
      <c r="F8">
        <v>355</v>
      </c>
      <c r="G8">
        <v>5</v>
      </c>
      <c r="H8" s="8">
        <f t="shared" si="1"/>
        <v>8.4606000000000001E-2</v>
      </c>
      <c r="M8" s="11">
        <v>21</v>
      </c>
    </row>
    <row r="9" spans="1:15" x14ac:dyDescent="0.2">
      <c r="C9" s="3"/>
      <c r="H9" s="8"/>
    </row>
    <row r="10" spans="1:15" x14ac:dyDescent="0.2">
      <c r="A10" s="2" t="s">
        <v>31</v>
      </c>
      <c r="B10">
        <v>58751</v>
      </c>
      <c r="C10" s="3">
        <f t="shared" si="0"/>
        <v>12.653672194701702</v>
      </c>
      <c r="D10">
        <v>4</v>
      </c>
      <c r="E10">
        <v>4643</v>
      </c>
      <c r="F10">
        <v>357</v>
      </c>
      <c r="G10">
        <v>4</v>
      </c>
      <c r="H10" s="8">
        <f t="shared" si="1"/>
        <v>1.4687749999999999E-2</v>
      </c>
      <c r="M10" s="11">
        <v>12</v>
      </c>
    </row>
    <row r="11" spans="1:15" x14ac:dyDescent="0.2">
      <c r="A11" s="2" t="s">
        <v>32</v>
      </c>
      <c r="B11">
        <v>199069</v>
      </c>
      <c r="C11" s="3">
        <f t="shared" si="0"/>
        <v>42.87508076674564</v>
      </c>
      <c r="D11">
        <v>20</v>
      </c>
      <c r="E11">
        <v>4643</v>
      </c>
      <c r="F11">
        <v>357</v>
      </c>
      <c r="G11">
        <v>4</v>
      </c>
      <c r="H11" s="8">
        <f t="shared" si="1"/>
        <v>0.12441812499999999</v>
      </c>
      <c r="M11" s="11">
        <v>22</v>
      </c>
    </row>
    <row r="12" spans="1:15" x14ac:dyDescent="0.2">
      <c r="A12" s="2" t="s">
        <v>33</v>
      </c>
      <c r="B12">
        <v>200935</v>
      </c>
      <c r="C12" s="3">
        <f t="shared" si="0"/>
        <v>43.276976093043288</v>
      </c>
      <c r="D12">
        <v>10</v>
      </c>
      <c r="E12">
        <v>4643</v>
      </c>
      <c r="F12">
        <v>357</v>
      </c>
      <c r="G12">
        <v>4</v>
      </c>
      <c r="H12" s="8">
        <f t="shared" si="1"/>
        <v>0.1004675</v>
      </c>
      <c r="M12" s="11">
        <v>22</v>
      </c>
    </row>
    <row r="13" spans="1:15" x14ac:dyDescent="0.2">
      <c r="A13" s="2" t="s">
        <v>34</v>
      </c>
      <c r="B13">
        <v>202912</v>
      </c>
      <c r="C13" s="3">
        <f t="shared" si="0"/>
        <v>43.70277837604997</v>
      </c>
      <c r="D13">
        <v>10</v>
      </c>
      <c r="E13">
        <v>4643</v>
      </c>
      <c r="F13">
        <v>357</v>
      </c>
      <c r="G13">
        <v>4</v>
      </c>
      <c r="H13" s="8">
        <f t="shared" si="1"/>
        <v>0.10145599999999999</v>
      </c>
      <c r="M13" s="11">
        <v>22</v>
      </c>
    </row>
    <row r="14" spans="1:15" x14ac:dyDescent="0.2">
      <c r="A14" s="2" t="s">
        <v>35</v>
      </c>
      <c r="B14">
        <v>41337</v>
      </c>
      <c r="C14" s="3">
        <f t="shared" si="0"/>
        <v>9.1696983141082526</v>
      </c>
      <c r="D14">
        <v>31</v>
      </c>
      <c r="E14">
        <v>4508</v>
      </c>
      <c r="F14">
        <v>346</v>
      </c>
      <c r="G14">
        <v>4</v>
      </c>
      <c r="H14" s="8">
        <f t="shared" si="1"/>
        <v>2.5835624999999997E-2</v>
      </c>
      <c r="M14" s="11">
        <v>22</v>
      </c>
      <c r="O14" t="s">
        <v>24</v>
      </c>
    </row>
    <row r="15" spans="1:15" x14ac:dyDescent="0.2">
      <c r="A15" s="2" t="s">
        <v>36</v>
      </c>
      <c r="B15">
        <v>561060</v>
      </c>
      <c r="C15" s="3">
        <f t="shared" si="0"/>
        <v>120.8399741546414</v>
      </c>
      <c r="D15">
        <v>48</v>
      </c>
      <c r="E15">
        <v>4643</v>
      </c>
      <c r="F15">
        <v>357</v>
      </c>
      <c r="G15">
        <v>4</v>
      </c>
      <c r="H15" s="8">
        <f t="shared" si="1"/>
        <v>0.42079499999999997</v>
      </c>
      <c r="M15" s="11">
        <v>8</v>
      </c>
    </row>
    <row r="16" spans="1:15" x14ac:dyDescent="0.2">
      <c r="A16" s="2" t="s">
        <v>37</v>
      </c>
      <c r="B16">
        <v>116348</v>
      </c>
      <c r="C16" s="3">
        <f t="shared" si="0"/>
        <v>30.56159705805096</v>
      </c>
      <c r="D16">
        <v>24</v>
      </c>
      <c r="E16">
        <v>3807</v>
      </c>
      <c r="F16">
        <v>292</v>
      </c>
      <c r="G16">
        <v>4</v>
      </c>
      <c r="H16" s="8">
        <f t="shared" si="1"/>
        <v>7.271749999999999E-2</v>
      </c>
      <c r="M16" s="11">
        <v>22</v>
      </c>
    </row>
    <row r="17" spans="1:13" x14ac:dyDescent="0.2">
      <c r="A17" s="2" t="s">
        <v>38</v>
      </c>
      <c r="B17">
        <v>279563</v>
      </c>
      <c r="C17" s="3">
        <f t="shared" si="0"/>
        <v>60.211716562567304</v>
      </c>
      <c r="D17">
        <v>20</v>
      </c>
      <c r="E17">
        <v>4643</v>
      </c>
      <c r="F17">
        <v>357</v>
      </c>
      <c r="G17">
        <v>4</v>
      </c>
      <c r="H17" s="8">
        <f t="shared" si="1"/>
        <v>0.174726875</v>
      </c>
      <c r="M17" s="11">
        <v>22</v>
      </c>
    </row>
    <row r="18" spans="1:13" x14ac:dyDescent="0.2">
      <c r="A18" s="2" t="s">
        <v>39</v>
      </c>
      <c r="B18">
        <v>151783</v>
      </c>
      <c r="C18" s="3">
        <f t="shared" si="0"/>
        <v>32.690717208701273</v>
      </c>
      <c r="D18">
        <v>43</v>
      </c>
      <c r="E18">
        <v>4643</v>
      </c>
      <c r="F18">
        <v>357</v>
      </c>
      <c r="G18">
        <v>4</v>
      </c>
      <c r="H18" s="8">
        <f t="shared" si="1"/>
        <v>0.11383725</v>
      </c>
      <c r="M18" s="11">
        <v>22</v>
      </c>
    </row>
    <row r="19" spans="1:13" x14ac:dyDescent="0.2">
      <c r="A19" s="2" t="s">
        <v>40</v>
      </c>
      <c r="B19">
        <v>119453</v>
      </c>
      <c r="C19" s="3">
        <f t="shared" si="0"/>
        <v>31.401945320715036</v>
      </c>
      <c r="D19">
        <v>11</v>
      </c>
      <c r="E19">
        <v>3804</v>
      </c>
      <c r="F19">
        <v>357</v>
      </c>
      <c r="G19">
        <v>4</v>
      </c>
      <c r="H19" s="8">
        <f t="shared" si="1"/>
        <v>5.9726499999999995E-2</v>
      </c>
      <c r="M19" s="11">
        <v>22</v>
      </c>
    </row>
    <row r="20" spans="1:13" x14ac:dyDescent="0.2">
      <c r="A20" s="2" t="s">
        <v>41</v>
      </c>
      <c r="B20">
        <v>169513</v>
      </c>
      <c r="C20" s="3">
        <f t="shared" si="0"/>
        <v>36.509368942494078</v>
      </c>
      <c r="D20">
        <v>20</v>
      </c>
      <c r="E20">
        <v>4643</v>
      </c>
      <c r="F20">
        <v>357</v>
      </c>
      <c r="G20">
        <v>4</v>
      </c>
      <c r="H20" s="8">
        <f t="shared" si="1"/>
        <v>0.105945625</v>
      </c>
      <c r="M20" s="11">
        <v>22</v>
      </c>
    </row>
    <row r="21" spans="1:13" x14ac:dyDescent="0.2">
      <c r="A21" s="2" t="s">
        <v>42</v>
      </c>
      <c r="B21">
        <v>60824</v>
      </c>
      <c r="C21" s="3">
        <f t="shared" si="0"/>
        <v>13.100150764591859</v>
      </c>
      <c r="D21">
        <v>2475</v>
      </c>
      <c r="E21">
        <v>4643</v>
      </c>
      <c r="F21">
        <v>357</v>
      </c>
      <c r="G21">
        <v>4</v>
      </c>
      <c r="H21" s="8">
        <f t="shared" si="1"/>
        <v>9.1235999999999998E-2</v>
      </c>
      <c r="M21" s="11">
        <v>12</v>
      </c>
    </row>
    <row r="22" spans="1:13" x14ac:dyDescent="0.2">
      <c r="A22" s="2" t="s">
        <v>43</v>
      </c>
      <c r="B22">
        <v>157675</v>
      </c>
      <c r="C22" s="3">
        <f t="shared" si="0"/>
        <v>33.959724316174885</v>
      </c>
      <c r="D22">
        <v>21</v>
      </c>
      <c r="E22">
        <v>4643</v>
      </c>
      <c r="F22">
        <v>357</v>
      </c>
      <c r="G22">
        <v>4</v>
      </c>
      <c r="H22" s="8">
        <f t="shared" si="1"/>
        <v>9.8546874999999992E-2</v>
      </c>
      <c r="M22" s="11">
        <v>22</v>
      </c>
    </row>
    <row r="23" spans="1:13" x14ac:dyDescent="0.2">
      <c r="A23" s="2" t="s">
        <v>44</v>
      </c>
      <c r="B23">
        <v>42844</v>
      </c>
      <c r="C23" s="3">
        <f t="shared" si="0"/>
        <v>9.2276545337066551</v>
      </c>
      <c r="D23">
        <v>392</v>
      </c>
      <c r="E23">
        <v>4643</v>
      </c>
      <c r="F23">
        <v>357</v>
      </c>
      <c r="G23">
        <v>4</v>
      </c>
      <c r="H23" s="8">
        <f t="shared" si="1"/>
        <v>4.8199499999999999E-2</v>
      </c>
      <c r="M23" s="11">
        <v>8</v>
      </c>
    </row>
    <row r="24" spans="1:13" x14ac:dyDescent="0.2">
      <c r="A24" s="2" t="s">
        <v>45</v>
      </c>
      <c r="B24">
        <v>199967</v>
      </c>
      <c r="C24" s="3">
        <f t="shared" si="0"/>
        <v>43.068490200301532</v>
      </c>
      <c r="D24">
        <v>27</v>
      </c>
      <c r="E24">
        <v>4643</v>
      </c>
      <c r="F24">
        <v>357</v>
      </c>
      <c r="G24">
        <v>4</v>
      </c>
      <c r="H24" s="8">
        <f t="shared" si="1"/>
        <v>0.12497937499999999</v>
      </c>
      <c r="M24" s="11">
        <v>22</v>
      </c>
    </row>
    <row r="25" spans="1:13" x14ac:dyDescent="0.2">
      <c r="A25" s="2" t="s">
        <v>46</v>
      </c>
      <c r="B25">
        <v>196969</v>
      </c>
      <c r="C25" s="3">
        <f t="shared" si="0"/>
        <v>42.422786991169502</v>
      </c>
      <c r="D25">
        <v>32</v>
      </c>
      <c r="E25">
        <v>4643</v>
      </c>
      <c r="F25">
        <v>357</v>
      </c>
      <c r="G25">
        <v>4</v>
      </c>
      <c r="H25" s="8">
        <f t="shared" si="1"/>
        <v>0.123105625</v>
      </c>
      <c r="M25" s="11">
        <v>22</v>
      </c>
    </row>
    <row r="27" spans="1:13" x14ac:dyDescent="0.2">
      <c r="J27" s="8"/>
    </row>
    <row r="33" spans="10:10" x14ac:dyDescent="0.2">
      <c r="J33" t="s">
        <v>25</v>
      </c>
    </row>
    <row r="34" spans="10:10" x14ac:dyDescent="0.2">
      <c r="J34" t="s">
        <v>26</v>
      </c>
    </row>
    <row r="35" spans="10:10" x14ac:dyDescent="0.2">
      <c r="J35" t="s">
        <v>27</v>
      </c>
    </row>
    <row r="36" spans="10:10" x14ac:dyDescent="0.2">
      <c r="J36" t="s">
        <v>28</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tabSelected="1" zoomScale="125" zoomScaleNormal="142" workbookViewId="0">
      <selection activeCell="O62" sqref="O62"/>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Accuracy %</vt:lpstr>
      <vt:lpstr>Execution Time per Query (μs)</vt:lpstr>
      <vt:lpstr>Exec. Time of Test Phase (ms)</vt:lpstr>
      <vt:lpstr>TBA</vt:lpstr>
      <vt:lpstr>Memory (MB)</vt:lpstr>
      <vt:lpstr>Memory - Input Ratio</vt:lpstr>
      <vt:lpstr>Datasets Attributes, Notes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2019-02-21T16:22:52Z</dcterms:modified>
</cp:coreProperties>
</file>