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13_ncr:1_{41B45A39-F556-4D70-9E49-CE5C563C3E2C}" xr6:coauthVersionLast="47" xr6:coauthVersionMax="47" xr10:uidLastSave="{00000000-0000-0000-0000-000000000000}"/>
  <bookViews>
    <workbookView xWindow="30495" yWindow="18195" windowWidth="20895" windowHeight="11730" xr2:uid="{00000000-000D-0000-FFFF-FFFF00000000}"/>
  </bookViews>
  <sheets>
    <sheet name="Sheet1" sheetId="1" r:id="rId1"/>
  </sheets>
  <definedNames>
    <definedName name="_xlnm._FilterDatabase" localSheetId="0" hidden="1">Sheet1!$H$22:$H$30</definedName>
  </definedNames>
  <calcPr calcId="191029"/>
  <pivotCaches>
    <pivotCache cacheId="15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" i="1" l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C63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C48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T40" i="1"/>
  <c r="T26" i="1"/>
  <c r="Y26" i="1"/>
  <c r="S26" i="1" s="1"/>
  <c r="AB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6" i="1"/>
  <c r="Y22" i="1"/>
  <c r="S22" i="1" s="1"/>
  <c r="Y23" i="1"/>
  <c r="Y38" i="1" s="1"/>
  <c r="Y53" i="1" s="1"/>
  <c r="Y68" i="1" s="1"/>
  <c r="Y83" i="1" s="1"/>
  <c r="Y98" i="1" s="1"/>
  <c r="Y113" i="1" s="1"/>
  <c r="Y128" i="1" s="1"/>
  <c r="Y143" i="1" s="1"/>
  <c r="Y158" i="1" s="1"/>
  <c r="Y173" i="1" s="1"/>
  <c r="Y188" i="1" s="1"/>
  <c r="Y203" i="1" s="1"/>
  <c r="Y218" i="1" s="1"/>
  <c r="Y24" i="1"/>
  <c r="Y39" i="1" s="1"/>
  <c r="Y54" i="1" s="1"/>
  <c r="Y69" i="1" s="1"/>
  <c r="Y84" i="1" s="1"/>
  <c r="Y99" i="1" s="1"/>
  <c r="Y114" i="1" s="1"/>
  <c r="Y129" i="1" s="1"/>
  <c r="Y144" i="1" s="1"/>
  <c r="Y159" i="1" s="1"/>
  <c r="Y174" i="1" s="1"/>
  <c r="Y189" i="1" s="1"/>
  <c r="Y204" i="1" s="1"/>
  <c r="Y219" i="1" s="1"/>
  <c r="Y25" i="1"/>
  <c r="Y40" i="1" s="1"/>
  <c r="Y55" i="1" s="1"/>
  <c r="Y70" i="1" s="1"/>
  <c r="Y85" i="1" s="1"/>
  <c r="Y100" i="1" s="1"/>
  <c r="Y115" i="1" s="1"/>
  <c r="Y130" i="1" s="1"/>
  <c r="Y145" i="1" s="1"/>
  <c r="Y160" i="1" s="1"/>
  <c r="Y175" i="1" s="1"/>
  <c r="Y190" i="1" s="1"/>
  <c r="Y205" i="1" s="1"/>
  <c r="Y220" i="1" s="1"/>
  <c r="S220" i="1" s="1"/>
  <c r="Y41" i="1"/>
  <c r="Y56" i="1" s="1"/>
  <c r="Y71" i="1" s="1"/>
  <c r="Y86" i="1" s="1"/>
  <c r="Y101" i="1" s="1"/>
  <c r="Y116" i="1" s="1"/>
  <c r="Y131" i="1" s="1"/>
  <c r="Y146" i="1" s="1"/>
  <c r="Y161" i="1" s="1"/>
  <c r="Y176" i="1" s="1"/>
  <c r="Y191" i="1" s="1"/>
  <c r="Y206" i="1" s="1"/>
  <c r="Y221" i="1" s="1"/>
  <c r="S221" i="1" s="1"/>
  <c r="Y27" i="1"/>
  <c r="Y42" i="1" s="1"/>
  <c r="Y57" i="1" s="1"/>
  <c r="Y72" i="1" s="1"/>
  <c r="Y87" i="1" s="1"/>
  <c r="Y102" i="1" s="1"/>
  <c r="Y117" i="1" s="1"/>
  <c r="Y132" i="1" s="1"/>
  <c r="Y147" i="1" s="1"/>
  <c r="Y162" i="1" s="1"/>
  <c r="Y177" i="1" s="1"/>
  <c r="Y192" i="1" s="1"/>
  <c r="Y207" i="1" s="1"/>
  <c r="Y222" i="1" s="1"/>
  <c r="Y28" i="1"/>
  <c r="Y43" i="1" s="1"/>
  <c r="Y58" i="1" s="1"/>
  <c r="Y73" i="1" s="1"/>
  <c r="Y88" i="1" s="1"/>
  <c r="Y103" i="1" s="1"/>
  <c r="Y118" i="1" s="1"/>
  <c r="Y133" i="1" s="1"/>
  <c r="Y148" i="1" s="1"/>
  <c r="Y163" i="1" s="1"/>
  <c r="Y178" i="1" s="1"/>
  <c r="Y193" i="1" s="1"/>
  <c r="Y208" i="1" s="1"/>
  <c r="Y223" i="1" s="1"/>
  <c r="Y29" i="1"/>
  <c r="Y44" i="1" s="1"/>
  <c r="Y59" i="1" s="1"/>
  <c r="Y74" i="1" s="1"/>
  <c r="Y89" i="1" s="1"/>
  <c r="Y104" i="1" s="1"/>
  <c r="Y119" i="1" s="1"/>
  <c r="Y134" i="1" s="1"/>
  <c r="Y149" i="1" s="1"/>
  <c r="Y164" i="1" s="1"/>
  <c r="Y179" i="1" s="1"/>
  <c r="Y194" i="1" s="1"/>
  <c r="Y209" i="1" s="1"/>
  <c r="Y224" i="1" s="1"/>
  <c r="S224" i="1" s="1"/>
  <c r="Y30" i="1"/>
  <c r="Y45" i="1" s="1"/>
  <c r="Y60" i="1" s="1"/>
  <c r="Y75" i="1" s="1"/>
  <c r="Y90" i="1" s="1"/>
  <c r="Y105" i="1" s="1"/>
  <c r="Y120" i="1" s="1"/>
  <c r="Y135" i="1" s="1"/>
  <c r="Y150" i="1" s="1"/>
  <c r="Y165" i="1" s="1"/>
  <c r="Y180" i="1" s="1"/>
  <c r="Y195" i="1" s="1"/>
  <c r="Y210" i="1" s="1"/>
  <c r="Y225" i="1" s="1"/>
  <c r="S225" i="1" s="1"/>
  <c r="Y31" i="1"/>
  <c r="Y46" i="1" s="1"/>
  <c r="Y61" i="1" s="1"/>
  <c r="Y76" i="1" s="1"/>
  <c r="Y91" i="1" s="1"/>
  <c r="Y106" i="1" s="1"/>
  <c r="Y121" i="1" s="1"/>
  <c r="Y136" i="1" s="1"/>
  <c r="Y151" i="1" s="1"/>
  <c r="Y166" i="1" s="1"/>
  <c r="Y181" i="1" s="1"/>
  <c r="Y196" i="1" s="1"/>
  <c r="Y211" i="1" s="1"/>
  <c r="Y226" i="1" s="1"/>
  <c r="S226" i="1" s="1"/>
  <c r="Y32" i="1"/>
  <c r="Y47" i="1" s="1"/>
  <c r="Y62" i="1" s="1"/>
  <c r="Y77" i="1" s="1"/>
  <c r="Y92" i="1" s="1"/>
  <c r="Y107" i="1" s="1"/>
  <c r="Y122" i="1" s="1"/>
  <c r="Y137" i="1" s="1"/>
  <c r="Y152" i="1" s="1"/>
  <c r="Y167" i="1" s="1"/>
  <c r="Y182" i="1" s="1"/>
  <c r="Y197" i="1" s="1"/>
  <c r="Y212" i="1" s="1"/>
  <c r="Y227" i="1" s="1"/>
  <c r="Y33" i="1"/>
  <c r="Y48" i="1" s="1"/>
  <c r="Y63" i="1" s="1"/>
  <c r="Y78" i="1" s="1"/>
  <c r="Y93" i="1" s="1"/>
  <c r="Y108" i="1" s="1"/>
  <c r="Y123" i="1" s="1"/>
  <c r="Y138" i="1" s="1"/>
  <c r="Y153" i="1" s="1"/>
  <c r="Y168" i="1" s="1"/>
  <c r="Y183" i="1" s="1"/>
  <c r="Y198" i="1" s="1"/>
  <c r="Y213" i="1" s="1"/>
  <c r="Y228" i="1" s="1"/>
  <c r="S228" i="1" s="1"/>
  <c r="Y34" i="1"/>
  <c r="Y49" i="1" s="1"/>
  <c r="Y64" i="1" s="1"/>
  <c r="Y79" i="1" s="1"/>
  <c r="Y94" i="1" s="1"/>
  <c r="Y109" i="1" s="1"/>
  <c r="Y124" i="1" s="1"/>
  <c r="Y139" i="1" s="1"/>
  <c r="Y154" i="1" s="1"/>
  <c r="Y169" i="1" s="1"/>
  <c r="Y184" i="1" s="1"/>
  <c r="Y199" i="1" s="1"/>
  <c r="Y214" i="1" s="1"/>
  <c r="Y229" i="1" s="1"/>
  <c r="S229" i="1" s="1"/>
  <c r="Y35" i="1"/>
  <c r="Y50" i="1" s="1"/>
  <c r="Y65" i="1" s="1"/>
  <c r="Y80" i="1" s="1"/>
  <c r="Y95" i="1" s="1"/>
  <c r="Y110" i="1" s="1"/>
  <c r="Y125" i="1" s="1"/>
  <c r="Y140" i="1" s="1"/>
  <c r="Y155" i="1" s="1"/>
  <c r="Y170" i="1" s="1"/>
  <c r="Y185" i="1" s="1"/>
  <c r="Y200" i="1" s="1"/>
  <c r="Y215" i="1" s="1"/>
  <c r="Y230" i="1" s="1"/>
  <c r="Y21" i="1"/>
  <c r="Y36" i="1" s="1"/>
  <c r="Y51" i="1" s="1"/>
  <c r="Y66" i="1" s="1"/>
  <c r="Y81" i="1" s="1"/>
  <c r="Y96" i="1" s="1"/>
  <c r="Y111" i="1" s="1"/>
  <c r="Y126" i="1" s="1"/>
  <c r="Y141" i="1" s="1"/>
  <c r="Y156" i="1" s="1"/>
  <c r="Y171" i="1" s="1"/>
  <c r="Y186" i="1" s="1"/>
  <c r="Y201" i="1" s="1"/>
  <c r="Y216" i="1" s="1"/>
  <c r="L4" i="1"/>
  <c r="V7" i="1" s="1"/>
  <c r="L5" i="1"/>
  <c r="V23" i="1" s="1"/>
  <c r="L6" i="1"/>
  <c r="V39" i="1" s="1"/>
  <c r="L7" i="1"/>
  <c r="V55" i="1" s="1"/>
  <c r="L8" i="1"/>
  <c r="V71" i="1" s="1"/>
  <c r="L9" i="1"/>
  <c r="V87" i="1" s="1"/>
  <c r="L10" i="1"/>
  <c r="V103" i="1" s="1"/>
  <c r="L11" i="1"/>
  <c r="V119" i="1" s="1"/>
  <c r="L12" i="1"/>
  <c r="V135" i="1" s="1"/>
  <c r="L13" i="1"/>
  <c r="V151" i="1" s="1"/>
  <c r="L14" i="1"/>
  <c r="V167" i="1" s="1"/>
  <c r="L15" i="1"/>
  <c r="V183" i="1" s="1"/>
  <c r="L16" i="1"/>
  <c r="V199" i="1" s="1"/>
  <c r="L17" i="1"/>
  <c r="V215" i="1" s="1"/>
  <c r="L3" i="1"/>
  <c r="V6" i="1" s="1"/>
  <c r="K4" i="1"/>
  <c r="K5" i="1"/>
  <c r="K6" i="1"/>
  <c r="K7" i="1"/>
  <c r="K8" i="1"/>
  <c r="U84" i="1" s="1"/>
  <c r="K9" i="1"/>
  <c r="U100" i="1" s="1"/>
  <c r="K10" i="1"/>
  <c r="K11" i="1"/>
  <c r="U132" i="1" s="1"/>
  <c r="K12" i="1"/>
  <c r="K13" i="1"/>
  <c r="U164" i="1" s="1"/>
  <c r="K14" i="1"/>
  <c r="U180" i="1" s="1"/>
  <c r="K15" i="1"/>
  <c r="U196" i="1" s="1"/>
  <c r="K16" i="1"/>
  <c r="K17" i="1"/>
  <c r="K3" i="1"/>
  <c r="U7" i="1" s="1"/>
  <c r="U36" i="1" l="1"/>
  <c r="S144" i="1"/>
  <c r="S141" i="1"/>
  <c r="S140" i="1"/>
  <c r="S125" i="1"/>
  <c r="S114" i="1"/>
  <c r="S65" i="1"/>
  <c r="S173" i="1"/>
  <c r="S126" i="1"/>
  <c r="S81" i="1"/>
  <c r="S80" i="1"/>
  <c r="S50" i="1"/>
  <c r="S35" i="1"/>
  <c r="S204" i="1"/>
  <c r="S34" i="1"/>
  <c r="U148" i="1"/>
  <c r="S193" i="1"/>
  <c r="S189" i="1"/>
  <c r="S178" i="1"/>
  <c r="U228" i="1"/>
  <c r="S128" i="1"/>
  <c r="S214" i="1"/>
  <c r="S171" i="1"/>
  <c r="S124" i="1"/>
  <c r="S79" i="1"/>
  <c r="S210" i="1"/>
  <c r="S169" i="1"/>
  <c r="S115" i="1"/>
  <c r="S209" i="1"/>
  <c r="S163" i="1"/>
  <c r="S66" i="1"/>
  <c r="S208" i="1"/>
  <c r="S162" i="1"/>
  <c r="S113" i="1"/>
  <c r="S205" i="1"/>
  <c r="S160" i="1"/>
  <c r="S64" i="1"/>
  <c r="S111" i="1"/>
  <c r="S51" i="1"/>
  <c r="S201" i="1"/>
  <c r="S156" i="1"/>
  <c r="S109" i="1"/>
  <c r="U68" i="1"/>
  <c r="S194" i="1"/>
  <c r="S145" i="1"/>
  <c r="S99" i="1"/>
  <c r="S49" i="1"/>
  <c r="S98" i="1"/>
  <c r="V26" i="1"/>
  <c r="S188" i="1"/>
  <c r="S96" i="1"/>
  <c r="S29" i="1"/>
  <c r="Y37" i="1"/>
  <c r="Y52" i="1" s="1"/>
  <c r="Y67" i="1" s="1"/>
  <c r="S186" i="1"/>
  <c r="S130" i="1"/>
  <c r="S94" i="1"/>
  <c r="S179" i="1"/>
  <c r="S129" i="1"/>
  <c r="S83" i="1"/>
  <c r="S21" i="1"/>
  <c r="S40" i="1"/>
  <c r="U26" i="1"/>
  <c r="U116" i="1"/>
  <c r="S161" i="1"/>
  <c r="S146" i="1"/>
  <c r="U216" i="1"/>
  <c r="U20" i="1"/>
  <c r="V229" i="1"/>
  <c r="U230" i="1"/>
  <c r="V213" i="1"/>
  <c r="U229" i="1"/>
  <c r="V181" i="1"/>
  <c r="V165" i="1"/>
  <c r="U227" i="1"/>
  <c r="V149" i="1"/>
  <c r="U226" i="1"/>
  <c r="V133" i="1"/>
  <c r="U225" i="1"/>
  <c r="V117" i="1"/>
  <c r="U224" i="1"/>
  <c r="V101" i="1"/>
  <c r="U223" i="1"/>
  <c r="V85" i="1"/>
  <c r="U222" i="1"/>
  <c r="V69" i="1"/>
  <c r="U221" i="1"/>
  <c r="V53" i="1"/>
  <c r="U220" i="1"/>
  <c r="V37" i="1"/>
  <c r="U219" i="1"/>
  <c r="V21" i="1"/>
  <c r="U218" i="1"/>
  <c r="U22" i="1"/>
  <c r="S227" i="1"/>
  <c r="S211" i="1"/>
  <c r="S195" i="1"/>
  <c r="S147" i="1"/>
  <c r="S131" i="1"/>
  <c r="U213" i="1"/>
  <c r="U197" i="1"/>
  <c r="U181" i="1"/>
  <c r="U165" i="1"/>
  <c r="U149" i="1"/>
  <c r="U133" i="1"/>
  <c r="U117" i="1"/>
  <c r="U101" i="1"/>
  <c r="U85" i="1"/>
  <c r="U69" i="1"/>
  <c r="U53" i="1"/>
  <c r="U21" i="1"/>
  <c r="V230" i="1"/>
  <c r="V214" i="1"/>
  <c r="V198" i="1"/>
  <c r="V182" i="1"/>
  <c r="V166" i="1"/>
  <c r="V150" i="1"/>
  <c r="V134" i="1"/>
  <c r="V118" i="1"/>
  <c r="V102" i="1"/>
  <c r="V86" i="1"/>
  <c r="V70" i="1"/>
  <c r="V54" i="1"/>
  <c r="V38" i="1"/>
  <c r="V22" i="1"/>
  <c r="S177" i="1"/>
  <c r="S33" i="1"/>
  <c r="U211" i="1"/>
  <c r="U195" i="1"/>
  <c r="U179" i="1"/>
  <c r="U163" i="1"/>
  <c r="U147" i="1"/>
  <c r="U131" i="1"/>
  <c r="U115" i="1"/>
  <c r="U99" i="1"/>
  <c r="U83" i="1"/>
  <c r="U51" i="1"/>
  <c r="U35" i="1"/>
  <c r="U19" i="1"/>
  <c r="V228" i="1"/>
  <c r="V212" i="1"/>
  <c r="V196" i="1"/>
  <c r="V180" i="1"/>
  <c r="V164" i="1"/>
  <c r="V148" i="1"/>
  <c r="V132" i="1"/>
  <c r="V116" i="1"/>
  <c r="V100" i="1"/>
  <c r="V84" i="1"/>
  <c r="V68" i="1"/>
  <c r="V52" i="1"/>
  <c r="V36" i="1"/>
  <c r="V20" i="1"/>
  <c r="U212" i="1"/>
  <c r="S192" i="1"/>
  <c r="S176" i="1"/>
  <c r="S48" i="1"/>
  <c r="S32" i="1"/>
  <c r="U210" i="1"/>
  <c r="U194" i="1"/>
  <c r="U178" i="1"/>
  <c r="U162" i="1"/>
  <c r="U146" i="1"/>
  <c r="U130" i="1"/>
  <c r="U114" i="1"/>
  <c r="U98" i="1"/>
  <c r="U66" i="1"/>
  <c r="U50" i="1"/>
  <c r="U34" i="1"/>
  <c r="U18" i="1"/>
  <c r="V227" i="1"/>
  <c r="V211" i="1"/>
  <c r="V195" i="1"/>
  <c r="V179" i="1"/>
  <c r="V163" i="1"/>
  <c r="V147" i="1"/>
  <c r="V131" i="1"/>
  <c r="V115" i="1"/>
  <c r="V99" i="1"/>
  <c r="V83" i="1"/>
  <c r="V67" i="1"/>
  <c r="V51" i="1"/>
  <c r="V35" i="1"/>
  <c r="V19" i="1"/>
  <c r="S223" i="1"/>
  <c r="S207" i="1"/>
  <c r="S191" i="1"/>
  <c r="S175" i="1"/>
  <c r="S159" i="1"/>
  <c r="S143" i="1"/>
  <c r="S95" i="1"/>
  <c r="S63" i="1"/>
  <c r="S47" i="1"/>
  <c r="S31" i="1"/>
  <c r="U209" i="1"/>
  <c r="U193" i="1"/>
  <c r="U177" i="1"/>
  <c r="U161" i="1"/>
  <c r="U145" i="1"/>
  <c r="U129" i="1"/>
  <c r="U113" i="1"/>
  <c r="U81" i="1"/>
  <c r="U65" i="1"/>
  <c r="U49" i="1"/>
  <c r="U33" i="1"/>
  <c r="U17" i="1"/>
  <c r="V226" i="1"/>
  <c r="V210" i="1"/>
  <c r="V194" i="1"/>
  <c r="V178" i="1"/>
  <c r="V162" i="1"/>
  <c r="V146" i="1"/>
  <c r="V130" i="1"/>
  <c r="V114" i="1"/>
  <c r="V98" i="1"/>
  <c r="V82" i="1"/>
  <c r="V66" i="1"/>
  <c r="V50" i="1"/>
  <c r="V34" i="1"/>
  <c r="V18" i="1"/>
  <c r="S222" i="1"/>
  <c r="S206" i="1"/>
  <c r="S190" i="1"/>
  <c r="S174" i="1"/>
  <c r="S158" i="1"/>
  <c r="S110" i="1"/>
  <c r="S78" i="1"/>
  <c r="S62" i="1"/>
  <c r="S46" i="1"/>
  <c r="S30" i="1"/>
  <c r="U208" i="1"/>
  <c r="U192" i="1"/>
  <c r="U176" i="1"/>
  <c r="U160" i="1"/>
  <c r="U144" i="1"/>
  <c r="U128" i="1"/>
  <c r="U96" i="1"/>
  <c r="U80" i="1"/>
  <c r="U64" i="1"/>
  <c r="U48" i="1"/>
  <c r="U32" i="1"/>
  <c r="U16" i="1"/>
  <c r="V225" i="1"/>
  <c r="V209" i="1"/>
  <c r="V193" i="1"/>
  <c r="V177" i="1"/>
  <c r="V161" i="1"/>
  <c r="V145" i="1"/>
  <c r="V129" i="1"/>
  <c r="V113" i="1"/>
  <c r="V97" i="1"/>
  <c r="V81" i="1"/>
  <c r="V65" i="1"/>
  <c r="V49" i="1"/>
  <c r="V33" i="1"/>
  <c r="V17" i="1"/>
  <c r="S93" i="1"/>
  <c r="S77" i="1"/>
  <c r="S61" i="1"/>
  <c r="S45" i="1"/>
  <c r="U207" i="1"/>
  <c r="U191" i="1"/>
  <c r="U175" i="1"/>
  <c r="U159" i="1"/>
  <c r="U143" i="1"/>
  <c r="U111" i="1"/>
  <c r="U95" i="1"/>
  <c r="U79" i="1"/>
  <c r="U63" i="1"/>
  <c r="U47" i="1"/>
  <c r="U31" i="1"/>
  <c r="U15" i="1"/>
  <c r="V224" i="1"/>
  <c r="V208" i="1"/>
  <c r="V192" i="1"/>
  <c r="V176" i="1"/>
  <c r="V160" i="1"/>
  <c r="V144" i="1"/>
  <c r="V128" i="1"/>
  <c r="V112" i="1"/>
  <c r="V96" i="1"/>
  <c r="V80" i="1"/>
  <c r="V64" i="1"/>
  <c r="V48" i="1"/>
  <c r="V32" i="1"/>
  <c r="V16" i="1"/>
  <c r="S108" i="1"/>
  <c r="S92" i="1"/>
  <c r="S76" i="1"/>
  <c r="S60" i="1"/>
  <c r="S44" i="1"/>
  <c r="S28" i="1"/>
  <c r="U206" i="1"/>
  <c r="U190" i="1"/>
  <c r="U174" i="1"/>
  <c r="U158" i="1"/>
  <c r="U126" i="1"/>
  <c r="U110" i="1"/>
  <c r="U94" i="1"/>
  <c r="U78" i="1"/>
  <c r="U62" i="1"/>
  <c r="U46" i="1"/>
  <c r="U30" i="1"/>
  <c r="U14" i="1"/>
  <c r="V223" i="1"/>
  <c r="V207" i="1"/>
  <c r="V191" i="1"/>
  <c r="V175" i="1"/>
  <c r="V159" i="1"/>
  <c r="V143" i="1"/>
  <c r="V127" i="1"/>
  <c r="V111" i="1"/>
  <c r="V95" i="1"/>
  <c r="V79" i="1"/>
  <c r="V63" i="1"/>
  <c r="V47" i="1"/>
  <c r="V31" i="1"/>
  <c r="V15" i="1"/>
  <c r="S219" i="1"/>
  <c r="S203" i="1"/>
  <c r="S155" i="1"/>
  <c r="S139" i="1"/>
  <c r="S123" i="1"/>
  <c r="S107" i="1"/>
  <c r="S91" i="1"/>
  <c r="S75" i="1"/>
  <c r="S59" i="1"/>
  <c r="S43" i="1"/>
  <c r="S27" i="1"/>
  <c r="U205" i="1"/>
  <c r="U189" i="1"/>
  <c r="U173" i="1"/>
  <c r="U141" i="1"/>
  <c r="U125" i="1"/>
  <c r="U109" i="1"/>
  <c r="U93" i="1"/>
  <c r="U77" i="1"/>
  <c r="U61" i="1"/>
  <c r="U45" i="1"/>
  <c r="U29" i="1"/>
  <c r="U13" i="1"/>
  <c r="V222" i="1"/>
  <c r="V206" i="1"/>
  <c r="V190" i="1"/>
  <c r="V174" i="1"/>
  <c r="V158" i="1"/>
  <c r="V142" i="1"/>
  <c r="V126" i="1"/>
  <c r="V110" i="1"/>
  <c r="V94" i="1"/>
  <c r="V78" i="1"/>
  <c r="V62" i="1"/>
  <c r="V46" i="1"/>
  <c r="V30" i="1"/>
  <c r="V14" i="1"/>
  <c r="S218" i="1"/>
  <c r="S170" i="1"/>
  <c r="S154" i="1"/>
  <c r="S138" i="1"/>
  <c r="S122" i="1"/>
  <c r="S106" i="1"/>
  <c r="S90" i="1"/>
  <c r="S74" i="1"/>
  <c r="S58" i="1"/>
  <c r="S42" i="1"/>
  <c r="U204" i="1"/>
  <c r="U188" i="1"/>
  <c r="U156" i="1"/>
  <c r="U140" i="1"/>
  <c r="U124" i="1"/>
  <c r="U108" i="1"/>
  <c r="U92" i="1"/>
  <c r="U76" i="1"/>
  <c r="U60" i="1"/>
  <c r="U44" i="1"/>
  <c r="U28" i="1"/>
  <c r="U12" i="1"/>
  <c r="V221" i="1"/>
  <c r="V205" i="1"/>
  <c r="V189" i="1"/>
  <c r="V173" i="1"/>
  <c r="V157" i="1"/>
  <c r="V141" i="1"/>
  <c r="V125" i="1"/>
  <c r="V109" i="1"/>
  <c r="V93" i="1"/>
  <c r="V77" i="1"/>
  <c r="V61" i="1"/>
  <c r="V45" i="1"/>
  <c r="V29" i="1"/>
  <c r="V13" i="1"/>
  <c r="S185" i="1"/>
  <c r="S153" i="1"/>
  <c r="S137" i="1"/>
  <c r="S121" i="1"/>
  <c r="S105" i="1"/>
  <c r="S89" i="1"/>
  <c r="S73" i="1"/>
  <c r="S57" i="1"/>
  <c r="S41" i="1"/>
  <c r="S25" i="1"/>
  <c r="U203" i="1"/>
  <c r="U171" i="1"/>
  <c r="U155" i="1"/>
  <c r="U139" i="1"/>
  <c r="U123" i="1"/>
  <c r="U107" i="1"/>
  <c r="U91" i="1"/>
  <c r="U75" i="1"/>
  <c r="U59" i="1"/>
  <c r="U43" i="1"/>
  <c r="U27" i="1"/>
  <c r="U11" i="1"/>
  <c r="V220" i="1"/>
  <c r="V204" i="1"/>
  <c r="V188" i="1"/>
  <c r="V172" i="1"/>
  <c r="V156" i="1"/>
  <c r="V140" i="1"/>
  <c r="V124" i="1"/>
  <c r="V108" i="1"/>
  <c r="V92" i="1"/>
  <c r="V76" i="1"/>
  <c r="V60" i="1"/>
  <c r="V44" i="1"/>
  <c r="V28" i="1"/>
  <c r="V12" i="1"/>
  <c r="S216" i="1"/>
  <c r="S200" i="1"/>
  <c r="S184" i="1"/>
  <c r="S168" i="1"/>
  <c r="S152" i="1"/>
  <c r="S136" i="1"/>
  <c r="S120" i="1"/>
  <c r="S104" i="1"/>
  <c r="S88" i="1"/>
  <c r="S72" i="1"/>
  <c r="S56" i="1"/>
  <c r="S24" i="1"/>
  <c r="U186" i="1"/>
  <c r="U170" i="1"/>
  <c r="U154" i="1"/>
  <c r="U138" i="1"/>
  <c r="U122" i="1"/>
  <c r="U106" i="1"/>
  <c r="U90" i="1"/>
  <c r="U74" i="1"/>
  <c r="U58" i="1"/>
  <c r="U42" i="1"/>
  <c r="U10" i="1"/>
  <c r="V219" i="1"/>
  <c r="V203" i="1"/>
  <c r="V187" i="1"/>
  <c r="V171" i="1"/>
  <c r="V155" i="1"/>
  <c r="V139" i="1"/>
  <c r="V123" i="1"/>
  <c r="V107" i="1"/>
  <c r="V91" i="1"/>
  <c r="V75" i="1"/>
  <c r="V59" i="1"/>
  <c r="V43" i="1"/>
  <c r="V27" i="1"/>
  <c r="V11" i="1"/>
  <c r="S215" i="1"/>
  <c r="S199" i="1"/>
  <c r="S183" i="1"/>
  <c r="S167" i="1"/>
  <c r="S151" i="1"/>
  <c r="S135" i="1"/>
  <c r="S119" i="1"/>
  <c r="S103" i="1"/>
  <c r="S87" i="1"/>
  <c r="S71" i="1"/>
  <c r="S55" i="1"/>
  <c r="S39" i="1"/>
  <c r="S23" i="1"/>
  <c r="U201" i="1"/>
  <c r="U185" i="1"/>
  <c r="U169" i="1"/>
  <c r="U153" i="1"/>
  <c r="U137" i="1"/>
  <c r="U121" i="1"/>
  <c r="U105" i="1"/>
  <c r="U89" i="1"/>
  <c r="U73" i="1"/>
  <c r="U57" i="1"/>
  <c r="U41" i="1"/>
  <c r="U25" i="1"/>
  <c r="U9" i="1"/>
  <c r="V218" i="1"/>
  <c r="V202" i="1"/>
  <c r="V186" i="1"/>
  <c r="V170" i="1"/>
  <c r="V154" i="1"/>
  <c r="V138" i="1"/>
  <c r="V122" i="1"/>
  <c r="V106" i="1"/>
  <c r="V90" i="1"/>
  <c r="V74" i="1"/>
  <c r="V58" i="1"/>
  <c r="V42" i="1"/>
  <c r="V10" i="1"/>
  <c r="S230" i="1"/>
  <c r="S198" i="1"/>
  <c r="S182" i="1"/>
  <c r="S166" i="1"/>
  <c r="S150" i="1"/>
  <c r="S134" i="1"/>
  <c r="S118" i="1"/>
  <c r="S102" i="1"/>
  <c r="S86" i="1"/>
  <c r="S70" i="1"/>
  <c r="S54" i="1"/>
  <c r="S38" i="1"/>
  <c r="U200" i="1"/>
  <c r="U184" i="1"/>
  <c r="U168" i="1"/>
  <c r="U152" i="1"/>
  <c r="U136" i="1"/>
  <c r="U120" i="1"/>
  <c r="U104" i="1"/>
  <c r="U88" i="1"/>
  <c r="U72" i="1"/>
  <c r="U56" i="1"/>
  <c r="U40" i="1"/>
  <c r="U24" i="1"/>
  <c r="U8" i="1"/>
  <c r="V217" i="1"/>
  <c r="V201" i="1"/>
  <c r="V185" i="1"/>
  <c r="V169" i="1"/>
  <c r="V153" i="1"/>
  <c r="V137" i="1"/>
  <c r="V121" i="1"/>
  <c r="V105" i="1"/>
  <c r="V89" i="1"/>
  <c r="V73" i="1"/>
  <c r="V57" i="1"/>
  <c r="V41" i="1"/>
  <c r="V25" i="1"/>
  <c r="V9" i="1"/>
  <c r="S213" i="1"/>
  <c r="S197" i="1"/>
  <c r="S181" i="1"/>
  <c r="S165" i="1"/>
  <c r="S149" i="1"/>
  <c r="S133" i="1"/>
  <c r="S117" i="1"/>
  <c r="S101" i="1"/>
  <c r="S85" i="1"/>
  <c r="S69" i="1"/>
  <c r="S53" i="1"/>
  <c r="U6" i="1"/>
  <c r="U215" i="1"/>
  <c r="U199" i="1"/>
  <c r="U183" i="1"/>
  <c r="U167" i="1"/>
  <c r="U151" i="1"/>
  <c r="U135" i="1"/>
  <c r="U119" i="1"/>
  <c r="U103" i="1"/>
  <c r="U87" i="1"/>
  <c r="U71" i="1"/>
  <c r="U55" i="1"/>
  <c r="U39" i="1"/>
  <c r="U23" i="1"/>
  <c r="V216" i="1"/>
  <c r="V200" i="1"/>
  <c r="V184" i="1"/>
  <c r="V168" i="1"/>
  <c r="V152" i="1"/>
  <c r="V136" i="1"/>
  <c r="V120" i="1"/>
  <c r="V104" i="1"/>
  <c r="V88" i="1"/>
  <c r="V72" i="1"/>
  <c r="V56" i="1"/>
  <c r="V40" i="1"/>
  <c r="V24" i="1"/>
  <c r="V8" i="1"/>
  <c r="V197" i="1"/>
  <c r="S212" i="1"/>
  <c r="S196" i="1"/>
  <c r="S180" i="1"/>
  <c r="S164" i="1"/>
  <c r="S148" i="1"/>
  <c r="S132" i="1"/>
  <c r="S116" i="1"/>
  <c r="S100" i="1"/>
  <c r="S84" i="1"/>
  <c r="S68" i="1"/>
  <c r="S36" i="1"/>
  <c r="U214" i="1"/>
  <c r="U198" i="1"/>
  <c r="U182" i="1"/>
  <c r="U166" i="1"/>
  <c r="U150" i="1"/>
  <c r="U134" i="1"/>
  <c r="U118" i="1"/>
  <c r="U102" i="1"/>
  <c r="U86" i="1"/>
  <c r="U70" i="1"/>
  <c r="U54" i="1"/>
  <c r="U38" i="1"/>
  <c r="S52" i="1" l="1"/>
  <c r="S37" i="1"/>
  <c r="Y82" i="1"/>
  <c r="S67" i="1"/>
  <c r="U37" i="1"/>
  <c r="U52" i="1"/>
  <c r="U67" i="1"/>
  <c r="Y97" i="1" l="1"/>
  <c r="S82" i="1"/>
  <c r="U82" i="1"/>
  <c r="Y112" i="1" l="1"/>
  <c r="S97" i="1"/>
  <c r="U97" i="1"/>
  <c r="Y127" i="1" l="1"/>
  <c r="S112" i="1"/>
  <c r="U112" i="1"/>
  <c r="Y142" i="1" l="1"/>
  <c r="U127" i="1"/>
  <c r="S127" i="1"/>
  <c r="Y157" i="1" l="1"/>
  <c r="U142" i="1"/>
  <c r="S142" i="1"/>
  <c r="Y172" i="1" l="1"/>
  <c r="S157" i="1"/>
  <c r="U157" i="1"/>
  <c r="Y187" i="1" l="1"/>
  <c r="S172" i="1"/>
  <c r="U172" i="1"/>
  <c r="Y202" i="1" l="1"/>
  <c r="S187" i="1"/>
  <c r="U187" i="1"/>
  <c r="Y217" i="1" l="1"/>
  <c r="S202" i="1"/>
  <c r="U202" i="1"/>
  <c r="S217" i="1" l="1"/>
  <c r="U217" i="1"/>
</calcChain>
</file>

<file path=xl/sharedStrings.xml><?xml version="1.0" encoding="utf-8"?>
<sst xmlns="http://schemas.openxmlformats.org/spreadsheetml/2006/main" count="27" uniqueCount="21">
  <si>
    <t>ZAT_agrupada_or</t>
  </si>
  <si>
    <t>ZAT_agrupada_des</t>
  </si>
  <si>
    <t>Viajes</t>
  </si>
  <si>
    <t>Row Labels</t>
  </si>
  <si>
    <t>Grand Total</t>
  </si>
  <si>
    <t>Column Labels</t>
  </si>
  <si>
    <t>Zona</t>
  </si>
  <si>
    <t>Zona modelo</t>
  </si>
  <si>
    <t>O_Autos</t>
  </si>
  <si>
    <t>D_Autos</t>
  </si>
  <si>
    <t>O_Motos</t>
  </si>
  <si>
    <t>D_Motos</t>
  </si>
  <si>
    <t>PLO</t>
  </si>
  <si>
    <t>PLD</t>
  </si>
  <si>
    <t>Matriz de reemplazos</t>
  </si>
  <si>
    <t>De</t>
  </si>
  <si>
    <t>A</t>
  </si>
  <si>
    <t>% O</t>
  </si>
  <si>
    <t>% D</t>
  </si>
  <si>
    <t>Intrazonales</t>
  </si>
  <si>
    <t>Sum of Intrazonales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</si>
</sst>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1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top"/>
    </xf>
    <xf numFmtId="0" fontId="0" fillId="2" borderId="0" xfId="0" applyFill="1" applyBorder="1"/>
    <xf numFmtId="169" fontId="0" fillId="2" borderId="0" xfId="0" applyNumberFormat="1" applyFill="1"/>
    <xf numFmtId="169" fontId="0" fillId="2" borderId="2" xfId="0" applyNumberFormat="1" applyFill="1" applyBorder="1"/>
    <xf numFmtId="1" fontId="0" fillId="2" borderId="2" xfId="0" applyNumberFormat="1" applyFill="1" applyBorder="1"/>
    <xf numFmtId="1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ardo Muñoz" refreshedDate="44348.701361689818" createdVersion="7" refreshedVersion="7" minRefreshableVersion="3" recordCount="225" xr:uid="{7A0AAD94-FE37-45F5-9EC8-1E66FCAFC591}">
  <cacheSource type="worksheet">
    <worksheetSource ref="Y5:AB230" sheet="Sheet1"/>
  </cacheSource>
  <cacheFields count="4">
    <cacheField name="De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A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Viajes" numFmtId="169">
      <sharedItems containsSemiMixedTypes="0" containsString="0" containsNumber="1" minValue="0" maxValue="945.09898226123596"/>
    </cacheField>
    <cacheField name="Intrazonales" numFmtId="1">
      <sharedItems containsSemiMixedTypes="0" containsString="0" containsNumber="1" minValue="0" maxValue="945.09898226123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x v="0"/>
    <n v="303.01343000000003"/>
    <n v="0"/>
  </r>
  <r>
    <x v="0"/>
    <x v="1"/>
    <n v="230.7004929"/>
    <n v="230.7004929"/>
  </r>
  <r>
    <x v="0"/>
    <x v="2"/>
    <n v="0"/>
    <n v="0"/>
  </r>
  <r>
    <x v="0"/>
    <x v="3"/>
    <n v="0"/>
    <n v="0"/>
  </r>
  <r>
    <x v="0"/>
    <x v="4"/>
    <n v="0"/>
    <n v="0"/>
  </r>
  <r>
    <x v="0"/>
    <x v="5"/>
    <n v="448.09040773876404"/>
    <n v="448.09040773876404"/>
  </r>
  <r>
    <x v="0"/>
    <x v="6"/>
    <n v="945.09898226123596"/>
    <n v="945.09898226123596"/>
  </r>
  <r>
    <x v="0"/>
    <x v="7"/>
    <n v="25.757867000000001"/>
    <n v="25.757867000000001"/>
  </r>
  <r>
    <x v="0"/>
    <x v="8"/>
    <n v="0"/>
    <n v="0"/>
  </r>
  <r>
    <x v="0"/>
    <x v="9"/>
    <n v="0"/>
    <n v="0"/>
  </r>
  <r>
    <x v="0"/>
    <x v="10"/>
    <n v="0"/>
    <n v="0"/>
  </r>
  <r>
    <x v="0"/>
    <x v="11"/>
    <n v="0"/>
    <n v="0"/>
  </r>
  <r>
    <x v="0"/>
    <x v="12"/>
    <n v="0"/>
    <n v="0"/>
  </r>
  <r>
    <x v="0"/>
    <x v="13"/>
    <n v="0"/>
    <n v="0"/>
  </r>
  <r>
    <x v="0"/>
    <x v="14"/>
    <n v="0"/>
    <n v="0"/>
  </r>
  <r>
    <x v="1"/>
    <x v="0"/>
    <n v="77.765598000000011"/>
    <n v="77.765598000000011"/>
  </r>
  <r>
    <x v="1"/>
    <x v="1"/>
    <n v="46.858763299999993"/>
    <n v="0"/>
  </r>
  <r>
    <x v="1"/>
    <x v="2"/>
    <n v="4.4475651219512198"/>
    <n v="4.4475651219512198"/>
  </r>
  <r>
    <x v="1"/>
    <x v="3"/>
    <n v="0"/>
    <n v="0"/>
  </r>
  <r>
    <x v="1"/>
    <x v="4"/>
    <n v="2.4771248780487807"/>
    <n v="2.4771248780487807"/>
  </r>
  <r>
    <x v="1"/>
    <x v="5"/>
    <n v="225.39605595758414"/>
    <n v="225.39605595758414"/>
  </r>
  <r>
    <x v="1"/>
    <x v="6"/>
    <n v="475.39866824241551"/>
    <n v="475.39866824241551"/>
  </r>
  <r>
    <x v="1"/>
    <x v="7"/>
    <n v="300.61212"/>
    <n v="300.61212"/>
  </r>
  <r>
    <x v="1"/>
    <x v="8"/>
    <n v="0"/>
    <n v="0"/>
  </r>
  <r>
    <x v="1"/>
    <x v="9"/>
    <n v="0"/>
    <n v="0"/>
  </r>
  <r>
    <x v="1"/>
    <x v="10"/>
    <n v="2.8973095312499999"/>
    <n v="2.8973095312499999"/>
  </r>
  <r>
    <x v="1"/>
    <x v="11"/>
    <n v="3.35414671875"/>
    <n v="3.35414671875"/>
  </r>
  <r>
    <x v="1"/>
    <x v="12"/>
    <n v="0.67323374999999996"/>
    <n v="0.67323374999999996"/>
  </r>
  <r>
    <x v="1"/>
    <x v="13"/>
    <n v="0"/>
    <n v="0"/>
  </r>
  <r>
    <x v="1"/>
    <x v="14"/>
    <n v="0"/>
    <n v="0"/>
  </r>
  <r>
    <x v="2"/>
    <x v="0"/>
    <n v="0.36870329670329671"/>
    <n v="0.36870329670329671"/>
  </r>
  <r>
    <x v="2"/>
    <x v="1"/>
    <n v="1.7639964395604395"/>
    <n v="1.7639964395604395"/>
  </r>
  <r>
    <x v="2"/>
    <x v="2"/>
    <n v="0"/>
    <n v="0"/>
  </r>
  <r>
    <x v="2"/>
    <x v="3"/>
    <n v="0"/>
    <n v="0"/>
  </r>
  <r>
    <x v="2"/>
    <x v="4"/>
    <n v="0"/>
    <n v="0"/>
  </r>
  <r>
    <x v="2"/>
    <x v="5"/>
    <n v="9.7653618605074701"/>
    <n v="9.7653618605074701"/>
  </r>
  <r>
    <x v="2"/>
    <x v="6"/>
    <n v="20.596811260371652"/>
    <n v="20.596811260371652"/>
  </r>
  <r>
    <x v="2"/>
    <x v="7"/>
    <n v="0"/>
    <n v="0"/>
  </r>
  <r>
    <x v="2"/>
    <x v="8"/>
    <n v="0"/>
    <n v="0"/>
  </r>
  <r>
    <x v="2"/>
    <x v="9"/>
    <n v="0"/>
    <n v="0"/>
  </r>
  <r>
    <x v="2"/>
    <x v="10"/>
    <n v="0"/>
    <n v="0"/>
  </r>
  <r>
    <x v="2"/>
    <x v="11"/>
    <n v="0"/>
    <n v="0"/>
  </r>
  <r>
    <x v="2"/>
    <x v="12"/>
    <n v="0"/>
    <n v="0"/>
  </r>
  <r>
    <x v="2"/>
    <x v="13"/>
    <n v="0"/>
    <n v="0"/>
  </r>
  <r>
    <x v="2"/>
    <x v="14"/>
    <n v="0"/>
    <n v="0"/>
  </r>
  <r>
    <x v="3"/>
    <x v="0"/>
    <n v="1.0139340659340659"/>
    <n v="1.0139340659340659"/>
  </r>
  <r>
    <x v="3"/>
    <x v="1"/>
    <n v="4.8509902087912087"/>
    <n v="4.8509902087912087"/>
  </r>
  <r>
    <x v="3"/>
    <x v="2"/>
    <n v="0"/>
    <n v="0"/>
  </r>
  <r>
    <x v="3"/>
    <x v="3"/>
    <n v="0"/>
    <n v="0"/>
  </r>
  <r>
    <x v="3"/>
    <x v="4"/>
    <n v="0"/>
    <n v="0"/>
  </r>
  <r>
    <x v="3"/>
    <x v="5"/>
    <n v="26.854745116395542"/>
    <n v="26.854745116395542"/>
  </r>
  <r>
    <x v="3"/>
    <x v="6"/>
    <n v="56.641230966022036"/>
    <n v="56.641230966022036"/>
  </r>
  <r>
    <x v="3"/>
    <x v="7"/>
    <n v="0"/>
    <n v="0"/>
  </r>
  <r>
    <x v="3"/>
    <x v="8"/>
    <n v="0"/>
    <n v="0"/>
  </r>
  <r>
    <x v="3"/>
    <x v="9"/>
    <n v="0"/>
    <n v="0"/>
  </r>
  <r>
    <x v="3"/>
    <x v="10"/>
    <n v="0"/>
    <n v="0"/>
  </r>
  <r>
    <x v="3"/>
    <x v="11"/>
    <n v="0"/>
    <n v="0"/>
  </r>
  <r>
    <x v="3"/>
    <x v="12"/>
    <n v="0"/>
    <n v="0"/>
  </r>
  <r>
    <x v="3"/>
    <x v="13"/>
    <n v="0"/>
    <n v="0"/>
  </r>
  <r>
    <x v="3"/>
    <x v="14"/>
    <n v="0"/>
    <n v="0"/>
  </r>
  <r>
    <x v="4"/>
    <x v="0"/>
    <n v="0.48136263736263746"/>
    <n v="0.48136263736263746"/>
  </r>
  <r>
    <x v="4"/>
    <x v="1"/>
    <n v="2.3029953516483519"/>
    <n v="2.3029953516483519"/>
  </r>
  <r>
    <x v="4"/>
    <x v="2"/>
    <n v="0"/>
    <n v="0"/>
  </r>
  <r>
    <x v="4"/>
    <x v="3"/>
    <n v="0"/>
    <n v="0"/>
  </r>
  <r>
    <x v="4"/>
    <x v="4"/>
    <n v="0"/>
    <n v="0"/>
  </r>
  <r>
    <x v="4"/>
    <x v="5"/>
    <n v="12.749222428995864"/>
    <n v="12.749222428995864"/>
  </r>
  <r>
    <x v="4"/>
    <x v="6"/>
    <n v="26.890281367707434"/>
    <n v="26.890281367707434"/>
  </r>
  <r>
    <x v="4"/>
    <x v="7"/>
    <n v="0"/>
    <n v="0"/>
  </r>
  <r>
    <x v="4"/>
    <x v="8"/>
    <n v="0"/>
    <n v="0"/>
  </r>
  <r>
    <x v="4"/>
    <x v="9"/>
    <n v="0"/>
    <n v="0"/>
  </r>
  <r>
    <x v="4"/>
    <x v="10"/>
    <n v="0"/>
    <n v="0"/>
  </r>
  <r>
    <x v="4"/>
    <x v="11"/>
    <n v="0"/>
    <n v="0"/>
  </r>
  <r>
    <x v="4"/>
    <x v="12"/>
    <n v="0"/>
    <n v="0"/>
  </r>
  <r>
    <x v="4"/>
    <x v="13"/>
    <n v="0"/>
    <n v="0"/>
  </r>
  <r>
    <x v="4"/>
    <x v="14"/>
    <n v="0"/>
    <n v="0"/>
  </r>
  <r>
    <x v="5"/>
    <x v="0"/>
    <n v="0"/>
    <n v="0"/>
  </r>
  <r>
    <x v="5"/>
    <x v="1"/>
    <n v="0"/>
    <n v="0"/>
  </r>
  <r>
    <x v="5"/>
    <x v="2"/>
    <n v="0"/>
    <n v="0"/>
  </r>
  <r>
    <x v="5"/>
    <x v="3"/>
    <n v="0"/>
    <n v="0"/>
  </r>
  <r>
    <x v="5"/>
    <x v="4"/>
    <n v="0"/>
    <n v="0"/>
  </r>
  <r>
    <x v="5"/>
    <x v="5"/>
    <n v="0"/>
    <n v="0"/>
  </r>
  <r>
    <x v="5"/>
    <x v="6"/>
    <n v="0"/>
    <n v="0"/>
  </r>
  <r>
    <x v="5"/>
    <x v="7"/>
    <n v="0"/>
    <n v="0"/>
  </r>
  <r>
    <x v="5"/>
    <x v="8"/>
    <n v="0"/>
    <n v="0"/>
  </r>
  <r>
    <x v="5"/>
    <x v="9"/>
    <n v="0"/>
    <n v="0"/>
  </r>
  <r>
    <x v="5"/>
    <x v="10"/>
    <n v="0"/>
    <n v="0"/>
  </r>
  <r>
    <x v="5"/>
    <x v="11"/>
    <n v="0"/>
    <n v="0"/>
  </r>
  <r>
    <x v="5"/>
    <x v="12"/>
    <n v="0"/>
    <n v="0"/>
  </r>
  <r>
    <x v="5"/>
    <x v="13"/>
    <n v="0"/>
    <n v="0"/>
  </r>
  <r>
    <x v="5"/>
    <x v="14"/>
    <n v="0"/>
    <n v="0"/>
  </r>
  <r>
    <x v="6"/>
    <x v="0"/>
    <n v="0"/>
    <n v="0"/>
  </r>
  <r>
    <x v="6"/>
    <x v="1"/>
    <n v="0"/>
    <n v="0"/>
  </r>
  <r>
    <x v="6"/>
    <x v="2"/>
    <n v="0"/>
    <n v="0"/>
  </r>
  <r>
    <x v="6"/>
    <x v="3"/>
    <n v="0"/>
    <n v="0"/>
  </r>
  <r>
    <x v="6"/>
    <x v="4"/>
    <n v="0"/>
    <n v="0"/>
  </r>
  <r>
    <x v="6"/>
    <x v="5"/>
    <n v="0"/>
    <n v="0"/>
  </r>
  <r>
    <x v="6"/>
    <x v="6"/>
    <n v="0"/>
    <n v="0"/>
  </r>
  <r>
    <x v="6"/>
    <x v="7"/>
    <n v="0"/>
    <n v="0"/>
  </r>
  <r>
    <x v="6"/>
    <x v="8"/>
    <n v="0"/>
    <n v="0"/>
  </r>
  <r>
    <x v="6"/>
    <x v="9"/>
    <n v="0"/>
    <n v="0"/>
  </r>
  <r>
    <x v="6"/>
    <x v="10"/>
    <n v="0"/>
    <n v="0"/>
  </r>
  <r>
    <x v="6"/>
    <x v="11"/>
    <n v="0"/>
    <n v="0"/>
  </r>
  <r>
    <x v="6"/>
    <x v="12"/>
    <n v="0"/>
    <n v="0"/>
  </r>
  <r>
    <x v="6"/>
    <x v="13"/>
    <n v="0"/>
    <n v="0"/>
  </r>
  <r>
    <x v="6"/>
    <x v="14"/>
    <n v="0"/>
    <n v="0"/>
  </r>
  <r>
    <x v="7"/>
    <x v="0"/>
    <n v="159.90379999999999"/>
    <n v="159.90379999999999"/>
  </r>
  <r>
    <x v="7"/>
    <x v="1"/>
    <n v="29.4377517"/>
    <n v="29.4377517"/>
  </r>
  <r>
    <x v="7"/>
    <x v="2"/>
    <n v="0"/>
    <n v="0"/>
  </r>
  <r>
    <x v="7"/>
    <x v="3"/>
    <n v="0"/>
    <n v="0"/>
  </r>
  <r>
    <x v="7"/>
    <x v="4"/>
    <n v="0"/>
    <n v="0"/>
  </r>
  <r>
    <x v="7"/>
    <x v="5"/>
    <n v="62.576173664325836"/>
    <n v="62.576173664325836"/>
  </r>
  <r>
    <x v="7"/>
    <x v="6"/>
    <n v="131.98380733567416"/>
    <n v="131.98380733567416"/>
  </r>
  <r>
    <x v="7"/>
    <x v="7"/>
    <n v="0"/>
    <n v="0"/>
  </r>
  <r>
    <x v="7"/>
    <x v="8"/>
    <n v="0"/>
    <n v="0"/>
  </r>
  <r>
    <x v="7"/>
    <x v="9"/>
    <n v="0"/>
    <n v="0"/>
  </r>
  <r>
    <x v="7"/>
    <x v="10"/>
    <n v="0"/>
    <n v="0"/>
  </r>
  <r>
    <x v="7"/>
    <x v="11"/>
    <n v="0"/>
    <n v="0"/>
  </r>
  <r>
    <x v="7"/>
    <x v="12"/>
    <n v="0"/>
    <n v="0"/>
  </r>
  <r>
    <x v="7"/>
    <x v="13"/>
    <n v="0"/>
    <n v="0"/>
  </r>
  <r>
    <x v="7"/>
    <x v="14"/>
    <n v="0"/>
    <n v="0"/>
  </r>
  <r>
    <x v="8"/>
    <x v="0"/>
    <n v="123.54411076119403"/>
    <n v="123.54411076119403"/>
  </r>
  <r>
    <x v="8"/>
    <x v="1"/>
    <n v="221.75456562805971"/>
    <n v="221.75456562805971"/>
  </r>
  <r>
    <x v="8"/>
    <x v="2"/>
    <n v="9.5006193968693129"/>
    <n v="9.5006193968693129"/>
  </r>
  <r>
    <x v="8"/>
    <x v="3"/>
    <n v="0"/>
    <n v="0"/>
  </r>
  <r>
    <x v="8"/>
    <x v="4"/>
    <n v="5.2914842210411361"/>
    <n v="5.2914842210411361"/>
  </r>
  <r>
    <x v="8"/>
    <x v="5"/>
    <n v="125.15677319315557"/>
    <n v="125.15677319315557"/>
  </r>
  <r>
    <x v="8"/>
    <x v="6"/>
    <n v="263.97694957333687"/>
    <n v="263.97694957333687"/>
  </r>
  <r>
    <x v="8"/>
    <x v="7"/>
    <n v="131.95629618582089"/>
    <n v="131.95629618582089"/>
  </r>
  <r>
    <x v="8"/>
    <x v="8"/>
    <n v="0"/>
    <n v="0"/>
  </r>
  <r>
    <x v="8"/>
    <x v="9"/>
    <n v="0"/>
    <n v="0"/>
  </r>
  <r>
    <x v="8"/>
    <x v="10"/>
    <n v="0"/>
    <n v="0"/>
  </r>
  <r>
    <x v="8"/>
    <x v="11"/>
    <n v="0"/>
    <n v="0"/>
  </r>
  <r>
    <x v="8"/>
    <x v="12"/>
    <n v="0"/>
    <n v="0"/>
  </r>
  <r>
    <x v="8"/>
    <x v="13"/>
    <n v="6.03453073614976"/>
    <n v="6.03453073614976"/>
  </r>
  <r>
    <x v="8"/>
    <x v="14"/>
    <n v="1.7733050847457628"/>
    <n v="1.7733050847457628"/>
  </r>
  <r>
    <x v="9"/>
    <x v="0"/>
    <n v="74.244549238805973"/>
    <n v="74.244549238805973"/>
  </r>
  <r>
    <x v="9"/>
    <x v="1"/>
    <n v="133.26469117194031"/>
    <n v="133.26469117194031"/>
  </r>
  <r>
    <x v="9"/>
    <x v="2"/>
    <n v="5.7094522779274373"/>
    <n v="5.7094522779274373"/>
  </r>
  <r>
    <x v="9"/>
    <x v="3"/>
    <n v="0"/>
    <n v="0"/>
  </r>
  <r>
    <x v="9"/>
    <x v="4"/>
    <n v="3.1799481041621167"/>
    <n v="3.1799481041621167"/>
  </r>
  <r>
    <x v="9"/>
    <x v="5"/>
    <n v="75.213688071872468"/>
    <n v="75.213688071872468"/>
  </r>
  <r>
    <x v="9"/>
    <x v="6"/>
    <n v="158.63847746163495"/>
    <n v="158.63847746163495"/>
  </r>
  <r>
    <x v="9"/>
    <x v="7"/>
    <n v="79.299900814179097"/>
    <n v="79.299900814179097"/>
  </r>
  <r>
    <x v="9"/>
    <x v="8"/>
    <n v="0"/>
    <n v="0"/>
  </r>
  <r>
    <x v="9"/>
    <x v="9"/>
    <n v="0"/>
    <n v="0"/>
  </r>
  <r>
    <x v="9"/>
    <x v="10"/>
    <n v="0"/>
    <n v="0"/>
  </r>
  <r>
    <x v="9"/>
    <x v="11"/>
    <n v="0"/>
    <n v="0"/>
  </r>
  <r>
    <x v="9"/>
    <x v="12"/>
    <n v="0"/>
    <n v="0"/>
  </r>
  <r>
    <x v="9"/>
    <x v="13"/>
    <n v="3.6264862130027828"/>
    <n v="3.6264862130027828"/>
  </r>
  <r>
    <x v="9"/>
    <x v="14"/>
    <n v="1.0656779661016951"/>
    <n v="1.0656779661016951"/>
  </r>
  <r>
    <x v="10"/>
    <x v="0"/>
    <n v="0"/>
    <n v="0"/>
  </r>
  <r>
    <x v="10"/>
    <x v="1"/>
    <n v="3.7819356241610742"/>
    <n v="3.7819356241610742"/>
  </r>
  <r>
    <x v="10"/>
    <x v="2"/>
    <n v="3.2835159820119686"/>
    <n v="3.2835159820119686"/>
  </r>
  <r>
    <x v="10"/>
    <x v="3"/>
    <n v="0"/>
    <n v="0"/>
  </r>
  <r>
    <x v="10"/>
    <x v="4"/>
    <n v="1.8287937115003368"/>
    <n v="1.8287937115003368"/>
  </r>
  <r>
    <x v="10"/>
    <x v="5"/>
    <n v="4.1793642726290132"/>
    <n v="4.1793642726290132"/>
  </r>
  <r>
    <x v="10"/>
    <x v="6"/>
    <n v="8.8149910204358655"/>
    <n v="8.8149910204358655"/>
  </r>
  <r>
    <x v="10"/>
    <x v="7"/>
    <n v="0"/>
    <n v="0"/>
  </r>
  <r>
    <x v="10"/>
    <x v="8"/>
    <n v="0"/>
    <n v="0"/>
  </r>
  <r>
    <x v="10"/>
    <x v="9"/>
    <n v="0"/>
    <n v="0"/>
  </r>
  <r>
    <x v="10"/>
    <x v="10"/>
    <n v="0"/>
    <n v="0"/>
  </r>
  <r>
    <x v="10"/>
    <x v="11"/>
    <n v="0"/>
    <n v="0"/>
  </r>
  <r>
    <x v="10"/>
    <x v="12"/>
    <n v="0"/>
    <n v="0"/>
  </r>
  <r>
    <x v="10"/>
    <x v="13"/>
    <n v="0"/>
    <n v="0"/>
  </r>
  <r>
    <x v="10"/>
    <x v="14"/>
    <n v="0"/>
    <n v="0"/>
  </r>
  <r>
    <x v="11"/>
    <x v="0"/>
    <n v="0"/>
    <n v="0"/>
  </r>
  <r>
    <x v="11"/>
    <x v="1"/>
    <n v="0.67294228187919469"/>
    <n v="0.67294228187919469"/>
  </r>
  <r>
    <x v="11"/>
    <x v="2"/>
    <n v="0.5842555128135174"/>
    <n v="0.5842555128135174"/>
  </r>
  <r>
    <x v="11"/>
    <x v="3"/>
    <n v="0"/>
    <n v="0"/>
  </r>
  <r>
    <x v="11"/>
    <x v="4"/>
    <n v="0.32540813371892108"/>
    <n v="0.32540813371892108"/>
  </r>
  <r>
    <x v="11"/>
    <x v="5"/>
    <n v="0.74365912324359651"/>
    <n v="0.74365912324359651"/>
  </r>
  <r>
    <x v="11"/>
    <x v="6"/>
    <n v="1.5685037402910791"/>
    <n v="1.5685037402910791"/>
  </r>
  <r>
    <x v="11"/>
    <x v="7"/>
    <n v="0"/>
    <n v="0"/>
  </r>
  <r>
    <x v="11"/>
    <x v="8"/>
    <n v="0"/>
    <n v="0"/>
  </r>
  <r>
    <x v="11"/>
    <x v="9"/>
    <n v="0"/>
    <n v="0"/>
  </r>
  <r>
    <x v="11"/>
    <x v="10"/>
    <n v="0"/>
    <n v="0"/>
  </r>
  <r>
    <x v="11"/>
    <x v="11"/>
    <n v="0"/>
    <n v="0"/>
  </r>
  <r>
    <x v="11"/>
    <x v="12"/>
    <n v="0"/>
    <n v="0"/>
  </r>
  <r>
    <x v="11"/>
    <x v="13"/>
    <n v="0"/>
    <n v="0"/>
  </r>
  <r>
    <x v="11"/>
    <x v="14"/>
    <n v="0"/>
    <n v="0"/>
  </r>
  <r>
    <x v="12"/>
    <x v="0"/>
    <n v="0"/>
    <n v="0"/>
  </r>
  <r>
    <x v="12"/>
    <x v="1"/>
    <n v="1.5612260939597316"/>
    <n v="1.5612260939597316"/>
  </r>
  <r>
    <x v="12"/>
    <x v="2"/>
    <n v="1.3554727897273606"/>
    <n v="1.3554727897273606"/>
  </r>
  <r>
    <x v="12"/>
    <x v="3"/>
    <n v="0"/>
    <n v="0"/>
  </r>
  <r>
    <x v="12"/>
    <x v="4"/>
    <n v="0.75494687022789697"/>
    <n v="0.75494687022789697"/>
  </r>
  <r>
    <x v="12"/>
    <x v="5"/>
    <n v="1.7252891659251437"/>
    <n v="1.7252891659251437"/>
  </r>
  <r>
    <x v="12"/>
    <x v="6"/>
    <n v="3.6389286774753034"/>
    <n v="3.6389286774753034"/>
  </r>
  <r>
    <x v="12"/>
    <x v="7"/>
    <n v="0"/>
    <n v="0"/>
  </r>
  <r>
    <x v="12"/>
    <x v="8"/>
    <n v="0"/>
    <n v="0"/>
  </r>
  <r>
    <x v="12"/>
    <x v="9"/>
    <n v="0"/>
    <n v="0"/>
  </r>
  <r>
    <x v="12"/>
    <x v="10"/>
    <n v="0"/>
    <n v="0"/>
  </r>
  <r>
    <x v="12"/>
    <x v="11"/>
    <n v="0"/>
    <n v="0"/>
  </r>
  <r>
    <x v="12"/>
    <x v="12"/>
    <n v="0"/>
    <n v="0"/>
  </r>
  <r>
    <x v="12"/>
    <x v="13"/>
    <n v="0"/>
    <n v="0"/>
  </r>
  <r>
    <x v="12"/>
    <x v="14"/>
    <n v="0"/>
    <n v="0"/>
  </r>
  <r>
    <x v="13"/>
    <x v="0"/>
    <n v="0"/>
    <n v="0"/>
  </r>
  <r>
    <x v="13"/>
    <x v="1"/>
    <n v="0"/>
    <n v="0"/>
  </r>
  <r>
    <x v="13"/>
    <x v="2"/>
    <n v="0"/>
    <n v="0"/>
  </r>
  <r>
    <x v="13"/>
    <x v="3"/>
    <n v="0"/>
    <n v="0"/>
  </r>
  <r>
    <x v="13"/>
    <x v="4"/>
    <n v="0"/>
    <n v="0"/>
  </r>
  <r>
    <x v="13"/>
    <x v="5"/>
    <n v="6.2265615053084158"/>
    <n v="6.2265615053084158"/>
  </r>
  <r>
    <x v="13"/>
    <x v="6"/>
    <n v="13.132878633467095"/>
    <n v="13.132878633467095"/>
  </r>
  <r>
    <x v="13"/>
    <x v="7"/>
    <n v="0"/>
    <n v="0"/>
  </r>
  <r>
    <x v="13"/>
    <x v="8"/>
    <n v="0"/>
    <n v="0"/>
  </r>
  <r>
    <x v="13"/>
    <x v="9"/>
    <n v="0"/>
    <n v="0"/>
  </r>
  <r>
    <x v="13"/>
    <x v="10"/>
    <n v="0"/>
    <n v="0"/>
  </r>
  <r>
    <x v="13"/>
    <x v="11"/>
    <n v="0"/>
    <n v="0"/>
  </r>
  <r>
    <x v="13"/>
    <x v="12"/>
    <n v="0"/>
    <n v="0"/>
  </r>
  <r>
    <x v="13"/>
    <x v="13"/>
    <n v="0"/>
    <n v="0"/>
  </r>
  <r>
    <x v="13"/>
    <x v="14"/>
    <n v="0"/>
    <n v="0"/>
  </r>
  <r>
    <x v="14"/>
    <x v="0"/>
    <n v="0"/>
    <n v="0"/>
  </r>
  <r>
    <x v="14"/>
    <x v="1"/>
    <n v="0"/>
    <n v="0"/>
  </r>
  <r>
    <x v="14"/>
    <x v="2"/>
    <n v="0"/>
    <n v="0"/>
  </r>
  <r>
    <x v="14"/>
    <x v="3"/>
    <n v="0"/>
    <n v="0"/>
  </r>
  <r>
    <x v="14"/>
    <x v="4"/>
    <n v="0"/>
    <n v="0"/>
  </r>
  <r>
    <x v="14"/>
    <x v="5"/>
    <n v="1.8024256989050678"/>
    <n v="1.8024256989050678"/>
  </r>
  <r>
    <x v="14"/>
    <x v="6"/>
    <n v="3.8016227623194223"/>
    <n v="3.8016227623194223"/>
  </r>
  <r>
    <x v="14"/>
    <x v="7"/>
    <n v="0"/>
    <n v="0"/>
  </r>
  <r>
    <x v="14"/>
    <x v="8"/>
    <n v="0"/>
    <n v="0"/>
  </r>
  <r>
    <x v="14"/>
    <x v="9"/>
    <n v="0"/>
    <n v="0"/>
  </r>
  <r>
    <x v="14"/>
    <x v="10"/>
    <n v="0"/>
    <n v="0"/>
  </r>
  <r>
    <x v="14"/>
    <x v="11"/>
    <n v="0"/>
    <n v="0"/>
  </r>
  <r>
    <x v="14"/>
    <x v="12"/>
    <n v="0"/>
    <n v="0"/>
  </r>
  <r>
    <x v="14"/>
    <x v="13"/>
    <n v="0"/>
    <n v="0"/>
  </r>
  <r>
    <x v="14"/>
    <x v="1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B8FDC-68D3-4D22-8ED7-6FDDCCB34C06}" name="PivotTable2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E4:AU21" firstHeaderRow="1" firstDataRow="2" firstDataCol="1"/>
  <pivotFields count="4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numFmtI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Intrazon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5"/>
  <sheetViews>
    <sheetView tabSelected="1" topLeftCell="A31" zoomScale="70" zoomScaleNormal="70" workbookViewId="0">
      <selection activeCell="H75" sqref="H75"/>
    </sheetView>
  </sheetViews>
  <sheetFormatPr defaultRowHeight="15" x14ac:dyDescent="0.25"/>
  <cols>
    <col min="1" max="1" width="3.28515625" style="9" customWidth="1"/>
    <col min="3" max="4" width="10.7109375" bestFit="1" customWidth="1"/>
    <col min="5" max="5" width="11.7109375" bestFit="1" customWidth="1"/>
    <col min="6" max="6" width="9.7109375" style="9" bestFit="1" customWidth="1"/>
    <col min="7" max="7" width="13.28515625" bestFit="1" customWidth="1"/>
    <col min="8" max="8" width="16.42578125" bestFit="1" customWidth="1"/>
    <col min="9" max="9" width="12.140625" bestFit="1" customWidth="1"/>
    <col min="10" max="10" width="9.7109375" bestFit="1" customWidth="1"/>
    <col min="11" max="12" width="9" customWidth="1"/>
    <col min="13" max="13" width="10.140625" bestFit="1" customWidth="1"/>
    <col min="14" max="14" width="12.140625" bestFit="1" customWidth="1"/>
    <col min="15" max="15" width="10.140625" bestFit="1" customWidth="1"/>
    <col min="16" max="18" width="10" customWidth="1"/>
    <col min="19" max="24" width="5.5703125" customWidth="1"/>
    <col min="25" max="25" width="5.42578125" customWidth="1"/>
    <col min="26" max="26" width="4.28515625" customWidth="1"/>
    <col min="27" max="27" width="6.42578125" bestFit="1" customWidth="1"/>
    <col min="28" max="28" width="12" bestFit="1" customWidth="1"/>
    <col min="29" max="30" width="4.85546875" customWidth="1"/>
    <col min="31" max="31" width="18.7109375" bestFit="1" customWidth="1"/>
    <col min="32" max="32" width="16.28515625" bestFit="1" customWidth="1"/>
    <col min="33" max="34" width="12.28515625" bestFit="1" customWidth="1"/>
    <col min="35" max="35" width="2.140625" bestFit="1" customWidth="1"/>
    <col min="36" max="39" width="12.28515625" bestFit="1" customWidth="1"/>
    <col min="40" max="40" width="2.140625" bestFit="1" customWidth="1"/>
    <col min="41" max="41" width="3.140625" bestFit="1" customWidth="1"/>
    <col min="42" max="43" width="12.28515625" bestFit="1" customWidth="1"/>
    <col min="44" max="44" width="11.28515625" bestFit="1" customWidth="1"/>
    <col min="45" max="47" width="12.28515625" bestFit="1" customWidth="1"/>
  </cols>
  <sheetData>
    <row r="1" spans="2:47" s="9" customFormat="1" x14ac:dyDescent="0.25"/>
    <row r="2" spans="2:47" x14ac:dyDescent="0.25">
      <c r="C2" s="1" t="s">
        <v>0</v>
      </c>
      <c r="D2" s="1" t="s">
        <v>1</v>
      </c>
      <c r="E2" s="1" t="s">
        <v>2</v>
      </c>
      <c r="F2" s="12"/>
      <c r="G2" s="5" t="s">
        <v>6</v>
      </c>
      <c r="H2" s="5" t="s">
        <v>7</v>
      </c>
      <c r="I2" s="5" t="s">
        <v>8</v>
      </c>
      <c r="J2" s="6" t="s">
        <v>9</v>
      </c>
      <c r="K2" s="6" t="s">
        <v>12</v>
      </c>
      <c r="L2" s="6" t="s">
        <v>13</v>
      </c>
      <c r="M2" s="6" t="s">
        <v>10</v>
      </c>
      <c r="N2" s="5" t="s">
        <v>11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2:47" x14ac:dyDescent="0.25">
      <c r="B3" s="1">
        <v>0</v>
      </c>
      <c r="C3">
        <v>1</v>
      </c>
      <c r="D3">
        <v>1</v>
      </c>
      <c r="E3">
        <v>303.01343000000003</v>
      </c>
      <c r="G3" s="5">
        <v>1</v>
      </c>
      <c r="H3" s="5">
        <v>1</v>
      </c>
      <c r="I3" s="5">
        <v>715</v>
      </c>
      <c r="J3" s="5">
        <v>1172</v>
      </c>
      <c r="K3" s="5">
        <f>IFERROR(I3/SUMIF($H$3:$H$17,H3,$I$3:$I$17),0)</f>
        <v>1</v>
      </c>
      <c r="L3" s="8">
        <f>IFERROR(J3/SUMIF($H$3:$H$17,H3,$J$3:$J$17),0)</f>
        <v>1</v>
      </c>
      <c r="M3" s="5">
        <v>336</v>
      </c>
      <c r="N3" s="5">
        <v>345</v>
      </c>
      <c r="O3" s="9"/>
      <c r="P3" s="9"/>
      <c r="Q3" s="9"/>
      <c r="R3" s="9"/>
      <c r="S3" s="9" t="s">
        <v>14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2:47" x14ac:dyDescent="0.25">
      <c r="B4" s="1">
        <v>1</v>
      </c>
      <c r="C4">
        <v>1</v>
      </c>
      <c r="D4">
        <v>2</v>
      </c>
      <c r="E4">
        <v>230.7004929</v>
      </c>
      <c r="G4" s="5">
        <v>2</v>
      </c>
      <c r="H4" s="5">
        <v>2</v>
      </c>
      <c r="I4" s="5">
        <v>1047</v>
      </c>
      <c r="J4" s="5">
        <v>726</v>
      </c>
      <c r="K4" s="5">
        <f t="shared" ref="K4:K17" si="0">IFERROR(I4/SUMIF($H$3:$H$17,H4,$I$3:$I$17),0)</f>
        <v>1</v>
      </c>
      <c r="L4" s="8">
        <f t="shared" ref="L4:L17" si="1">IFERROR(J4/SUMIF($H$3:$H$17,H4,$J$3:$J$17),0)</f>
        <v>1</v>
      </c>
      <c r="M4" s="5">
        <v>352</v>
      </c>
      <c r="N4" s="5">
        <v>316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2" t="s">
        <v>20</v>
      </c>
      <c r="AF4" s="2" t="s">
        <v>5</v>
      </c>
    </row>
    <row r="5" spans="2:47" x14ac:dyDescent="0.25">
      <c r="B5" s="1">
        <v>2</v>
      </c>
      <c r="C5">
        <v>1</v>
      </c>
      <c r="D5">
        <v>3</v>
      </c>
      <c r="E5">
        <v>25.757867000000001</v>
      </c>
      <c r="G5" s="5">
        <v>3</v>
      </c>
      <c r="H5" s="5">
        <v>10</v>
      </c>
      <c r="I5" s="5">
        <v>144</v>
      </c>
      <c r="J5" s="5">
        <v>316</v>
      </c>
      <c r="K5" s="7">
        <f t="shared" si="0"/>
        <v>0.19780219780219779</v>
      </c>
      <c r="L5" s="7">
        <f t="shared" si="1"/>
        <v>0.64227642276422769</v>
      </c>
      <c r="M5" s="5">
        <v>20</v>
      </c>
      <c r="N5" s="5">
        <v>51</v>
      </c>
      <c r="O5" s="9"/>
      <c r="P5" s="9"/>
      <c r="Q5" s="9"/>
      <c r="R5" s="9"/>
      <c r="S5" s="10" t="s">
        <v>15</v>
      </c>
      <c r="T5" s="10" t="s">
        <v>16</v>
      </c>
      <c r="U5" s="10" t="s">
        <v>17</v>
      </c>
      <c r="V5" s="10" t="s">
        <v>18</v>
      </c>
      <c r="W5" s="13"/>
      <c r="Y5" s="10" t="s">
        <v>15</v>
      </c>
      <c r="Z5" s="10" t="s">
        <v>16</v>
      </c>
      <c r="AA5" s="10" t="s">
        <v>2</v>
      </c>
      <c r="AB5" s="10" t="s">
        <v>19</v>
      </c>
      <c r="AC5" s="9"/>
      <c r="AD5" s="9"/>
      <c r="AE5" s="2" t="s">
        <v>3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13</v>
      </c>
      <c r="AS5">
        <v>14</v>
      </c>
      <c r="AT5">
        <v>15</v>
      </c>
      <c r="AU5" t="s">
        <v>4</v>
      </c>
    </row>
    <row r="6" spans="2:47" x14ac:dyDescent="0.25">
      <c r="B6" s="1">
        <v>3</v>
      </c>
      <c r="C6">
        <v>1</v>
      </c>
      <c r="D6">
        <v>14</v>
      </c>
      <c r="E6">
        <v>27.977450000000001</v>
      </c>
      <c r="G6" s="5">
        <v>4</v>
      </c>
      <c r="H6" s="5">
        <v>10</v>
      </c>
      <c r="I6" s="5">
        <v>396</v>
      </c>
      <c r="J6" s="5">
        <v>0</v>
      </c>
      <c r="K6" s="7">
        <f t="shared" si="0"/>
        <v>0.54395604395604391</v>
      </c>
      <c r="L6" s="8">
        <f t="shared" si="1"/>
        <v>0</v>
      </c>
      <c r="M6" s="5">
        <v>67</v>
      </c>
      <c r="N6" s="5">
        <v>0</v>
      </c>
      <c r="O6" s="9"/>
      <c r="P6" s="9"/>
      <c r="Q6" s="9"/>
      <c r="R6" s="9"/>
      <c r="S6" s="9">
        <f>INDEX($G$3:$N$17,MATCH(Y6,$G$3:$G$17,0),2)</f>
        <v>1</v>
      </c>
      <c r="T6" s="9">
        <f>INDEX($G$3:$N$17,MATCH(Z6,$G$3:$G$17,0),2)</f>
        <v>1</v>
      </c>
      <c r="U6" s="14">
        <f>INDEX($G$3:$N$17,MATCH(Y6,$G$3:$G$17,0),5)</f>
        <v>1</v>
      </c>
      <c r="V6" s="14">
        <f>INDEX($G$3:$N$17,MATCH(Z6,$G$3:$G$17,0),6)</f>
        <v>1</v>
      </c>
      <c r="W6" s="14"/>
      <c r="X6" s="9"/>
      <c r="Y6" s="10">
        <v>1</v>
      </c>
      <c r="Z6" s="10">
        <v>1</v>
      </c>
      <c r="AA6" s="15">
        <f>SUMIFS($E$3:$E$41,$C$3:$C$41,S6,$D$3:$D$41,T6)*U6*V6</f>
        <v>303.01343000000003</v>
      </c>
      <c r="AB6" s="16">
        <f>IF(Y6=Z6,0,AA6)</f>
        <v>0</v>
      </c>
      <c r="AC6" s="9"/>
      <c r="AD6" s="9"/>
      <c r="AE6" s="3">
        <v>1</v>
      </c>
      <c r="AF6" s="4">
        <v>0</v>
      </c>
      <c r="AG6" s="4">
        <v>230.7004929</v>
      </c>
      <c r="AH6" s="4">
        <v>0</v>
      </c>
      <c r="AI6" s="4">
        <v>0</v>
      </c>
      <c r="AJ6" s="4">
        <v>0</v>
      </c>
      <c r="AK6" s="4">
        <v>448.09040773876404</v>
      </c>
      <c r="AL6" s="4">
        <v>945.09898226123596</v>
      </c>
      <c r="AM6" s="4">
        <v>25.757867000000001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1649.6477499</v>
      </c>
    </row>
    <row r="7" spans="2:47" x14ac:dyDescent="0.25">
      <c r="B7" s="1">
        <v>4</v>
      </c>
      <c r="C7">
        <v>1</v>
      </c>
      <c r="D7">
        <v>15</v>
      </c>
      <c r="E7">
        <v>1393.18939</v>
      </c>
      <c r="G7" s="5">
        <v>5</v>
      </c>
      <c r="H7" s="5">
        <v>10</v>
      </c>
      <c r="I7" s="5">
        <v>188</v>
      </c>
      <c r="J7" s="5">
        <v>176</v>
      </c>
      <c r="K7" s="7">
        <f t="shared" si="0"/>
        <v>0.25824175824175827</v>
      </c>
      <c r="L7" s="7">
        <f t="shared" si="1"/>
        <v>0.35772357723577236</v>
      </c>
      <c r="M7" s="5">
        <v>54</v>
      </c>
      <c r="N7" s="5">
        <v>46</v>
      </c>
      <c r="O7" s="9"/>
      <c r="P7" s="9"/>
      <c r="Q7" s="9"/>
      <c r="R7" s="9"/>
      <c r="S7" s="9">
        <f t="shared" ref="S7:S70" si="2">INDEX($G$3:$N$17,MATCH(Y7,$G$3:$G$17,0),2)</f>
        <v>1</v>
      </c>
      <c r="T7" s="9">
        <f t="shared" ref="T7:T70" si="3">INDEX($G$3:$N$17,MATCH(Z7,$G$3:$G$17,0),2)</f>
        <v>2</v>
      </c>
      <c r="U7" s="14">
        <f t="shared" ref="U7:U70" si="4">INDEX($G$3:$N$17,MATCH(Y7,$G$3:$G$17,0),5)</f>
        <v>1</v>
      </c>
      <c r="V7" s="14">
        <f t="shared" ref="V7:V70" si="5">INDEX($G$3:$N$17,MATCH(Z7,$G$3:$G$17,0),6)</f>
        <v>1</v>
      </c>
      <c r="W7" s="14"/>
      <c r="X7" s="9"/>
      <c r="Y7" s="10">
        <v>1</v>
      </c>
      <c r="Z7" s="10">
        <v>2</v>
      </c>
      <c r="AA7" s="15">
        <f t="shared" ref="AA7:AA70" si="6">SUMIFS($E$3:$E$39,$C$3:$C$39,S7,$D$3:$D$39,T7)*U7*V7</f>
        <v>230.7004929</v>
      </c>
      <c r="AB7" s="16">
        <f t="shared" ref="AB7:AB70" si="7">IF(Y7=Z7,0,AA7)</f>
        <v>230.7004929</v>
      </c>
      <c r="AC7" s="9"/>
      <c r="AD7" s="9"/>
      <c r="AE7" s="3">
        <v>2</v>
      </c>
      <c r="AF7" s="4">
        <v>77.765598000000011</v>
      </c>
      <c r="AG7" s="4">
        <v>0</v>
      </c>
      <c r="AH7" s="4">
        <v>4.4475651219512198</v>
      </c>
      <c r="AI7" s="4">
        <v>0</v>
      </c>
      <c r="AJ7" s="4">
        <v>2.4771248780487807</v>
      </c>
      <c r="AK7" s="4">
        <v>225.39605595758414</v>
      </c>
      <c r="AL7" s="4">
        <v>475.39866824241551</v>
      </c>
      <c r="AM7" s="4">
        <v>300.61212</v>
      </c>
      <c r="AN7" s="4">
        <v>0</v>
      </c>
      <c r="AO7" s="4">
        <v>0</v>
      </c>
      <c r="AP7" s="4">
        <v>2.8973095312499999</v>
      </c>
      <c r="AQ7" s="4">
        <v>3.35414671875</v>
      </c>
      <c r="AR7" s="4">
        <v>0.67323374999999996</v>
      </c>
      <c r="AS7" s="4">
        <v>0</v>
      </c>
      <c r="AT7" s="4">
        <v>0</v>
      </c>
      <c r="AU7" s="4">
        <v>1093.0218221999994</v>
      </c>
    </row>
    <row r="8" spans="2:47" x14ac:dyDescent="0.25">
      <c r="B8" s="1">
        <v>5</v>
      </c>
      <c r="C8">
        <v>2</v>
      </c>
      <c r="D8">
        <v>1</v>
      </c>
      <c r="E8">
        <v>77.765598000000011</v>
      </c>
      <c r="G8" s="5">
        <v>6</v>
      </c>
      <c r="H8" s="5">
        <v>15</v>
      </c>
      <c r="I8" s="5">
        <v>0</v>
      </c>
      <c r="J8" s="5">
        <v>458</v>
      </c>
      <c r="K8" s="8">
        <f t="shared" si="0"/>
        <v>0</v>
      </c>
      <c r="L8" s="7">
        <f t="shared" si="1"/>
        <v>0.32162921348314605</v>
      </c>
      <c r="M8" s="5">
        <v>0</v>
      </c>
      <c r="N8" s="5">
        <v>75</v>
      </c>
      <c r="O8" s="9"/>
      <c r="P8" s="9"/>
      <c r="Q8" s="9"/>
      <c r="R8" s="9"/>
      <c r="S8" s="9">
        <f t="shared" si="2"/>
        <v>1</v>
      </c>
      <c r="T8" s="9">
        <f t="shared" si="3"/>
        <v>10</v>
      </c>
      <c r="U8" s="14">
        <f t="shared" si="4"/>
        <v>1</v>
      </c>
      <c r="V8" s="14">
        <f t="shared" si="5"/>
        <v>0.64227642276422769</v>
      </c>
      <c r="W8" s="14"/>
      <c r="X8" s="9"/>
      <c r="Y8" s="10">
        <v>1</v>
      </c>
      <c r="Z8" s="10">
        <v>3</v>
      </c>
      <c r="AA8" s="15">
        <f t="shared" si="6"/>
        <v>0</v>
      </c>
      <c r="AB8" s="16">
        <f t="shared" si="7"/>
        <v>0</v>
      </c>
      <c r="AC8" s="9"/>
      <c r="AD8" s="9"/>
      <c r="AE8" s="3">
        <v>3</v>
      </c>
      <c r="AF8" s="4">
        <v>0.36870329670329671</v>
      </c>
      <c r="AG8" s="4">
        <v>1.7639964395604395</v>
      </c>
      <c r="AH8" s="4">
        <v>0</v>
      </c>
      <c r="AI8" s="4">
        <v>0</v>
      </c>
      <c r="AJ8" s="4">
        <v>0</v>
      </c>
      <c r="AK8" s="4">
        <v>9.7653618605074701</v>
      </c>
      <c r="AL8" s="4">
        <v>20.596811260371652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32.494872857142859</v>
      </c>
    </row>
    <row r="9" spans="2:47" x14ac:dyDescent="0.25">
      <c r="B9" s="1">
        <v>6</v>
      </c>
      <c r="C9">
        <v>2</v>
      </c>
      <c r="D9">
        <v>2</v>
      </c>
      <c r="E9">
        <v>46.858763299999993</v>
      </c>
      <c r="G9" s="5">
        <v>7</v>
      </c>
      <c r="H9" s="5">
        <v>15</v>
      </c>
      <c r="I9" s="5">
        <v>0</v>
      </c>
      <c r="J9" s="5">
        <v>966</v>
      </c>
      <c r="K9" s="8">
        <f t="shared" si="0"/>
        <v>0</v>
      </c>
      <c r="L9" s="7">
        <f t="shared" si="1"/>
        <v>0.6783707865168539</v>
      </c>
      <c r="M9" s="5">
        <v>0</v>
      </c>
      <c r="N9" s="5">
        <v>341</v>
      </c>
      <c r="O9" s="9"/>
      <c r="P9" s="9"/>
      <c r="Q9" s="9"/>
      <c r="R9" s="9"/>
      <c r="S9" s="9">
        <f t="shared" si="2"/>
        <v>1</v>
      </c>
      <c r="T9" s="9">
        <f t="shared" si="3"/>
        <v>10</v>
      </c>
      <c r="U9" s="14">
        <f t="shared" si="4"/>
        <v>1</v>
      </c>
      <c r="V9" s="14">
        <f t="shared" si="5"/>
        <v>0</v>
      </c>
      <c r="W9" s="14"/>
      <c r="X9" s="9"/>
      <c r="Y9" s="10">
        <v>1</v>
      </c>
      <c r="Z9" s="10">
        <v>4</v>
      </c>
      <c r="AA9" s="15">
        <f t="shared" si="6"/>
        <v>0</v>
      </c>
      <c r="AB9" s="16">
        <f t="shared" si="7"/>
        <v>0</v>
      </c>
      <c r="AC9" s="9"/>
      <c r="AD9" s="9"/>
      <c r="AE9" s="3">
        <v>4</v>
      </c>
      <c r="AF9" s="4">
        <v>1.0139340659340659</v>
      </c>
      <c r="AG9" s="4">
        <v>4.8509902087912087</v>
      </c>
      <c r="AH9" s="4">
        <v>0</v>
      </c>
      <c r="AI9" s="4">
        <v>0</v>
      </c>
      <c r="AJ9" s="4">
        <v>0</v>
      </c>
      <c r="AK9" s="4">
        <v>26.854745116395542</v>
      </c>
      <c r="AL9" s="4">
        <v>56.641230966022036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89.360900357142853</v>
      </c>
    </row>
    <row r="10" spans="2:47" x14ac:dyDescent="0.25">
      <c r="B10" s="1">
        <v>7</v>
      </c>
      <c r="C10">
        <v>2</v>
      </c>
      <c r="D10">
        <v>3</v>
      </c>
      <c r="E10">
        <v>300.61212</v>
      </c>
      <c r="G10" s="5">
        <v>8</v>
      </c>
      <c r="H10" s="5">
        <v>3</v>
      </c>
      <c r="I10" s="5">
        <v>436</v>
      </c>
      <c r="J10" s="5">
        <v>334</v>
      </c>
      <c r="K10" s="7">
        <f t="shared" si="0"/>
        <v>1</v>
      </c>
      <c r="L10" s="8">
        <f t="shared" si="1"/>
        <v>1</v>
      </c>
      <c r="M10" s="5">
        <v>127</v>
      </c>
      <c r="N10" s="5">
        <v>123</v>
      </c>
      <c r="O10" s="9"/>
      <c r="P10" s="9"/>
      <c r="Q10" s="9"/>
      <c r="R10" s="9"/>
      <c r="S10" s="9">
        <f t="shared" si="2"/>
        <v>1</v>
      </c>
      <c r="T10" s="9">
        <f t="shared" si="3"/>
        <v>10</v>
      </c>
      <c r="U10" s="14">
        <f t="shared" si="4"/>
        <v>1</v>
      </c>
      <c r="V10" s="14">
        <f t="shared" si="5"/>
        <v>0.35772357723577236</v>
      </c>
      <c r="W10" s="14"/>
      <c r="X10" s="9"/>
      <c r="Y10" s="10">
        <v>1</v>
      </c>
      <c r="Z10" s="10">
        <v>5</v>
      </c>
      <c r="AA10" s="15">
        <f t="shared" si="6"/>
        <v>0</v>
      </c>
      <c r="AB10" s="16">
        <f t="shared" si="7"/>
        <v>0</v>
      </c>
      <c r="AC10" s="9"/>
      <c r="AD10" s="9"/>
      <c r="AE10" s="3">
        <v>5</v>
      </c>
      <c r="AF10" s="4">
        <v>0.48136263736263746</v>
      </c>
      <c r="AG10" s="4">
        <v>2.3029953516483519</v>
      </c>
      <c r="AH10" s="4">
        <v>0</v>
      </c>
      <c r="AI10" s="4">
        <v>0</v>
      </c>
      <c r="AJ10" s="4">
        <v>0</v>
      </c>
      <c r="AK10" s="4">
        <v>12.749222428995864</v>
      </c>
      <c r="AL10" s="4">
        <v>26.890281367707434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42.423861785714287</v>
      </c>
    </row>
    <row r="11" spans="2:47" x14ac:dyDescent="0.25">
      <c r="B11" s="1">
        <v>8</v>
      </c>
      <c r="C11">
        <v>2</v>
      </c>
      <c r="D11">
        <v>9</v>
      </c>
      <c r="E11">
        <v>6.92469</v>
      </c>
      <c r="G11" s="5">
        <v>9</v>
      </c>
      <c r="H11" s="5">
        <v>14</v>
      </c>
      <c r="I11" s="5">
        <v>837</v>
      </c>
      <c r="J11" s="5">
        <v>0</v>
      </c>
      <c r="K11" s="7">
        <f t="shared" si="0"/>
        <v>0.62462686567164183</v>
      </c>
      <c r="L11" s="8">
        <f t="shared" si="1"/>
        <v>0</v>
      </c>
      <c r="M11" s="5">
        <v>288</v>
      </c>
      <c r="N11" s="5">
        <v>0</v>
      </c>
      <c r="O11" s="9"/>
      <c r="P11" s="9"/>
      <c r="Q11" s="9"/>
      <c r="R11" s="9"/>
      <c r="S11" s="9">
        <f t="shared" si="2"/>
        <v>1</v>
      </c>
      <c r="T11" s="9">
        <f t="shared" si="3"/>
        <v>15</v>
      </c>
      <c r="U11" s="14">
        <f t="shared" si="4"/>
        <v>1</v>
      </c>
      <c r="V11" s="14">
        <f t="shared" si="5"/>
        <v>0.32162921348314605</v>
      </c>
      <c r="W11" s="14"/>
      <c r="X11" s="9"/>
      <c r="Y11" s="10">
        <v>1</v>
      </c>
      <c r="Z11" s="10">
        <v>6</v>
      </c>
      <c r="AA11" s="15">
        <f t="shared" si="6"/>
        <v>448.09040773876404</v>
      </c>
      <c r="AB11" s="16">
        <f t="shared" si="7"/>
        <v>448.09040773876404</v>
      </c>
      <c r="AC11" s="9"/>
      <c r="AD11" s="9"/>
      <c r="AE11" s="3">
        <v>6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</row>
    <row r="12" spans="2:47" x14ac:dyDescent="0.25">
      <c r="B12" s="1">
        <v>9</v>
      </c>
      <c r="C12">
        <v>2</v>
      </c>
      <c r="D12">
        <v>10</v>
      </c>
      <c r="E12">
        <v>6.92469</v>
      </c>
      <c r="G12" s="5">
        <v>10</v>
      </c>
      <c r="H12" s="5">
        <v>14</v>
      </c>
      <c r="I12" s="5">
        <v>503</v>
      </c>
      <c r="J12" s="5">
        <v>0</v>
      </c>
      <c r="K12" s="7">
        <f t="shared" si="0"/>
        <v>0.37537313432835823</v>
      </c>
      <c r="L12" s="8">
        <f t="shared" si="1"/>
        <v>0</v>
      </c>
      <c r="M12" s="5">
        <v>81</v>
      </c>
      <c r="N12" s="5">
        <v>0</v>
      </c>
      <c r="O12" s="9"/>
      <c r="P12" s="9"/>
      <c r="Q12" s="9"/>
      <c r="R12" s="9"/>
      <c r="S12" s="9">
        <f t="shared" si="2"/>
        <v>1</v>
      </c>
      <c r="T12" s="9">
        <f t="shared" si="3"/>
        <v>15</v>
      </c>
      <c r="U12" s="14">
        <f t="shared" si="4"/>
        <v>1</v>
      </c>
      <c r="V12" s="14">
        <f t="shared" si="5"/>
        <v>0.6783707865168539</v>
      </c>
      <c r="W12" s="14"/>
      <c r="X12" s="9"/>
      <c r="Y12" s="10">
        <v>1</v>
      </c>
      <c r="Z12" s="10">
        <v>7</v>
      </c>
      <c r="AA12" s="15">
        <f t="shared" si="6"/>
        <v>945.09898226123596</v>
      </c>
      <c r="AB12" s="16">
        <f t="shared" si="7"/>
        <v>945.09898226123596</v>
      </c>
      <c r="AC12" s="9"/>
      <c r="AD12" s="9"/>
      <c r="AE12" s="3">
        <v>7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</row>
    <row r="13" spans="2:47" x14ac:dyDescent="0.25">
      <c r="B13" s="1">
        <v>10</v>
      </c>
      <c r="C13">
        <v>2</v>
      </c>
      <c r="D13">
        <v>14</v>
      </c>
      <c r="E13">
        <v>1008.201758</v>
      </c>
      <c r="G13" s="5">
        <v>11</v>
      </c>
      <c r="H13" s="5">
        <v>9</v>
      </c>
      <c r="I13" s="5">
        <v>281</v>
      </c>
      <c r="J13" s="5">
        <v>241</v>
      </c>
      <c r="K13" s="7">
        <f t="shared" si="0"/>
        <v>0.62863534675615218</v>
      </c>
      <c r="L13" s="7">
        <f t="shared" si="1"/>
        <v>0.41840277777777779</v>
      </c>
      <c r="M13" s="5">
        <v>80</v>
      </c>
      <c r="N13" s="5">
        <v>67</v>
      </c>
      <c r="O13" s="9"/>
      <c r="P13" s="9"/>
      <c r="Q13" s="9"/>
      <c r="R13" s="9"/>
      <c r="S13" s="9">
        <f t="shared" si="2"/>
        <v>1</v>
      </c>
      <c r="T13" s="9">
        <f t="shared" si="3"/>
        <v>3</v>
      </c>
      <c r="U13" s="14">
        <f t="shared" si="4"/>
        <v>1</v>
      </c>
      <c r="V13" s="14">
        <f t="shared" si="5"/>
        <v>1</v>
      </c>
      <c r="W13" s="14"/>
      <c r="X13" s="9"/>
      <c r="Y13" s="10">
        <v>1</v>
      </c>
      <c r="Z13" s="10">
        <v>8</v>
      </c>
      <c r="AA13" s="15">
        <f t="shared" si="6"/>
        <v>25.757867000000001</v>
      </c>
      <c r="AB13" s="16">
        <f t="shared" si="7"/>
        <v>25.757867000000001</v>
      </c>
      <c r="AC13" s="9"/>
      <c r="AD13" s="9"/>
      <c r="AE13" s="3">
        <v>8</v>
      </c>
      <c r="AF13" s="4">
        <v>159.90379999999999</v>
      </c>
      <c r="AG13" s="4">
        <v>29.4377517</v>
      </c>
      <c r="AH13" s="4">
        <v>0</v>
      </c>
      <c r="AI13" s="4">
        <v>0</v>
      </c>
      <c r="AJ13" s="4">
        <v>0</v>
      </c>
      <c r="AK13" s="4">
        <v>62.576173664325836</v>
      </c>
      <c r="AL13" s="4">
        <v>131.98380733567416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383.90153269999996</v>
      </c>
    </row>
    <row r="14" spans="2:47" x14ac:dyDescent="0.25">
      <c r="B14" s="1">
        <v>11</v>
      </c>
      <c r="C14">
        <v>2</v>
      </c>
      <c r="D14">
        <v>15</v>
      </c>
      <c r="E14">
        <v>700.79472419999968</v>
      </c>
      <c r="G14" s="5">
        <v>12</v>
      </c>
      <c r="H14" s="5">
        <v>9</v>
      </c>
      <c r="I14" s="5">
        <v>50</v>
      </c>
      <c r="J14" s="5">
        <v>279</v>
      </c>
      <c r="K14" s="7">
        <f t="shared" si="0"/>
        <v>0.11185682326621924</v>
      </c>
      <c r="L14" s="7">
        <f t="shared" si="1"/>
        <v>0.484375</v>
      </c>
      <c r="M14" s="5">
        <v>5</v>
      </c>
      <c r="N14" s="5">
        <v>46</v>
      </c>
      <c r="O14" s="9"/>
      <c r="P14" s="9"/>
      <c r="Q14" s="9"/>
      <c r="R14" s="9"/>
      <c r="S14" s="9">
        <f t="shared" si="2"/>
        <v>1</v>
      </c>
      <c r="T14" s="9">
        <f t="shared" si="3"/>
        <v>14</v>
      </c>
      <c r="U14" s="14">
        <f t="shared" si="4"/>
        <v>1</v>
      </c>
      <c r="V14" s="14">
        <f t="shared" si="5"/>
        <v>0</v>
      </c>
      <c r="W14" s="14"/>
      <c r="X14" s="9"/>
      <c r="Y14" s="10">
        <v>1</v>
      </c>
      <c r="Z14" s="10">
        <v>9</v>
      </c>
      <c r="AA14" s="15">
        <f t="shared" si="6"/>
        <v>0</v>
      </c>
      <c r="AB14" s="16">
        <f t="shared" si="7"/>
        <v>0</v>
      </c>
      <c r="AC14" s="9"/>
      <c r="AD14" s="9"/>
      <c r="AE14" s="3">
        <v>9</v>
      </c>
      <c r="AF14" s="4">
        <v>123.54411076119403</v>
      </c>
      <c r="AG14" s="4">
        <v>221.75456562805971</v>
      </c>
      <c r="AH14" s="4">
        <v>9.5006193968693129</v>
      </c>
      <c r="AI14" s="4">
        <v>0</v>
      </c>
      <c r="AJ14" s="4">
        <v>5.2914842210411361</v>
      </c>
      <c r="AK14" s="4">
        <v>125.15677319315557</v>
      </c>
      <c r="AL14" s="4">
        <v>263.97694957333687</v>
      </c>
      <c r="AM14" s="4">
        <v>131.95629618582089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6.03453073614976</v>
      </c>
      <c r="AT14" s="4">
        <v>1.7733050847457628</v>
      </c>
      <c r="AU14" s="4">
        <v>888.98863478037299</v>
      </c>
    </row>
    <row r="15" spans="2:47" x14ac:dyDescent="0.25">
      <c r="B15" s="1">
        <v>12</v>
      </c>
      <c r="C15">
        <v>3</v>
      </c>
      <c r="D15">
        <v>1</v>
      </c>
      <c r="E15">
        <v>159.90379999999999</v>
      </c>
      <c r="G15" s="5">
        <v>13</v>
      </c>
      <c r="H15" s="5">
        <v>9</v>
      </c>
      <c r="I15" s="5">
        <v>116</v>
      </c>
      <c r="J15" s="5">
        <v>56</v>
      </c>
      <c r="K15" s="7">
        <f t="shared" si="0"/>
        <v>0.25950782997762861</v>
      </c>
      <c r="L15" s="7">
        <f t="shared" si="1"/>
        <v>9.7222222222222224E-2</v>
      </c>
      <c r="M15" s="5">
        <v>23</v>
      </c>
      <c r="N15" s="5">
        <v>21</v>
      </c>
      <c r="O15" s="9"/>
      <c r="P15" s="9"/>
      <c r="Q15" s="9"/>
      <c r="R15" s="9"/>
      <c r="S15" s="9">
        <f t="shared" si="2"/>
        <v>1</v>
      </c>
      <c r="T15" s="9">
        <f t="shared" si="3"/>
        <v>14</v>
      </c>
      <c r="U15" s="14">
        <f t="shared" si="4"/>
        <v>1</v>
      </c>
      <c r="V15" s="14">
        <f t="shared" si="5"/>
        <v>0</v>
      </c>
      <c r="W15" s="14"/>
      <c r="X15" s="9"/>
      <c r="Y15" s="10">
        <v>1</v>
      </c>
      <c r="Z15" s="10">
        <v>10</v>
      </c>
      <c r="AA15" s="15">
        <f t="shared" si="6"/>
        <v>0</v>
      </c>
      <c r="AB15" s="16">
        <f t="shared" si="7"/>
        <v>0</v>
      </c>
      <c r="AC15" s="9"/>
      <c r="AD15" s="9"/>
      <c r="AE15" s="3">
        <v>10</v>
      </c>
      <c r="AF15" s="4">
        <v>74.244549238805973</v>
      </c>
      <c r="AG15" s="4">
        <v>133.26469117194031</v>
      </c>
      <c r="AH15" s="4">
        <v>5.7094522779274373</v>
      </c>
      <c r="AI15" s="4">
        <v>0</v>
      </c>
      <c r="AJ15" s="4">
        <v>3.1799481041621167</v>
      </c>
      <c r="AK15" s="4">
        <v>75.213688071872468</v>
      </c>
      <c r="AL15" s="4">
        <v>158.63847746163495</v>
      </c>
      <c r="AM15" s="4">
        <v>79.299900814179097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3.6264862130027828</v>
      </c>
      <c r="AT15" s="4">
        <v>1.0656779661016951</v>
      </c>
      <c r="AU15" s="4">
        <v>534.24287131962672</v>
      </c>
    </row>
    <row r="16" spans="2:47" x14ac:dyDescent="0.25">
      <c r="B16" s="1">
        <v>13</v>
      </c>
      <c r="C16">
        <v>3</v>
      </c>
      <c r="D16">
        <v>2</v>
      </c>
      <c r="E16">
        <v>29.4377517</v>
      </c>
      <c r="G16" s="5">
        <v>14</v>
      </c>
      <c r="H16" s="5">
        <v>12</v>
      </c>
      <c r="I16" s="5">
        <v>228</v>
      </c>
      <c r="J16" s="5">
        <v>228</v>
      </c>
      <c r="K16" s="7">
        <f t="shared" si="0"/>
        <v>0.77551020408163263</v>
      </c>
      <c r="L16" s="7">
        <f t="shared" si="1"/>
        <v>0.77288135593220342</v>
      </c>
      <c r="M16" s="5">
        <v>56</v>
      </c>
      <c r="N16" s="5">
        <v>57</v>
      </c>
      <c r="O16" s="9"/>
      <c r="P16" s="9"/>
      <c r="Q16" s="9"/>
      <c r="R16" s="9"/>
      <c r="S16" s="9">
        <f t="shared" si="2"/>
        <v>1</v>
      </c>
      <c r="T16" s="9">
        <f t="shared" si="3"/>
        <v>9</v>
      </c>
      <c r="U16" s="14">
        <f t="shared" si="4"/>
        <v>1</v>
      </c>
      <c r="V16" s="14">
        <f t="shared" si="5"/>
        <v>0.41840277777777779</v>
      </c>
      <c r="W16" s="14"/>
      <c r="X16" s="9"/>
      <c r="Y16" s="10">
        <v>1</v>
      </c>
      <c r="Z16" s="10">
        <v>11</v>
      </c>
      <c r="AA16" s="15">
        <f t="shared" si="6"/>
        <v>0</v>
      </c>
      <c r="AB16" s="16">
        <f t="shared" si="7"/>
        <v>0</v>
      </c>
      <c r="AC16" s="9"/>
      <c r="AD16" s="9"/>
      <c r="AE16" s="3">
        <v>11</v>
      </c>
      <c r="AF16" s="4">
        <v>0</v>
      </c>
      <c r="AG16" s="4">
        <v>3.7819356241610742</v>
      </c>
      <c r="AH16" s="4">
        <v>3.2835159820119686</v>
      </c>
      <c r="AI16" s="4">
        <v>0</v>
      </c>
      <c r="AJ16" s="4">
        <v>1.8287937115003368</v>
      </c>
      <c r="AK16" s="4">
        <v>4.1793642726290132</v>
      </c>
      <c r="AL16" s="4">
        <v>8.8149910204358655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21.888600610738258</v>
      </c>
    </row>
    <row r="17" spans="2:47" x14ac:dyDescent="0.25">
      <c r="B17" s="1">
        <v>14</v>
      </c>
      <c r="C17">
        <v>3</v>
      </c>
      <c r="D17">
        <v>14</v>
      </c>
      <c r="E17">
        <v>88.210000000000008</v>
      </c>
      <c r="G17" s="5">
        <v>15</v>
      </c>
      <c r="H17" s="5">
        <v>12</v>
      </c>
      <c r="I17" s="5">
        <v>66</v>
      </c>
      <c r="J17" s="5">
        <v>67</v>
      </c>
      <c r="K17" s="7">
        <f t="shared" si="0"/>
        <v>0.22448979591836735</v>
      </c>
      <c r="L17" s="7">
        <f t="shared" si="1"/>
        <v>0.22711864406779661</v>
      </c>
      <c r="M17" s="5">
        <v>19</v>
      </c>
      <c r="N17" s="5">
        <v>11</v>
      </c>
      <c r="O17" s="9"/>
      <c r="P17" s="9"/>
      <c r="Q17" s="9"/>
      <c r="R17" s="9"/>
      <c r="S17" s="9">
        <f t="shared" si="2"/>
        <v>1</v>
      </c>
      <c r="T17" s="9">
        <f t="shared" si="3"/>
        <v>9</v>
      </c>
      <c r="U17" s="14">
        <f t="shared" si="4"/>
        <v>1</v>
      </c>
      <c r="V17" s="14">
        <f t="shared" si="5"/>
        <v>0.484375</v>
      </c>
      <c r="W17" s="14"/>
      <c r="X17" s="9"/>
      <c r="Y17" s="10">
        <v>1</v>
      </c>
      <c r="Z17" s="10">
        <v>12</v>
      </c>
      <c r="AA17" s="15">
        <f t="shared" si="6"/>
        <v>0</v>
      </c>
      <c r="AB17" s="16">
        <f t="shared" si="7"/>
        <v>0</v>
      </c>
      <c r="AC17" s="9"/>
      <c r="AD17" s="9"/>
      <c r="AE17" s="3">
        <v>12</v>
      </c>
      <c r="AF17" s="4">
        <v>0</v>
      </c>
      <c r="AG17" s="4">
        <v>0.67294228187919469</v>
      </c>
      <c r="AH17" s="4">
        <v>0.5842555128135174</v>
      </c>
      <c r="AI17" s="4">
        <v>0</v>
      </c>
      <c r="AJ17" s="4">
        <v>0.32540813371892108</v>
      </c>
      <c r="AK17" s="4">
        <v>0.74365912324359651</v>
      </c>
      <c r="AL17" s="4">
        <v>1.5685037402910791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3.8947687919463085</v>
      </c>
    </row>
    <row r="18" spans="2:47" x14ac:dyDescent="0.25">
      <c r="B18" s="1">
        <v>15</v>
      </c>
      <c r="C18">
        <v>3</v>
      </c>
      <c r="D18">
        <v>15</v>
      </c>
      <c r="E18">
        <v>194.55998099999999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>
        <f t="shared" si="2"/>
        <v>1</v>
      </c>
      <c r="T18" s="9">
        <f t="shared" si="3"/>
        <v>9</v>
      </c>
      <c r="U18" s="14">
        <f t="shared" si="4"/>
        <v>1</v>
      </c>
      <c r="V18" s="14">
        <f t="shared" si="5"/>
        <v>9.7222222222222224E-2</v>
      </c>
      <c r="W18" s="14"/>
      <c r="X18" s="9"/>
      <c r="Y18" s="10">
        <v>1</v>
      </c>
      <c r="Z18" s="10">
        <v>13</v>
      </c>
      <c r="AA18" s="15">
        <f t="shared" si="6"/>
        <v>0</v>
      </c>
      <c r="AB18" s="16">
        <f t="shared" si="7"/>
        <v>0</v>
      </c>
      <c r="AC18" s="9"/>
      <c r="AD18" s="9"/>
      <c r="AE18" s="3">
        <v>13</v>
      </c>
      <c r="AF18" s="4">
        <v>0</v>
      </c>
      <c r="AG18" s="4">
        <v>1.5612260939597316</v>
      </c>
      <c r="AH18" s="4">
        <v>1.3554727897273606</v>
      </c>
      <c r="AI18" s="4">
        <v>0</v>
      </c>
      <c r="AJ18" s="4">
        <v>0.75494687022789697</v>
      </c>
      <c r="AK18" s="4">
        <v>1.7252891659251437</v>
      </c>
      <c r="AL18" s="4">
        <v>3.6389286774753034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9.0358635973154371</v>
      </c>
    </row>
    <row r="19" spans="2:47" x14ac:dyDescent="0.25">
      <c r="B19" s="1">
        <v>16</v>
      </c>
      <c r="C19">
        <v>9</v>
      </c>
      <c r="D19">
        <v>2</v>
      </c>
      <c r="E19">
        <v>6.0161040000000003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f t="shared" si="2"/>
        <v>1</v>
      </c>
      <c r="T19" s="9">
        <f t="shared" si="3"/>
        <v>12</v>
      </c>
      <c r="U19" s="14">
        <f t="shared" si="4"/>
        <v>1</v>
      </c>
      <c r="V19" s="14">
        <f t="shared" si="5"/>
        <v>0.77288135593220342</v>
      </c>
      <c r="W19" s="14"/>
      <c r="X19" s="9"/>
      <c r="Y19" s="10">
        <v>1</v>
      </c>
      <c r="Z19" s="10">
        <v>14</v>
      </c>
      <c r="AA19" s="15">
        <f t="shared" si="6"/>
        <v>0</v>
      </c>
      <c r="AB19" s="16">
        <f t="shared" si="7"/>
        <v>0</v>
      </c>
      <c r="AC19" s="9"/>
      <c r="AD19" s="9"/>
      <c r="AE19" s="3">
        <v>14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6.2265615053084158</v>
      </c>
      <c r="AL19" s="4">
        <v>13.132878633467095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19.359440138775511</v>
      </c>
    </row>
    <row r="20" spans="2:47" x14ac:dyDescent="0.25">
      <c r="B20" s="1">
        <v>17</v>
      </c>
      <c r="C20">
        <v>9</v>
      </c>
      <c r="D20">
        <v>10</v>
      </c>
      <c r="E20">
        <v>8.1323930000000004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>
        <f t="shared" si="2"/>
        <v>1</v>
      </c>
      <c r="T20" s="9">
        <f t="shared" si="3"/>
        <v>12</v>
      </c>
      <c r="U20" s="14">
        <f t="shared" si="4"/>
        <v>1</v>
      </c>
      <c r="V20" s="14">
        <f t="shared" si="5"/>
        <v>0.22711864406779661</v>
      </c>
      <c r="W20" s="14"/>
      <c r="X20" s="9"/>
      <c r="Y20" s="10">
        <v>1</v>
      </c>
      <c r="Z20" s="10">
        <v>15</v>
      </c>
      <c r="AA20" s="15">
        <f t="shared" si="6"/>
        <v>0</v>
      </c>
      <c r="AB20" s="16">
        <f t="shared" si="7"/>
        <v>0</v>
      </c>
      <c r="AC20" s="9"/>
      <c r="AD20" s="9"/>
      <c r="AE20" s="3">
        <v>15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1.8024256989050678</v>
      </c>
      <c r="AL20" s="4">
        <v>3.8016227623194223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5.6040484612244903</v>
      </c>
    </row>
    <row r="21" spans="2:47" x14ac:dyDescent="0.25">
      <c r="B21" s="1">
        <v>18</v>
      </c>
      <c r="C21">
        <v>9</v>
      </c>
      <c r="D21">
        <v>14</v>
      </c>
      <c r="E21">
        <v>21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>
        <f t="shared" si="2"/>
        <v>2</v>
      </c>
      <c r="T21" s="9">
        <f t="shared" si="3"/>
        <v>1</v>
      </c>
      <c r="U21" s="14">
        <f t="shared" si="4"/>
        <v>1</v>
      </c>
      <c r="V21" s="14">
        <f t="shared" si="5"/>
        <v>1</v>
      </c>
      <c r="W21" s="14"/>
      <c r="X21" s="9"/>
      <c r="Y21" s="10">
        <f>Y6+1</f>
        <v>2</v>
      </c>
      <c r="Z21" s="10">
        <v>1</v>
      </c>
      <c r="AA21" s="15">
        <f t="shared" si="6"/>
        <v>77.765598000000011</v>
      </c>
      <c r="AB21" s="16">
        <f t="shared" si="7"/>
        <v>77.765598000000011</v>
      </c>
      <c r="AC21" s="9"/>
      <c r="AD21" s="9"/>
      <c r="AE21" s="3" t="s">
        <v>4</v>
      </c>
      <c r="AF21" s="4">
        <v>437.32205800000003</v>
      </c>
      <c r="AG21" s="4">
        <v>630.09158739999998</v>
      </c>
      <c r="AH21" s="4">
        <v>24.880881081300817</v>
      </c>
      <c r="AI21" s="4">
        <v>0</v>
      </c>
      <c r="AJ21" s="4">
        <v>13.857705918699189</v>
      </c>
      <c r="AK21" s="4">
        <v>1000.4797277976121</v>
      </c>
      <c r="AL21" s="4">
        <v>2110.1821333023872</v>
      </c>
      <c r="AM21" s="4">
        <v>537.62618399999997</v>
      </c>
      <c r="AN21" s="4">
        <v>0</v>
      </c>
      <c r="AO21" s="4">
        <v>0</v>
      </c>
      <c r="AP21" s="4">
        <v>2.8973095312499999</v>
      </c>
      <c r="AQ21" s="4">
        <v>3.35414671875</v>
      </c>
      <c r="AR21" s="4">
        <v>0.67323374999999996</v>
      </c>
      <c r="AS21" s="4">
        <v>9.6610169491525433</v>
      </c>
      <c r="AT21" s="4">
        <v>2.8389830508474576</v>
      </c>
      <c r="AU21" s="4">
        <v>4773.8649675000006</v>
      </c>
    </row>
    <row r="22" spans="2:47" x14ac:dyDescent="0.25">
      <c r="B22" s="1">
        <v>19</v>
      </c>
      <c r="C22">
        <v>9</v>
      </c>
      <c r="D22">
        <v>15</v>
      </c>
      <c r="E22">
        <v>20.670736000000002</v>
      </c>
      <c r="G22" s="9"/>
      <c r="H22" s="5" t="s">
        <v>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>
        <f t="shared" si="2"/>
        <v>2</v>
      </c>
      <c r="T22" s="9">
        <f t="shared" si="3"/>
        <v>2</v>
      </c>
      <c r="U22" s="14">
        <f t="shared" si="4"/>
        <v>1</v>
      </c>
      <c r="V22" s="14">
        <f t="shared" si="5"/>
        <v>1</v>
      </c>
      <c r="W22" s="14"/>
      <c r="X22" s="9"/>
      <c r="Y22" s="10">
        <f t="shared" ref="Y22:Y85" si="8">Y7+1</f>
        <v>2</v>
      </c>
      <c r="Z22" s="10">
        <v>2</v>
      </c>
      <c r="AA22" s="15">
        <f t="shared" si="6"/>
        <v>46.858763299999993</v>
      </c>
      <c r="AB22" s="16">
        <f t="shared" si="7"/>
        <v>0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2:47" x14ac:dyDescent="0.25">
      <c r="B23" s="1">
        <v>20</v>
      </c>
      <c r="C23">
        <v>10</v>
      </c>
      <c r="D23">
        <v>1</v>
      </c>
      <c r="E23">
        <v>1.8640000000000001</v>
      </c>
      <c r="G23" s="9"/>
      <c r="H23" s="5">
        <v>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>
        <f t="shared" si="2"/>
        <v>2</v>
      </c>
      <c r="T23" s="9">
        <f t="shared" si="3"/>
        <v>10</v>
      </c>
      <c r="U23" s="14">
        <f t="shared" si="4"/>
        <v>1</v>
      </c>
      <c r="V23" s="14">
        <f t="shared" si="5"/>
        <v>0.64227642276422769</v>
      </c>
      <c r="W23" s="14"/>
      <c r="X23" s="9"/>
      <c r="Y23" s="10">
        <f t="shared" si="8"/>
        <v>2</v>
      </c>
      <c r="Z23" s="10">
        <v>3</v>
      </c>
      <c r="AA23" s="15">
        <f t="shared" si="6"/>
        <v>4.4475651219512198</v>
      </c>
      <c r="AB23" s="16">
        <f t="shared" si="7"/>
        <v>4.4475651219512198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2:47" x14ac:dyDescent="0.25">
      <c r="B24" s="1">
        <v>21</v>
      </c>
      <c r="C24">
        <v>10</v>
      </c>
      <c r="D24">
        <v>2</v>
      </c>
      <c r="E24">
        <v>8.9179820000000003</v>
      </c>
      <c r="G24" s="9"/>
      <c r="H24" s="5">
        <v>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>
        <f t="shared" si="2"/>
        <v>2</v>
      </c>
      <c r="T24" s="9">
        <f t="shared" si="3"/>
        <v>10</v>
      </c>
      <c r="U24" s="14">
        <f t="shared" si="4"/>
        <v>1</v>
      </c>
      <c r="V24" s="14">
        <f t="shared" si="5"/>
        <v>0</v>
      </c>
      <c r="W24" s="14"/>
      <c r="X24" s="9"/>
      <c r="Y24" s="10">
        <f t="shared" si="8"/>
        <v>2</v>
      </c>
      <c r="Z24" s="10">
        <v>4</v>
      </c>
      <c r="AA24" s="15">
        <f t="shared" si="6"/>
        <v>0</v>
      </c>
      <c r="AB24" s="16">
        <f t="shared" si="7"/>
        <v>0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2:47" x14ac:dyDescent="0.25">
      <c r="B25" s="1">
        <v>22</v>
      </c>
      <c r="C25">
        <v>10</v>
      </c>
      <c r="D25">
        <v>15</v>
      </c>
      <c r="E25">
        <v>153.49765300000001</v>
      </c>
      <c r="G25" s="9"/>
      <c r="H25" s="5">
        <v>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>
        <f t="shared" si="2"/>
        <v>2</v>
      </c>
      <c r="T25" s="9">
        <f t="shared" si="3"/>
        <v>10</v>
      </c>
      <c r="U25" s="14">
        <f t="shared" si="4"/>
        <v>1</v>
      </c>
      <c r="V25" s="14">
        <f t="shared" si="5"/>
        <v>0.35772357723577236</v>
      </c>
      <c r="W25" s="14"/>
      <c r="X25" s="9"/>
      <c r="Y25" s="10">
        <f t="shared" si="8"/>
        <v>2</v>
      </c>
      <c r="Z25" s="10">
        <v>5</v>
      </c>
      <c r="AA25" s="15">
        <f t="shared" si="6"/>
        <v>2.4771248780487807</v>
      </c>
      <c r="AB25" s="16">
        <f t="shared" si="7"/>
        <v>2.4771248780487807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2:47" x14ac:dyDescent="0.25">
      <c r="B26" s="1">
        <v>23</v>
      </c>
      <c r="C26">
        <v>12</v>
      </c>
      <c r="D26">
        <v>14</v>
      </c>
      <c r="E26">
        <v>12.430999999999999</v>
      </c>
      <c r="H26" s="5">
        <v>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>
        <f t="shared" si="2"/>
        <v>2</v>
      </c>
      <c r="T26" s="9">
        <f t="shared" si="3"/>
        <v>15</v>
      </c>
      <c r="U26" s="14">
        <f t="shared" si="4"/>
        <v>1</v>
      </c>
      <c r="V26" s="14">
        <f t="shared" si="5"/>
        <v>0.32162921348314605</v>
      </c>
      <c r="W26" s="14"/>
      <c r="X26" s="9"/>
      <c r="Y26" s="10">
        <f t="shared" si="8"/>
        <v>2</v>
      </c>
      <c r="Z26" s="10">
        <v>6</v>
      </c>
      <c r="AA26" s="15">
        <f t="shared" si="6"/>
        <v>225.39605595758414</v>
      </c>
      <c r="AB26" s="16">
        <f t="shared" si="7"/>
        <v>225.39605595758414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2:47" x14ac:dyDescent="0.25">
      <c r="B27" s="1">
        <v>24</v>
      </c>
      <c r="C27">
        <v>12</v>
      </c>
      <c r="D27">
        <v>15</v>
      </c>
      <c r="E27">
        <v>24.963488600000002</v>
      </c>
      <c r="H27" s="5">
        <v>10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>
        <f t="shared" si="2"/>
        <v>2</v>
      </c>
      <c r="T27" s="9">
        <f t="shared" si="3"/>
        <v>15</v>
      </c>
      <c r="U27" s="14">
        <f t="shared" si="4"/>
        <v>1</v>
      </c>
      <c r="V27" s="14">
        <f t="shared" si="5"/>
        <v>0.6783707865168539</v>
      </c>
      <c r="W27" s="14"/>
      <c r="X27" s="9"/>
      <c r="Y27" s="10">
        <f t="shared" si="8"/>
        <v>2</v>
      </c>
      <c r="Z27" s="10">
        <v>7</v>
      </c>
      <c r="AA27" s="15">
        <f t="shared" si="6"/>
        <v>475.39866824241551</v>
      </c>
      <c r="AB27" s="16">
        <f t="shared" si="7"/>
        <v>475.39866824241551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2:47" x14ac:dyDescent="0.25">
      <c r="B28" s="1">
        <v>25</v>
      </c>
      <c r="C28">
        <v>14</v>
      </c>
      <c r="D28">
        <v>1</v>
      </c>
      <c r="E28">
        <v>197.78865999999999</v>
      </c>
      <c r="H28" s="5">
        <v>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>
        <f t="shared" si="2"/>
        <v>2</v>
      </c>
      <c r="T28" s="9">
        <f t="shared" si="3"/>
        <v>3</v>
      </c>
      <c r="U28" s="14">
        <f t="shared" si="4"/>
        <v>1</v>
      </c>
      <c r="V28" s="14">
        <f t="shared" si="5"/>
        <v>1</v>
      </c>
      <c r="W28" s="14"/>
      <c r="X28" s="9"/>
      <c r="Y28" s="10">
        <f t="shared" si="8"/>
        <v>2</v>
      </c>
      <c r="Z28" s="10">
        <v>8</v>
      </c>
      <c r="AA28" s="15">
        <f t="shared" si="6"/>
        <v>300.61212</v>
      </c>
      <c r="AB28" s="16">
        <f t="shared" si="7"/>
        <v>300.61212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2:47" x14ac:dyDescent="0.25">
      <c r="B29" s="1">
        <v>26</v>
      </c>
      <c r="C29">
        <v>14</v>
      </c>
      <c r="D29">
        <v>2</v>
      </c>
      <c r="E29">
        <v>355.01925679999999</v>
      </c>
      <c r="H29" s="5">
        <v>14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>
        <f t="shared" si="2"/>
        <v>2</v>
      </c>
      <c r="T29" s="9">
        <f t="shared" si="3"/>
        <v>14</v>
      </c>
      <c r="U29" s="14">
        <f t="shared" si="4"/>
        <v>1</v>
      </c>
      <c r="V29" s="14">
        <f t="shared" si="5"/>
        <v>0</v>
      </c>
      <c r="W29" s="14"/>
      <c r="X29" s="9"/>
      <c r="Y29" s="10">
        <f t="shared" si="8"/>
        <v>2</v>
      </c>
      <c r="Z29" s="10">
        <v>9</v>
      </c>
      <c r="AA29" s="15">
        <f t="shared" si="6"/>
        <v>0</v>
      </c>
      <c r="AB29" s="16">
        <f t="shared" si="7"/>
        <v>0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2:47" x14ac:dyDescent="0.25">
      <c r="B30" s="1">
        <v>27</v>
      </c>
      <c r="C30">
        <v>14</v>
      </c>
      <c r="D30">
        <v>3</v>
      </c>
      <c r="E30">
        <v>211.25619699999999</v>
      </c>
      <c r="H30" s="5">
        <v>15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>
        <f t="shared" si="2"/>
        <v>2</v>
      </c>
      <c r="T30" s="9">
        <f t="shared" si="3"/>
        <v>14</v>
      </c>
      <c r="U30" s="14">
        <f t="shared" si="4"/>
        <v>1</v>
      </c>
      <c r="V30" s="14">
        <f t="shared" si="5"/>
        <v>0</v>
      </c>
      <c r="W30" s="14"/>
      <c r="X30" s="9"/>
      <c r="Y30" s="10">
        <f t="shared" si="8"/>
        <v>2</v>
      </c>
      <c r="Z30" s="10">
        <v>10</v>
      </c>
      <c r="AA30" s="15">
        <f t="shared" si="6"/>
        <v>0</v>
      </c>
      <c r="AB30" s="16">
        <f t="shared" si="7"/>
        <v>0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2:47" x14ac:dyDescent="0.25">
      <c r="B31" s="1">
        <v>28</v>
      </c>
      <c r="C31">
        <v>14</v>
      </c>
      <c r="D31">
        <v>10</v>
      </c>
      <c r="E31">
        <v>23.681504</v>
      </c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>
        <f t="shared" si="2"/>
        <v>2</v>
      </c>
      <c r="T31" s="9">
        <f t="shared" si="3"/>
        <v>9</v>
      </c>
      <c r="U31" s="14">
        <f t="shared" si="4"/>
        <v>1</v>
      </c>
      <c r="V31" s="14">
        <f t="shared" si="5"/>
        <v>0.41840277777777779</v>
      </c>
      <c r="W31" s="14"/>
      <c r="X31" s="9"/>
      <c r="Y31" s="10">
        <f t="shared" si="8"/>
        <v>2</v>
      </c>
      <c r="Z31" s="10">
        <v>11</v>
      </c>
      <c r="AA31" s="15">
        <f t="shared" si="6"/>
        <v>2.8973095312499999</v>
      </c>
      <c r="AB31" s="16">
        <f t="shared" si="7"/>
        <v>2.8973095312499999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2:47" x14ac:dyDescent="0.25">
      <c r="B32" s="1">
        <v>29</v>
      </c>
      <c r="C32">
        <v>14</v>
      </c>
      <c r="D32">
        <v>12</v>
      </c>
      <c r="E32">
        <v>12.5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>
        <f t="shared" si="2"/>
        <v>2</v>
      </c>
      <c r="T32" s="9">
        <f t="shared" si="3"/>
        <v>9</v>
      </c>
      <c r="U32" s="14">
        <f t="shared" si="4"/>
        <v>1</v>
      </c>
      <c r="V32" s="14">
        <f t="shared" si="5"/>
        <v>0.484375</v>
      </c>
      <c r="W32" s="14"/>
      <c r="X32" s="9"/>
      <c r="Y32" s="10">
        <f t="shared" si="8"/>
        <v>2</v>
      </c>
      <c r="Z32" s="10">
        <v>12</v>
      </c>
      <c r="AA32" s="15">
        <f t="shared" si="6"/>
        <v>3.35414671875</v>
      </c>
      <c r="AB32" s="16">
        <f t="shared" si="7"/>
        <v>3.35414671875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2:44" x14ac:dyDescent="0.25">
      <c r="B33" s="1">
        <v>30</v>
      </c>
      <c r="C33">
        <v>14</v>
      </c>
      <c r="D33">
        <v>14</v>
      </c>
      <c r="E33">
        <v>75.061999999999998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>
        <f t="shared" si="2"/>
        <v>2</v>
      </c>
      <c r="T33" s="9">
        <f t="shared" si="3"/>
        <v>9</v>
      </c>
      <c r="U33" s="14">
        <f t="shared" si="4"/>
        <v>1</v>
      </c>
      <c r="V33" s="14">
        <f t="shared" si="5"/>
        <v>9.7222222222222224E-2</v>
      </c>
      <c r="W33" s="14"/>
      <c r="X33" s="9"/>
      <c r="Y33" s="10">
        <f t="shared" si="8"/>
        <v>2</v>
      </c>
      <c r="Z33" s="10">
        <v>13</v>
      </c>
      <c r="AA33" s="15">
        <f t="shared" si="6"/>
        <v>0.67323374999999996</v>
      </c>
      <c r="AB33" s="16">
        <f t="shared" si="7"/>
        <v>0.67323374999999996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2:44" x14ac:dyDescent="0.25">
      <c r="B34" s="1">
        <v>31</v>
      </c>
      <c r="C34">
        <v>14</v>
      </c>
      <c r="D34">
        <v>15</v>
      </c>
      <c r="E34">
        <v>622.98588829999983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>
        <f t="shared" si="2"/>
        <v>2</v>
      </c>
      <c r="T34" s="9">
        <f t="shared" si="3"/>
        <v>12</v>
      </c>
      <c r="U34" s="14">
        <f t="shared" si="4"/>
        <v>1</v>
      </c>
      <c r="V34" s="14">
        <f t="shared" si="5"/>
        <v>0.77288135593220342</v>
      </c>
      <c r="W34" s="14"/>
      <c r="X34" s="9"/>
      <c r="Y34" s="10">
        <f t="shared" si="8"/>
        <v>2</v>
      </c>
      <c r="Z34" s="10">
        <v>14</v>
      </c>
      <c r="AA34" s="15">
        <f t="shared" si="6"/>
        <v>0</v>
      </c>
      <c r="AB34" s="16">
        <f t="shared" si="7"/>
        <v>0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2:44" x14ac:dyDescent="0.25">
      <c r="B35" s="1">
        <v>32</v>
      </c>
      <c r="C35">
        <v>15</v>
      </c>
      <c r="D35">
        <v>1</v>
      </c>
      <c r="E35">
        <v>464.26062780000001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>
        <f t="shared" si="2"/>
        <v>2</v>
      </c>
      <c r="T35" s="9">
        <f t="shared" si="3"/>
        <v>12</v>
      </c>
      <c r="U35" s="14">
        <f t="shared" si="4"/>
        <v>1</v>
      </c>
      <c r="V35" s="14">
        <f t="shared" si="5"/>
        <v>0.22711864406779661</v>
      </c>
      <c r="W35" s="14"/>
      <c r="X35" s="9"/>
      <c r="Y35" s="10">
        <f t="shared" si="8"/>
        <v>2</v>
      </c>
      <c r="Z35" s="10">
        <v>15</v>
      </c>
      <c r="AA35" s="15">
        <f t="shared" si="6"/>
        <v>0</v>
      </c>
      <c r="AB35" s="16">
        <f t="shared" si="7"/>
        <v>0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2:44" x14ac:dyDescent="0.25">
      <c r="B36" s="1">
        <v>33</v>
      </c>
      <c r="C36">
        <v>15</v>
      </c>
      <c r="D36">
        <v>2</v>
      </c>
      <c r="E36">
        <v>343.10319290000001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>
        <f t="shared" si="2"/>
        <v>10</v>
      </c>
      <c r="T36" s="9">
        <f t="shared" si="3"/>
        <v>1</v>
      </c>
      <c r="U36" s="14">
        <f t="shared" si="4"/>
        <v>0.19780219780219779</v>
      </c>
      <c r="V36" s="14">
        <f t="shared" si="5"/>
        <v>1</v>
      </c>
      <c r="W36" s="14"/>
      <c r="X36" s="9"/>
      <c r="Y36" s="10">
        <f t="shared" si="8"/>
        <v>3</v>
      </c>
      <c r="Z36" s="10">
        <v>1</v>
      </c>
      <c r="AA36" s="15">
        <f t="shared" si="6"/>
        <v>0.36870329670329671</v>
      </c>
      <c r="AB36" s="16">
        <f t="shared" si="7"/>
        <v>0.36870329670329671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2:44" x14ac:dyDescent="0.25">
      <c r="B37" s="1">
        <v>34</v>
      </c>
      <c r="C37">
        <v>15</v>
      </c>
      <c r="D37">
        <v>3</v>
      </c>
      <c r="E37">
        <v>131.63178199999999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>
        <f t="shared" si="2"/>
        <v>10</v>
      </c>
      <c r="T37" s="9">
        <f t="shared" si="3"/>
        <v>2</v>
      </c>
      <c r="U37" s="14">
        <f t="shared" si="4"/>
        <v>0.19780219780219779</v>
      </c>
      <c r="V37" s="14">
        <f t="shared" si="5"/>
        <v>1</v>
      </c>
      <c r="W37" s="14"/>
      <c r="X37" s="9"/>
      <c r="Y37" s="10">
        <f t="shared" si="8"/>
        <v>3</v>
      </c>
      <c r="Z37" s="10">
        <v>2</v>
      </c>
      <c r="AA37" s="15">
        <f t="shared" si="6"/>
        <v>1.7639964395604395</v>
      </c>
      <c r="AB37" s="16">
        <f t="shared" si="7"/>
        <v>1.7639964395604395</v>
      </c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2:44" x14ac:dyDescent="0.25">
      <c r="B38" s="1">
        <v>35</v>
      </c>
      <c r="C38">
        <v>15</v>
      </c>
      <c r="D38">
        <v>9</v>
      </c>
      <c r="E38">
        <v>11.823079999999999</v>
      </c>
      <c r="O38" s="9"/>
      <c r="P38" s="9"/>
      <c r="Q38" s="9"/>
      <c r="R38" s="9"/>
      <c r="S38" s="9">
        <f t="shared" si="2"/>
        <v>10</v>
      </c>
      <c r="T38" s="9">
        <f t="shared" si="3"/>
        <v>10</v>
      </c>
      <c r="U38" s="14">
        <f t="shared" si="4"/>
        <v>0.19780219780219779</v>
      </c>
      <c r="V38" s="14">
        <f t="shared" si="5"/>
        <v>0.64227642276422769</v>
      </c>
      <c r="W38" s="14"/>
      <c r="X38" s="9"/>
      <c r="Y38" s="10">
        <f t="shared" si="8"/>
        <v>3</v>
      </c>
      <c r="Z38" s="10">
        <v>3</v>
      </c>
      <c r="AA38" s="15">
        <f t="shared" si="6"/>
        <v>0</v>
      </c>
      <c r="AB38" s="16">
        <f t="shared" si="7"/>
        <v>0</v>
      </c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2:44" x14ac:dyDescent="0.25">
      <c r="B39" s="1">
        <v>36</v>
      </c>
      <c r="C39">
        <v>15</v>
      </c>
      <c r="D39">
        <v>10</v>
      </c>
      <c r="E39">
        <v>77.309267000000006</v>
      </c>
      <c r="O39" s="9"/>
      <c r="P39" s="9"/>
      <c r="Q39" s="9"/>
      <c r="R39" s="9"/>
      <c r="S39" s="9">
        <f t="shared" si="2"/>
        <v>10</v>
      </c>
      <c r="T39" s="9">
        <f t="shared" si="3"/>
        <v>10</v>
      </c>
      <c r="U39" s="14">
        <f t="shared" si="4"/>
        <v>0.19780219780219779</v>
      </c>
      <c r="V39" s="14">
        <f t="shared" si="5"/>
        <v>0</v>
      </c>
      <c r="W39" s="14"/>
      <c r="X39" s="9"/>
      <c r="Y39" s="10">
        <f t="shared" si="8"/>
        <v>3</v>
      </c>
      <c r="Z39" s="10">
        <v>4</v>
      </c>
      <c r="AA39" s="15">
        <f t="shared" si="6"/>
        <v>0</v>
      </c>
      <c r="AB39" s="16">
        <f t="shared" si="7"/>
        <v>0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2:44" x14ac:dyDescent="0.25">
      <c r="B40" s="1">
        <v>37</v>
      </c>
      <c r="C40">
        <v>15</v>
      </c>
      <c r="D40">
        <v>14</v>
      </c>
      <c r="E40">
        <v>1316.1899825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1"/>
      <c r="S40" s="9">
        <f t="shared" si="2"/>
        <v>10</v>
      </c>
      <c r="T40" s="9">
        <f t="shared" si="3"/>
        <v>10</v>
      </c>
      <c r="U40" s="14">
        <f t="shared" si="4"/>
        <v>0.19780219780219779</v>
      </c>
      <c r="V40" s="14">
        <f t="shared" si="5"/>
        <v>0.35772357723577236</v>
      </c>
      <c r="W40" s="14"/>
      <c r="Y40" s="10">
        <f t="shared" si="8"/>
        <v>3</v>
      </c>
      <c r="Z40" s="10">
        <v>5</v>
      </c>
      <c r="AA40" s="15">
        <f t="shared" si="6"/>
        <v>0</v>
      </c>
      <c r="AB40" s="16">
        <f t="shared" si="7"/>
        <v>0</v>
      </c>
    </row>
    <row r="41" spans="2:44" x14ac:dyDescent="0.25">
      <c r="B41" s="1">
        <v>38</v>
      </c>
      <c r="C41">
        <v>15</v>
      </c>
      <c r="D41">
        <v>15</v>
      </c>
      <c r="E41">
        <v>1183.8182425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S41" s="9">
        <f t="shared" si="2"/>
        <v>10</v>
      </c>
      <c r="T41" s="9">
        <f t="shared" si="3"/>
        <v>15</v>
      </c>
      <c r="U41" s="14">
        <f t="shared" si="4"/>
        <v>0.19780219780219779</v>
      </c>
      <c r="V41" s="14">
        <f t="shared" si="5"/>
        <v>0.32162921348314605</v>
      </c>
      <c r="W41" s="14"/>
      <c r="Y41" s="10">
        <f t="shared" si="8"/>
        <v>3</v>
      </c>
      <c r="Z41" s="10">
        <v>6</v>
      </c>
      <c r="AA41" s="15">
        <f t="shared" si="6"/>
        <v>9.7653618605074701</v>
      </c>
      <c r="AB41" s="16">
        <f t="shared" si="7"/>
        <v>9.7653618605074701</v>
      </c>
    </row>
    <row r="42" spans="2:44" x14ac:dyDescent="0.25">
      <c r="B42" s="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S42" s="9">
        <f t="shared" si="2"/>
        <v>10</v>
      </c>
      <c r="T42" s="9">
        <f t="shared" si="3"/>
        <v>15</v>
      </c>
      <c r="U42" s="14">
        <f t="shared" si="4"/>
        <v>0.19780219780219779</v>
      </c>
      <c r="V42" s="14">
        <f t="shared" si="5"/>
        <v>0.6783707865168539</v>
      </c>
      <c r="W42" s="14"/>
      <c r="Y42" s="10">
        <f t="shared" si="8"/>
        <v>3</v>
      </c>
      <c r="Z42" s="10">
        <v>7</v>
      </c>
      <c r="AA42" s="15">
        <f t="shared" si="6"/>
        <v>20.596811260371652</v>
      </c>
      <c r="AB42" s="16">
        <f t="shared" si="7"/>
        <v>20.596811260371652</v>
      </c>
    </row>
    <row r="43" spans="2:44" x14ac:dyDescent="0.25">
      <c r="B43" s="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S43" s="9">
        <f t="shared" si="2"/>
        <v>10</v>
      </c>
      <c r="T43" s="9">
        <f t="shared" si="3"/>
        <v>3</v>
      </c>
      <c r="U43" s="14">
        <f t="shared" si="4"/>
        <v>0.19780219780219779</v>
      </c>
      <c r="V43" s="14">
        <f t="shared" si="5"/>
        <v>1</v>
      </c>
      <c r="W43" s="14"/>
      <c r="Y43" s="10">
        <f t="shared" si="8"/>
        <v>3</v>
      </c>
      <c r="Z43" s="10">
        <v>8</v>
      </c>
      <c r="AA43" s="15">
        <f t="shared" si="6"/>
        <v>0</v>
      </c>
      <c r="AB43" s="16">
        <f t="shared" si="7"/>
        <v>0</v>
      </c>
    </row>
    <row r="44" spans="2:44" x14ac:dyDescent="0.25">
      <c r="B44" s="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S44" s="9">
        <f t="shared" si="2"/>
        <v>10</v>
      </c>
      <c r="T44" s="9">
        <f t="shared" si="3"/>
        <v>14</v>
      </c>
      <c r="U44" s="14">
        <f t="shared" si="4"/>
        <v>0.19780219780219779</v>
      </c>
      <c r="V44" s="14">
        <f t="shared" si="5"/>
        <v>0</v>
      </c>
      <c r="W44" s="14"/>
      <c r="Y44" s="10">
        <f t="shared" si="8"/>
        <v>3</v>
      </c>
      <c r="Z44" s="10">
        <v>9</v>
      </c>
      <c r="AA44" s="15">
        <f t="shared" si="6"/>
        <v>0</v>
      </c>
      <c r="AB44" s="16">
        <f t="shared" si="7"/>
        <v>0</v>
      </c>
    </row>
    <row r="45" spans="2:44" x14ac:dyDescent="0.25">
      <c r="B45" s="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S45" s="9">
        <f t="shared" si="2"/>
        <v>10</v>
      </c>
      <c r="T45" s="9">
        <f t="shared" si="3"/>
        <v>14</v>
      </c>
      <c r="U45" s="14">
        <f t="shared" si="4"/>
        <v>0.19780219780219779</v>
      </c>
      <c r="V45" s="14">
        <f t="shared" si="5"/>
        <v>0</v>
      </c>
      <c r="W45" s="14"/>
      <c r="Y45" s="10">
        <f t="shared" si="8"/>
        <v>3</v>
      </c>
      <c r="Z45" s="10">
        <v>10</v>
      </c>
      <c r="AA45" s="15">
        <f t="shared" si="6"/>
        <v>0</v>
      </c>
      <c r="AB45" s="16">
        <f t="shared" si="7"/>
        <v>0</v>
      </c>
    </row>
    <row r="46" spans="2:44" x14ac:dyDescent="0.25">
      <c r="B46" s="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S46" s="9">
        <f t="shared" si="2"/>
        <v>10</v>
      </c>
      <c r="T46" s="9">
        <f t="shared" si="3"/>
        <v>9</v>
      </c>
      <c r="U46" s="14">
        <f t="shared" si="4"/>
        <v>0.19780219780219779</v>
      </c>
      <c r="V46" s="14">
        <f t="shared" si="5"/>
        <v>0.41840277777777779</v>
      </c>
      <c r="W46" s="14"/>
      <c r="Y46" s="10">
        <f t="shared" si="8"/>
        <v>3</v>
      </c>
      <c r="Z46" s="10">
        <v>11</v>
      </c>
      <c r="AA46" s="15">
        <f t="shared" si="6"/>
        <v>0</v>
      </c>
      <c r="AB46" s="16">
        <f t="shared" si="7"/>
        <v>0</v>
      </c>
    </row>
    <row r="47" spans="2:44" x14ac:dyDescent="0.25">
      <c r="B47" s="5" t="s">
        <v>6</v>
      </c>
      <c r="C47" s="5">
        <v>1</v>
      </c>
      <c r="D47" s="5">
        <v>2</v>
      </c>
      <c r="E47" s="5">
        <v>3</v>
      </c>
      <c r="F47" s="5">
        <v>4</v>
      </c>
      <c r="G47" s="5">
        <v>5</v>
      </c>
      <c r="H47" s="5">
        <v>6</v>
      </c>
      <c r="I47" s="5">
        <v>7</v>
      </c>
      <c r="J47" s="5">
        <v>8</v>
      </c>
      <c r="K47" s="5">
        <v>9</v>
      </c>
      <c r="L47" s="5">
        <v>10</v>
      </c>
      <c r="M47" s="5">
        <v>11</v>
      </c>
      <c r="N47" s="5">
        <v>12</v>
      </c>
      <c r="O47" s="5">
        <v>13</v>
      </c>
      <c r="P47" s="5">
        <v>14</v>
      </c>
      <c r="Q47" s="5">
        <v>15</v>
      </c>
      <c r="S47" s="9">
        <f t="shared" si="2"/>
        <v>10</v>
      </c>
      <c r="T47" s="9">
        <f t="shared" si="3"/>
        <v>9</v>
      </c>
      <c r="U47" s="14">
        <f t="shared" si="4"/>
        <v>0.19780219780219779</v>
      </c>
      <c r="V47" s="14">
        <f t="shared" si="5"/>
        <v>0.484375</v>
      </c>
      <c r="W47" s="14"/>
      <c r="Y47" s="10">
        <f t="shared" si="8"/>
        <v>3</v>
      </c>
      <c r="Z47" s="10">
        <v>12</v>
      </c>
      <c r="AA47" s="15">
        <f t="shared" si="6"/>
        <v>0</v>
      </c>
      <c r="AB47" s="16">
        <f t="shared" si="7"/>
        <v>0</v>
      </c>
    </row>
    <row r="48" spans="2:44" x14ac:dyDescent="0.25">
      <c r="B48" s="5">
        <v>1</v>
      </c>
      <c r="C48" s="17">
        <f>SUMIFS($AB$6:$AB$230,$Y$6:$Y$230,$B48,$Z$6:$Z$230,C$47)</f>
        <v>0</v>
      </c>
      <c r="D48" s="17">
        <f t="shared" ref="D48:Q62" si="9">SUMIFS($AB$6:$AB$230,$Y$6:$Y$230,$B48,$Z$6:$Z$230,D$47)</f>
        <v>230.7004929</v>
      </c>
      <c r="E48" s="17">
        <f t="shared" si="9"/>
        <v>0</v>
      </c>
      <c r="F48" s="17">
        <f t="shared" si="9"/>
        <v>0</v>
      </c>
      <c r="G48" s="17">
        <f t="shared" si="9"/>
        <v>0</v>
      </c>
      <c r="H48" s="17">
        <f t="shared" si="9"/>
        <v>448.09040773876404</v>
      </c>
      <c r="I48" s="17">
        <f t="shared" si="9"/>
        <v>945.09898226123596</v>
      </c>
      <c r="J48" s="17">
        <f t="shared" si="9"/>
        <v>25.757867000000001</v>
      </c>
      <c r="K48" s="17">
        <f t="shared" si="9"/>
        <v>0</v>
      </c>
      <c r="L48" s="17">
        <f t="shared" si="9"/>
        <v>0</v>
      </c>
      <c r="M48" s="17">
        <f t="shared" si="9"/>
        <v>0</v>
      </c>
      <c r="N48" s="17">
        <f t="shared" si="9"/>
        <v>0</v>
      </c>
      <c r="O48" s="17">
        <f t="shared" si="9"/>
        <v>0</v>
      </c>
      <c r="P48" s="17">
        <f t="shared" si="9"/>
        <v>0</v>
      </c>
      <c r="Q48" s="17">
        <f t="shared" si="9"/>
        <v>0</v>
      </c>
      <c r="R48" s="17">
        <f>SUM(C48:Q48)</f>
        <v>1649.6477499</v>
      </c>
      <c r="S48" s="9">
        <f t="shared" si="2"/>
        <v>10</v>
      </c>
      <c r="T48" s="9">
        <f t="shared" si="3"/>
        <v>9</v>
      </c>
      <c r="U48" s="14">
        <f t="shared" si="4"/>
        <v>0.19780219780219779</v>
      </c>
      <c r="V48" s="14">
        <f t="shared" si="5"/>
        <v>9.7222222222222224E-2</v>
      </c>
      <c r="W48" s="14"/>
      <c r="Y48" s="10">
        <f t="shared" si="8"/>
        <v>3</v>
      </c>
      <c r="Z48" s="10">
        <v>13</v>
      </c>
      <c r="AA48" s="15">
        <f t="shared" si="6"/>
        <v>0</v>
      </c>
      <c r="AB48" s="16">
        <f t="shared" si="7"/>
        <v>0</v>
      </c>
    </row>
    <row r="49" spans="2:28" x14ac:dyDescent="0.25">
      <c r="B49" s="5">
        <v>2</v>
      </c>
      <c r="C49" s="17">
        <f t="shared" ref="C49:C62" si="10">SUMIFS($AB$6:$AB$230,$Y$6:$Y$230,$B49,$Z$6:$Z$230,C$47)</f>
        <v>77.765598000000011</v>
      </c>
      <c r="D49" s="17">
        <f t="shared" si="9"/>
        <v>0</v>
      </c>
      <c r="E49" s="17">
        <f t="shared" si="9"/>
        <v>4.4475651219512198</v>
      </c>
      <c r="F49" s="17">
        <f t="shared" si="9"/>
        <v>0</v>
      </c>
      <c r="G49" s="17">
        <f t="shared" si="9"/>
        <v>2.4771248780487807</v>
      </c>
      <c r="H49" s="17">
        <f t="shared" si="9"/>
        <v>225.39605595758414</v>
      </c>
      <c r="I49" s="17">
        <f t="shared" si="9"/>
        <v>475.39866824241551</v>
      </c>
      <c r="J49" s="17">
        <f t="shared" si="9"/>
        <v>300.61212</v>
      </c>
      <c r="K49" s="17">
        <f t="shared" si="9"/>
        <v>0</v>
      </c>
      <c r="L49" s="17">
        <f t="shared" si="9"/>
        <v>0</v>
      </c>
      <c r="M49" s="17">
        <f t="shared" si="9"/>
        <v>2.8973095312499999</v>
      </c>
      <c r="N49" s="17">
        <f t="shared" si="9"/>
        <v>3.35414671875</v>
      </c>
      <c r="O49" s="17">
        <f t="shared" si="9"/>
        <v>0.67323374999999996</v>
      </c>
      <c r="P49" s="17">
        <f t="shared" si="9"/>
        <v>0</v>
      </c>
      <c r="Q49" s="17">
        <f t="shared" si="9"/>
        <v>0</v>
      </c>
      <c r="R49" s="17">
        <f t="shared" ref="R49:R62" si="11">SUM(C49:Q49)</f>
        <v>1093.0218221999994</v>
      </c>
      <c r="S49" s="9">
        <f t="shared" si="2"/>
        <v>10</v>
      </c>
      <c r="T49" s="9">
        <f t="shared" si="3"/>
        <v>12</v>
      </c>
      <c r="U49" s="14">
        <f t="shared" si="4"/>
        <v>0.19780219780219779</v>
      </c>
      <c r="V49" s="14">
        <f t="shared" si="5"/>
        <v>0.77288135593220342</v>
      </c>
      <c r="W49" s="14"/>
      <c r="Y49" s="10">
        <f t="shared" si="8"/>
        <v>3</v>
      </c>
      <c r="Z49" s="10">
        <v>14</v>
      </c>
      <c r="AA49" s="15">
        <f t="shared" si="6"/>
        <v>0</v>
      </c>
      <c r="AB49" s="16">
        <f t="shared" si="7"/>
        <v>0</v>
      </c>
    </row>
    <row r="50" spans="2:28" x14ac:dyDescent="0.25">
      <c r="B50" s="5">
        <v>3</v>
      </c>
      <c r="C50" s="17">
        <f t="shared" si="10"/>
        <v>0.36870329670329671</v>
      </c>
      <c r="D50" s="17">
        <f t="shared" si="9"/>
        <v>1.7639964395604395</v>
      </c>
      <c r="E50" s="17">
        <f t="shared" si="9"/>
        <v>0</v>
      </c>
      <c r="F50" s="17">
        <f t="shared" si="9"/>
        <v>0</v>
      </c>
      <c r="G50" s="17">
        <f t="shared" si="9"/>
        <v>0</v>
      </c>
      <c r="H50" s="17">
        <f t="shared" si="9"/>
        <v>9.7653618605074701</v>
      </c>
      <c r="I50" s="17">
        <f t="shared" si="9"/>
        <v>20.596811260371652</v>
      </c>
      <c r="J50" s="17">
        <f t="shared" si="9"/>
        <v>0</v>
      </c>
      <c r="K50" s="17">
        <f t="shared" si="9"/>
        <v>0</v>
      </c>
      <c r="L50" s="17">
        <f t="shared" si="9"/>
        <v>0</v>
      </c>
      <c r="M50" s="17">
        <f t="shared" si="9"/>
        <v>0</v>
      </c>
      <c r="N50" s="17">
        <f t="shared" si="9"/>
        <v>0</v>
      </c>
      <c r="O50" s="17">
        <f t="shared" si="9"/>
        <v>0</v>
      </c>
      <c r="P50" s="17">
        <f t="shared" si="9"/>
        <v>0</v>
      </c>
      <c r="Q50" s="17">
        <f t="shared" si="9"/>
        <v>0</v>
      </c>
      <c r="R50" s="17">
        <f t="shared" si="11"/>
        <v>32.494872857142859</v>
      </c>
      <c r="S50" s="9">
        <f t="shared" si="2"/>
        <v>10</v>
      </c>
      <c r="T50" s="9">
        <f t="shared" si="3"/>
        <v>12</v>
      </c>
      <c r="U50" s="14">
        <f t="shared" si="4"/>
        <v>0.19780219780219779</v>
      </c>
      <c r="V50" s="14">
        <f t="shared" si="5"/>
        <v>0.22711864406779661</v>
      </c>
      <c r="W50" s="14"/>
      <c r="Y50" s="10">
        <f t="shared" si="8"/>
        <v>3</v>
      </c>
      <c r="Z50" s="10">
        <v>15</v>
      </c>
      <c r="AA50" s="15">
        <f t="shared" si="6"/>
        <v>0</v>
      </c>
      <c r="AB50" s="16">
        <f t="shared" si="7"/>
        <v>0</v>
      </c>
    </row>
    <row r="51" spans="2:28" x14ac:dyDescent="0.25">
      <c r="B51" s="5">
        <v>4</v>
      </c>
      <c r="C51" s="17">
        <f t="shared" si="10"/>
        <v>1.0139340659340659</v>
      </c>
      <c r="D51" s="17">
        <f t="shared" si="9"/>
        <v>4.8509902087912087</v>
      </c>
      <c r="E51" s="17">
        <f t="shared" si="9"/>
        <v>0</v>
      </c>
      <c r="F51" s="17">
        <f t="shared" si="9"/>
        <v>0</v>
      </c>
      <c r="G51" s="17">
        <f t="shared" si="9"/>
        <v>0</v>
      </c>
      <c r="H51" s="17">
        <f t="shared" si="9"/>
        <v>26.854745116395542</v>
      </c>
      <c r="I51" s="17">
        <f t="shared" si="9"/>
        <v>56.641230966022036</v>
      </c>
      <c r="J51" s="17">
        <f t="shared" si="9"/>
        <v>0</v>
      </c>
      <c r="K51" s="17">
        <f t="shared" si="9"/>
        <v>0</v>
      </c>
      <c r="L51" s="17">
        <f t="shared" si="9"/>
        <v>0</v>
      </c>
      <c r="M51" s="17">
        <f t="shared" si="9"/>
        <v>0</v>
      </c>
      <c r="N51" s="17">
        <f t="shared" si="9"/>
        <v>0</v>
      </c>
      <c r="O51" s="17">
        <f t="shared" si="9"/>
        <v>0</v>
      </c>
      <c r="P51" s="17">
        <f t="shared" si="9"/>
        <v>0</v>
      </c>
      <c r="Q51" s="17">
        <f t="shared" si="9"/>
        <v>0</v>
      </c>
      <c r="R51" s="17">
        <f t="shared" si="11"/>
        <v>89.360900357142853</v>
      </c>
      <c r="S51" s="9">
        <f t="shared" si="2"/>
        <v>10</v>
      </c>
      <c r="T51" s="9">
        <f t="shared" si="3"/>
        <v>1</v>
      </c>
      <c r="U51" s="14">
        <f t="shared" si="4"/>
        <v>0.54395604395604391</v>
      </c>
      <c r="V51" s="14">
        <f t="shared" si="5"/>
        <v>1</v>
      </c>
      <c r="W51" s="14"/>
      <c r="Y51" s="10">
        <f t="shared" si="8"/>
        <v>4</v>
      </c>
      <c r="Z51" s="10">
        <v>1</v>
      </c>
      <c r="AA51" s="15">
        <f t="shared" si="6"/>
        <v>1.0139340659340659</v>
      </c>
      <c r="AB51" s="16">
        <f t="shared" si="7"/>
        <v>1.0139340659340659</v>
      </c>
    </row>
    <row r="52" spans="2:28" x14ac:dyDescent="0.25">
      <c r="B52" s="5">
        <v>5</v>
      </c>
      <c r="C52" s="17">
        <f t="shared" si="10"/>
        <v>0.48136263736263746</v>
      </c>
      <c r="D52" s="17">
        <f t="shared" si="9"/>
        <v>2.3029953516483519</v>
      </c>
      <c r="E52" s="17">
        <f t="shared" si="9"/>
        <v>0</v>
      </c>
      <c r="F52" s="17">
        <f t="shared" si="9"/>
        <v>0</v>
      </c>
      <c r="G52" s="17">
        <f t="shared" si="9"/>
        <v>0</v>
      </c>
      <c r="H52" s="17">
        <f t="shared" si="9"/>
        <v>12.749222428995864</v>
      </c>
      <c r="I52" s="17">
        <f t="shared" si="9"/>
        <v>26.890281367707434</v>
      </c>
      <c r="J52" s="17">
        <f t="shared" si="9"/>
        <v>0</v>
      </c>
      <c r="K52" s="17">
        <f t="shared" si="9"/>
        <v>0</v>
      </c>
      <c r="L52" s="17">
        <f t="shared" si="9"/>
        <v>0</v>
      </c>
      <c r="M52" s="17">
        <f t="shared" si="9"/>
        <v>0</v>
      </c>
      <c r="N52" s="17">
        <f t="shared" si="9"/>
        <v>0</v>
      </c>
      <c r="O52" s="17">
        <f t="shared" si="9"/>
        <v>0</v>
      </c>
      <c r="P52" s="17">
        <f t="shared" si="9"/>
        <v>0</v>
      </c>
      <c r="Q52" s="17">
        <f t="shared" si="9"/>
        <v>0</v>
      </c>
      <c r="R52" s="17">
        <f t="shared" si="11"/>
        <v>42.423861785714287</v>
      </c>
      <c r="S52" s="9">
        <f t="shared" si="2"/>
        <v>10</v>
      </c>
      <c r="T52" s="9">
        <f t="shared" si="3"/>
        <v>2</v>
      </c>
      <c r="U52" s="14">
        <f t="shared" si="4"/>
        <v>0.54395604395604391</v>
      </c>
      <c r="V52" s="14">
        <f t="shared" si="5"/>
        <v>1</v>
      </c>
      <c r="W52" s="14"/>
      <c r="Y52" s="10">
        <f t="shared" si="8"/>
        <v>4</v>
      </c>
      <c r="Z52" s="10">
        <v>2</v>
      </c>
      <c r="AA52" s="15">
        <f t="shared" si="6"/>
        <v>4.8509902087912087</v>
      </c>
      <c r="AB52" s="16">
        <f t="shared" si="7"/>
        <v>4.8509902087912087</v>
      </c>
    </row>
    <row r="53" spans="2:28" x14ac:dyDescent="0.25">
      <c r="B53" s="5">
        <v>6</v>
      </c>
      <c r="C53" s="17">
        <f t="shared" si="10"/>
        <v>0</v>
      </c>
      <c r="D53" s="17">
        <f t="shared" si="9"/>
        <v>0</v>
      </c>
      <c r="E53" s="17">
        <f t="shared" si="9"/>
        <v>0</v>
      </c>
      <c r="F53" s="17">
        <f t="shared" si="9"/>
        <v>0</v>
      </c>
      <c r="G53" s="17">
        <f t="shared" si="9"/>
        <v>0</v>
      </c>
      <c r="H53" s="17">
        <f t="shared" si="9"/>
        <v>0</v>
      </c>
      <c r="I53" s="17">
        <f t="shared" si="9"/>
        <v>0</v>
      </c>
      <c r="J53" s="17">
        <f t="shared" si="9"/>
        <v>0</v>
      </c>
      <c r="K53" s="17">
        <f t="shared" si="9"/>
        <v>0</v>
      </c>
      <c r="L53" s="17">
        <f t="shared" si="9"/>
        <v>0</v>
      </c>
      <c r="M53" s="17">
        <f t="shared" si="9"/>
        <v>0</v>
      </c>
      <c r="N53" s="17">
        <f t="shared" si="9"/>
        <v>0</v>
      </c>
      <c r="O53" s="17">
        <f t="shared" si="9"/>
        <v>0</v>
      </c>
      <c r="P53" s="17">
        <f t="shared" si="9"/>
        <v>0</v>
      </c>
      <c r="Q53" s="17">
        <f t="shared" si="9"/>
        <v>0</v>
      </c>
      <c r="R53" s="17">
        <f t="shared" si="11"/>
        <v>0</v>
      </c>
      <c r="S53" s="9">
        <f t="shared" si="2"/>
        <v>10</v>
      </c>
      <c r="T53" s="9">
        <f t="shared" si="3"/>
        <v>10</v>
      </c>
      <c r="U53" s="14">
        <f t="shared" si="4"/>
        <v>0.54395604395604391</v>
      </c>
      <c r="V53" s="14">
        <f t="shared" si="5"/>
        <v>0.64227642276422769</v>
      </c>
      <c r="W53" s="14"/>
      <c r="Y53" s="10">
        <f t="shared" si="8"/>
        <v>4</v>
      </c>
      <c r="Z53" s="10">
        <v>3</v>
      </c>
      <c r="AA53" s="15">
        <f t="shared" si="6"/>
        <v>0</v>
      </c>
      <c r="AB53" s="16">
        <f t="shared" si="7"/>
        <v>0</v>
      </c>
    </row>
    <row r="54" spans="2:28" x14ac:dyDescent="0.25">
      <c r="B54" s="5">
        <v>7</v>
      </c>
      <c r="C54" s="17">
        <f t="shared" si="10"/>
        <v>0</v>
      </c>
      <c r="D54" s="17">
        <f t="shared" si="9"/>
        <v>0</v>
      </c>
      <c r="E54" s="17">
        <f t="shared" si="9"/>
        <v>0</v>
      </c>
      <c r="F54" s="17">
        <f t="shared" si="9"/>
        <v>0</v>
      </c>
      <c r="G54" s="17">
        <f t="shared" si="9"/>
        <v>0</v>
      </c>
      <c r="H54" s="17">
        <f t="shared" si="9"/>
        <v>0</v>
      </c>
      <c r="I54" s="17">
        <f t="shared" si="9"/>
        <v>0</v>
      </c>
      <c r="J54" s="17">
        <f t="shared" si="9"/>
        <v>0</v>
      </c>
      <c r="K54" s="17">
        <f t="shared" si="9"/>
        <v>0</v>
      </c>
      <c r="L54" s="17">
        <f t="shared" si="9"/>
        <v>0</v>
      </c>
      <c r="M54" s="17">
        <f t="shared" si="9"/>
        <v>0</v>
      </c>
      <c r="N54" s="17">
        <f t="shared" si="9"/>
        <v>0</v>
      </c>
      <c r="O54" s="17">
        <f t="shared" si="9"/>
        <v>0</v>
      </c>
      <c r="P54" s="17">
        <f t="shared" si="9"/>
        <v>0</v>
      </c>
      <c r="Q54" s="17">
        <f t="shared" si="9"/>
        <v>0</v>
      </c>
      <c r="R54" s="17">
        <f t="shared" si="11"/>
        <v>0</v>
      </c>
      <c r="S54" s="9">
        <f t="shared" si="2"/>
        <v>10</v>
      </c>
      <c r="T54" s="9">
        <f t="shared" si="3"/>
        <v>10</v>
      </c>
      <c r="U54" s="14">
        <f t="shared" si="4"/>
        <v>0.54395604395604391</v>
      </c>
      <c r="V54" s="14">
        <f t="shared" si="5"/>
        <v>0</v>
      </c>
      <c r="W54" s="14"/>
      <c r="Y54" s="10">
        <f t="shared" si="8"/>
        <v>4</v>
      </c>
      <c r="Z54" s="10">
        <v>4</v>
      </c>
      <c r="AA54" s="15">
        <f t="shared" si="6"/>
        <v>0</v>
      </c>
      <c r="AB54" s="16">
        <f t="shared" si="7"/>
        <v>0</v>
      </c>
    </row>
    <row r="55" spans="2:28" x14ac:dyDescent="0.25">
      <c r="B55" s="5">
        <v>8</v>
      </c>
      <c r="C55" s="17">
        <f t="shared" si="10"/>
        <v>159.90379999999999</v>
      </c>
      <c r="D55" s="17">
        <f t="shared" si="9"/>
        <v>29.4377517</v>
      </c>
      <c r="E55" s="17">
        <f t="shared" si="9"/>
        <v>0</v>
      </c>
      <c r="F55" s="17">
        <f t="shared" si="9"/>
        <v>0</v>
      </c>
      <c r="G55" s="17">
        <f t="shared" si="9"/>
        <v>0</v>
      </c>
      <c r="H55" s="17">
        <f t="shared" si="9"/>
        <v>62.576173664325836</v>
      </c>
      <c r="I55" s="17">
        <f t="shared" si="9"/>
        <v>131.98380733567416</v>
      </c>
      <c r="J55" s="17">
        <f t="shared" si="9"/>
        <v>0</v>
      </c>
      <c r="K55" s="17">
        <f t="shared" si="9"/>
        <v>0</v>
      </c>
      <c r="L55" s="17">
        <f t="shared" si="9"/>
        <v>0</v>
      </c>
      <c r="M55" s="17">
        <f t="shared" si="9"/>
        <v>0</v>
      </c>
      <c r="N55" s="17">
        <f t="shared" si="9"/>
        <v>0</v>
      </c>
      <c r="O55" s="17">
        <f t="shared" si="9"/>
        <v>0</v>
      </c>
      <c r="P55" s="17">
        <f t="shared" si="9"/>
        <v>0</v>
      </c>
      <c r="Q55" s="17">
        <f t="shared" si="9"/>
        <v>0</v>
      </c>
      <c r="R55" s="17">
        <f t="shared" si="11"/>
        <v>383.90153269999996</v>
      </c>
      <c r="S55" s="9">
        <f t="shared" si="2"/>
        <v>10</v>
      </c>
      <c r="T55" s="9">
        <f t="shared" si="3"/>
        <v>10</v>
      </c>
      <c r="U55" s="14">
        <f t="shared" si="4"/>
        <v>0.54395604395604391</v>
      </c>
      <c r="V55" s="14">
        <f t="shared" si="5"/>
        <v>0.35772357723577236</v>
      </c>
      <c r="W55" s="14"/>
      <c r="Y55" s="10">
        <f t="shared" si="8"/>
        <v>4</v>
      </c>
      <c r="Z55" s="10">
        <v>5</v>
      </c>
      <c r="AA55" s="15">
        <f t="shared" si="6"/>
        <v>0</v>
      </c>
      <c r="AB55" s="16">
        <f t="shared" si="7"/>
        <v>0</v>
      </c>
    </row>
    <row r="56" spans="2:28" x14ac:dyDescent="0.25">
      <c r="B56" s="5">
        <v>9</v>
      </c>
      <c r="C56" s="17">
        <f t="shared" si="10"/>
        <v>123.54411076119403</v>
      </c>
      <c r="D56" s="17">
        <f t="shared" si="9"/>
        <v>221.75456562805971</v>
      </c>
      <c r="E56" s="17">
        <f t="shared" si="9"/>
        <v>9.5006193968693129</v>
      </c>
      <c r="F56" s="17">
        <f t="shared" si="9"/>
        <v>0</v>
      </c>
      <c r="G56" s="17">
        <f t="shared" si="9"/>
        <v>5.2914842210411361</v>
      </c>
      <c r="H56" s="17">
        <f t="shared" si="9"/>
        <v>125.15677319315557</v>
      </c>
      <c r="I56" s="17">
        <f t="shared" si="9"/>
        <v>263.97694957333687</v>
      </c>
      <c r="J56" s="17">
        <f t="shared" si="9"/>
        <v>131.95629618582089</v>
      </c>
      <c r="K56" s="17">
        <f t="shared" si="9"/>
        <v>0</v>
      </c>
      <c r="L56" s="17">
        <f t="shared" si="9"/>
        <v>0</v>
      </c>
      <c r="M56" s="17">
        <f t="shared" si="9"/>
        <v>0</v>
      </c>
      <c r="N56" s="17">
        <f t="shared" si="9"/>
        <v>0</v>
      </c>
      <c r="O56" s="17">
        <f t="shared" si="9"/>
        <v>0</v>
      </c>
      <c r="P56" s="17">
        <f t="shared" si="9"/>
        <v>6.03453073614976</v>
      </c>
      <c r="Q56" s="17">
        <f t="shared" si="9"/>
        <v>1.7733050847457628</v>
      </c>
      <c r="R56" s="17">
        <f t="shared" si="11"/>
        <v>888.98863478037299</v>
      </c>
      <c r="S56" s="9">
        <f t="shared" si="2"/>
        <v>10</v>
      </c>
      <c r="T56" s="9">
        <f t="shared" si="3"/>
        <v>15</v>
      </c>
      <c r="U56" s="14">
        <f t="shared" si="4"/>
        <v>0.54395604395604391</v>
      </c>
      <c r="V56" s="14">
        <f t="shared" si="5"/>
        <v>0.32162921348314605</v>
      </c>
      <c r="W56" s="14"/>
      <c r="Y56" s="10">
        <f t="shared" si="8"/>
        <v>4</v>
      </c>
      <c r="Z56" s="10">
        <v>6</v>
      </c>
      <c r="AA56" s="15">
        <f t="shared" si="6"/>
        <v>26.854745116395542</v>
      </c>
      <c r="AB56" s="16">
        <f t="shared" si="7"/>
        <v>26.854745116395542</v>
      </c>
    </row>
    <row r="57" spans="2:28" x14ac:dyDescent="0.25">
      <c r="B57" s="5">
        <v>10</v>
      </c>
      <c r="C57" s="17">
        <f t="shared" si="10"/>
        <v>74.244549238805973</v>
      </c>
      <c r="D57" s="17">
        <f t="shared" si="9"/>
        <v>133.26469117194031</v>
      </c>
      <c r="E57" s="17">
        <f t="shared" si="9"/>
        <v>5.7094522779274373</v>
      </c>
      <c r="F57" s="17">
        <f t="shared" si="9"/>
        <v>0</v>
      </c>
      <c r="G57" s="17">
        <f t="shared" si="9"/>
        <v>3.1799481041621167</v>
      </c>
      <c r="H57" s="17">
        <f t="shared" si="9"/>
        <v>75.213688071872468</v>
      </c>
      <c r="I57" s="17">
        <f t="shared" si="9"/>
        <v>158.63847746163495</v>
      </c>
      <c r="J57" s="17">
        <f t="shared" si="9"/>
        <v>79.299900814179097</v>
      </c>
      <c r="K57" s="17">
        <f t="shared" si="9"/>
        <v>0</v>
      </c>
      <c r="L57" s="17">
        <f t="shared" si="9"/>
        <v>0</v>
      </c>
      <c r="M57" s="17">
        <f t="shared" si="9"/>
        <v>0</v>
      </c>
      <c r="N57" s="17">
        <f t="shared" si="9"/>
        <v>0</v>
      </c>
      <c r="O57" s="17">
        <f t="shared" si="9"/>
        <v>0</v>
      </c>
      <c r="P57" s="17">
        <f t="shared" si="9"/>
        <v>3.6264862130027828</v>
      </c>
      <c r="Q57" s="17">
        <f t="shared" si="9"/>
        <v>1.0656779661016951</v>
      </c>
      <c r="R57" s="17">
        <f t="shared" si="11"/>
        <v>534.24287131962672</v>
      </c>
      <c r="S57" s="9">
        <f t="shared" si="2"/>
        <v>10</v>
      </c>
      <c r="T57" s="9">
        <f t="shared" si="3"/>
        <v>15</v>
      </c>
      <c r="U57" s="14">
        <f t="shared" si="4"/>
        <v>0.54395604395604391</v>
      </c>
      <c r="V57" s="14">
        <f t="shared" si="5"/>
        <v>0.6783707865168539</v>
      </c>
      <c r="W57" s="14"/>
      <c r="Y57" s="10">
        <f t="shared" si="8"/>
        <v>4</v>
      </c>
      <c r="Z57" s="10">
        <v>7</v>
      </c>
      <c r="AA57" s="15">
        <f t="shared" si="6"/>
        <v>56.641230966022036</v>
      </c>
      <c r="AB57" s="16">
        <f t="shared" si="7"/>
        <v>56.641230966022036</v>
      </c>
    </row>
    <row r="58" spans="2:28" x14ac:dyDescent="0.25">
      <c r="B58" s="5">
        <v>11</v>
      </c>
      <c r="C58" s="17">
        <f t="shared" si="10"/>
        <v>0</v>
      </c>
      <c r="D58" s="17">
        <f t="shared" si="9"/>
        <v>3.7819356241610742</v>
      </c>
      <c r="E58" s="17">
        <f t="shared" si="9"/>
        <v>3.2835159820119686</v>
      </c>
      <c r="F58" s="17">
        <f t="shared" si="9"/>
        <v>0</v>
      </c>
      <c r="G58" s="17">
        <f t="shared" si="9"/>
        <v>1.8287937115003368</v>
      </c>
      <c r="H58" s="17">
        <f t="shared" si="9"/>
        <v>4.1793642726290132</v>
      </c>
      <c r="I58" s="17">
        <f t="shared" si="9"/>
        <v>8.8149910204358655</v>
      </c>
      <c r="J58" s="17">
        <f t="shared" si="9"/>
        <v>0</v>
      </c>
      <c r="K58" s="17">
        <f t="shared" si="9"/>
        <v>0</v>
      </c>
      <c r="L58" s="17">
        <f t="shared" si="9"/>
        <v>0</v>
      </c>
      <c r="M58" s="17">
        <f t="shared" si="9"/>
        <v>0</v>
      </c>
      <c r="N58" s="17">
        <f t="shared" si="9"/>
        <v>0</v>
      </c>
      <c r="O58" s="17">
        <f t="shared" si="9"/>
        <v>0</v>
      </c>
      <c r="P58" s="17">
        <f t="shared" si="9"/>
        <v>0</v>
      </c>
      <c r="Q58" s="17">
        <f t="shared" si="9"/>
        <v>0</v>
      </c>
      <c r="R58" s="17">
        <f t="shared" si="11"/>
        <v>21.888600610738258</v>
      </c>
      <c r="S58" s="9">
        <f t="shared" si="2"/>
        <v>10</v>
      </c>
      <c r="T58" s="9">
        <f t="shared" si="3"/>
        <v>3</v>
      </c>
      <c r="U58" s="14">
        <f t="shared" si="4"/>
        <v>0.54395604395604391</v>
      </c>
      <c r="V58" s="14">
        <f t="shared" si="5"/>
        <v>1</v>
      </c>
      <c r="W58" s="14"/>
      <c r="Y58" s="10">
        <f t="shared" si="8"/>
        <v>4</v>
      </c>
      <c r="Z58" s="10">
        <v>8</v>
      </c>
      <c r="AA58" s="15">
        <f t="shared" si="6"/>
        <v>0</v>
      </c>
      <c r="AB58" s="16">
        <f t="shared" si="7"/>
        <v>0</v>
      </c>
    </row>
    <row r="59" spans="2:28" x14ac:dyDescent="0.25">
      <c r="B59" s="5">
        <v>12</v>
      </c>
      <c r="C59" s="17">
        <f t="shared" si="10"/>
        <v>0</v>
      </c>
      <c r="D59" s="17">
        <f t="shared" si="9"/>
        <v>0.67294228187919469</v>
      </c>
      <c r="E59" s="17">
        <f t="shared" si="9"/>
        <v>0.5842555128135174</v>
      </c>
      <c r="F59" s="17">
        <f t="shared" si="9"/>
        <v>0</v>
      </c>
      <c r="G59" s="17">
        <f t="shared" si="9"/>
        <v>0.32540813371892108</v>
      </c>
      <c r="H59" s="17">
        <f t="shared" si="9"/>
        <v>0.74365912324359651</v>
      </c>
      <c r="I59" s="17">
        <f t="shared" si="9"/>
        <v>1.5685037402910791</v>
      </c>
      <c r="J59" s="17">
        <f t="shared" si="9"/>
        <v>0</v>
      </c>
      <c r="K59" s="17">
        <f t="shared" si="9"/>
        <v>0</v>
      </c>
      <c r="L59" s="17">
        <f t="shared" si="9"/>
        <v>0</v>
      </c>
      <c r="M59" s="17">
        <f t="shared" si="9"/>
        <v>0</v>
      </c>
      <c r="N59" s="17">
        <f t="shared" si="9"/>
        <v>0</v>
      </c>
      <c r="O59" s="17">
        <f t="shared" si="9"/>
        <v>0</v>
      </c>
      <c r="P59" s="17">
        <f t="shared" si="9"/>
        <v>0</v>
      </c>
      <c r="Q59" s="17">
        <f t="shared" si="9"/>
        <v>0</v>
      </c>
      <c r="R59" s="17">
        <f t="shared" si="11"/>
        <v>3.8947687919463085</v>
      </c>
      <c r="S59" s="9">
        <f t="shared" si="2"/>
        <v>10</v>
      </c>
      <c r="T59" s="9">
        <f t="shared" si="3"/>
        <v>14</v>
      </c>
      <c r="U59" s="14">
        <f t="shared" si="4"/>
        <v>0.54395604395604391</v>
      </c>
      <c r="V59" s="14">
        <f t="shared" si="5"/>
        <v>0</v>
      </c>
      <c r="W59" s="14"/>
      <c r="Y59" s="10">
        <f t="shared" si="8"/>
        <v>4</v>
      </c>
      <c r="Z59" s="10">
        <v>9</v>
      </c>
      <c r="AA59" s="15">
        <f t="shared" si="6"/>
        <v>0</v>
      </c>
      <c r="AB59" s="16">
        <f t="shared" si="7"/>
        <v>0</v>
      </c>
    </row>
    <row r="60" spans="2:28" x14ac:dyDescent="0.25">
      <c r="B60" s="5">
        <v>13</v>
      </c>
      <c r="C60" s="17">
        <f t="shared" si="10"/>
        <v>0</v>
      </c>
      <c r="D60" s="17">
        <f t="shared" si="9"/>
        <v>1.5612260939597316</v>
      </c>
      <c r="E60" s="17">
        <f t="shared" si="9"/>
        <v>1.3554727897273606</v>
      </c>
      <c r="F60" s="17">
        <f t="shared" si="9"/>
        <v>0</v>
      </c>
      <c r="G60" s="17">
        <f t="shared" si="9"/>
        <v>0.75494687022789697</v>
      </c>
      <c r="H60" s="17">
        <f t="shared" si="9"/>
        <v>1.7252891659251437</v>
      </c>
      <c r="I60" s="17">
        <f t="shared" si="9"/>
        <v>3.6389286774753034</v>
      </c>
      <c r="J60" s="17">
        <f t="shared" si="9"/>
        <v>0</v>
      </c>
      <c r="K60" s="17">
        <f t="shared" si="9"/>
        <v>0</v>
      </c>
      <c r="L60" s="17">
        <f t="shared" si="9"/>
        <v>0</v>
      </c>
      <c r="M60" s="17">
        <f t="shared" si="9"/>
        <v>0</v>
      </c>
      <c r="N60" s="17">
        <f t="shared" si="9"/>
        <v>0</v>
      </c>
      <c r="O60" s="17">
        <f t="shared" si="9"/>
        <v>0</v>
      </c>
      <c r="P60" s="17">
        <f t="shared" si="9"/>
        <v>0</v>
      </c>
      <c r="Q60" s="17">
        <f t="shared" si="9"/>
        <v>0</v>
      </c>
      <c r="R60" s="17">
        <f t="shared" si="11"/>
        <v>9.0358635973154371</v>
      </c>
      <c r="S60" s="9">
        <f t="shared" si="2"/>
        <v>10</v>
      </c>
      <c r="T60" s="9">
        <f t="shared" si="3"/>
        <v>14</v>
      </c>
      <c r="U60" s="14">
        <f t="shared" si="4"/>
        <v>0.54395604395604391</v>
      </c>
      <c r="V60" s="14">
        <f t="shared" si="5"/>
        <v>0</v>
      </c>
      <c r="W60" s="14"/>
      <c r="Y60" s="10">
        <f t="shared" si="8"/>
        <v>4</v>
      </c>
      <c r="Z60" s="10">
        <v>10</v>
      </c>
      <c r="AA60" s="15">
        <f t="shared" si="6"/>
        <v>0</v>
      </c>
      <c r="AB60" s="16">
        <f t="shared" si="7"/>
        <v>0</v>
      </c>
    </row>
    <row r="61" spans="2:28" x14ac:dyDescent="0.25">
      <c r="B61" s="5">
        <v>14</v>
      </c>
      <c r="C61" s="17">
        <f t="shared" si="10"/>
        <v>0</v>
      </c>
      <c r="D61" s="17">
        <f t="shared" si="9"/>
        <v>0</v>
      </c>
      <c r="E61" s="17">
        <f t="shared" si="9"/>
        <v>0</v>
      </c>
      <c r="F61" s="17">
        <f t="shared" si="9"/>
        <v>0</v>
      </c>
      <c r="G61" s="17">
        <f t="shared" si="9"/>
        <v>0</v>
      </c>
      <c r="H61" s="17">
        <f t="shared" si="9"/>
        <v>6.2265615053084158</v>
      </c>
      <c r="I61" s="17">
        <f t="shared" si="9"/>
        <v>13.132878633467095</v>
      </c>
      <c r="J61" s="17">
        <f t="shared" si="9"/>
        <v>0</v>
      </c>
      <c r="K61" s="17">
        <f t="shared" si="9"/>
        <v>0</v>
      </c>
      <c r="L61" s="17">
        <f t="shared" si="9"/>
        <v>0</v>
      </c>
      <c r="M61" s="17">
        <f t="shared" si="9"/>
        <v>0</v>
      </c>
      <c r="N61" s="17">
        <f t="shared" si="9"/>
        <v>0</v>
      </c>
      <c r="O61" s="17">
        <f t="shared" si="9"/>
        <v>0</v>
      </c>
      <c r="P61" s="17">
        <f t="shared" si="9"/>
        <v>0</v>
      </c>
      <c r="Q61" s="17">
        <f t="shared" si="9"/>
        <v>0</v>
      </c>
      <c r="R61" s="17">
        <f t="shared" si="11"/>
        <v>19.359440138775511</v>
      </c>
      <c r="S61" s="9">
        <f t="shared" si="2"/>
        <v>10</v>
      </c>
      <c r="T61" s="9">
        <f t="shared" si="3"/>
        <v>9</v>
      </c>
      <c r="U61" s="14">
        <f t="shared" si="4"/>
        <v>0.54395604395604391</v>
      </c>
      <c r="V61" s="14">
        <f t="shared" si="5"/>
        <v>0.41840277777777779</v>
      </c>
      <c r="W61" s="14"/>
      <c r="Y61" s="10">
        <f t="shared" si="8"/>
        <v>4</v>
      </c>
      <c r="Z61" s="10">
        <v>11</v>
      </c>
      <c r="AA61" s="15">
        <f t="shared" si="6"/>
        <v>0</v>
      </c>
      <c r="AB61" s="16">
        <f t="shared" si="7"/>
        <v>0</v>
      </c>
    </row>
    <row r="62" spans="2:28" x14ac:dyDescent="0.25">
      <c r="B62" s="5">
        <v>15</v>
      </c>
      <c r="C62" s="17">
        <f t="shared" si="10"/>
        <v>0</v>
      </c>
      <c r="D62" s="17">
        <f t="shared" si="9"/>
        <v>0</v>
      </c>
      <c r="E62" s="17">
        <f t="shared" si="9"/>
        <v>0</v>
      </c>
      <c r="F62" s="17">
        <f t="shared" si="9"/>
        <v>0</v>
      </c>
      <c r="G62" s="17">
        <f t="shared" si="9"/>
        <v>0</v>
      </c>
      <c r="H62" s="17">
        <f t="shared" si="9"/>
        <v>1.8024256989050678</v>
      </c>
      <c r="I62" s="17">
        <f t="shared" si="9"/>
        <v>3.8016227623194223</v>
      </c>
      <c r="J62" s="17">
        <f t="shared" si="9"/>
        <v>0</v>
      </c>
      <c r="K62" s="17">
        <f t="shared" si="9"/>
        <v>0</v>
      </c>
      <c r="L62" s="17">
        <f t="shared" si="9"/>
        <v>0</v>
      </c>
      <c r="M62" s="17">
        <f t="shared" si="9"/>
        <v>0</v>
      </c>
      <c r="N62" s="17">
        <f t="shared" si="9"/>
        <v>0</v>
      </c>
      <c r="O62" s="17">
        <f t="shared" si="9"/>
        <v>0</v>
      </c>
      <c r="P62" s="17">
        <f t="shared" si="9"/>
        <v>0</v>
      </c>
      <c r="Q62" s="17">
        <f t="shared" si="9"/>
        <v>0</v>
      </c>
      <c r="R62" s="17">
        <f t="shared" si="11"/>
        <v>5.6040484612244903</v>
      </c>
      <c r="S62" s="9">
        <f t="shared" si="2"/>
        <v>10</v>
      </c>
      <c r="T62" s="9">
        <f t="shared" si="3"/>
        <v>9</v>
      </c>
      <c r="U62" s="14">
        <f t="shared" si="4"/>
        <v>0.54395604395604391</v>
      </c>
      <c r="V62" s="14">
        <f t="shared" si="5"/>
        <v>0.484375</v>
      </c>
      <c r="W62" s="14"/>
      <c r="Y62" s="10">
        <f t="shared" si="8"/>
        <v>4</v>
      </c>
      <c r="Z62" s="10">
        <v>12</v>
      </c>
      <c r="AA62" s="15">
        <f t="shared" si="6"/>
        <v>0</v>
      </c>
      <c r="AB62" s="16">
        <f t="shared" si="7"/>
        <v>0</v>
      </c>
    </row>
    <row r="63" spans="2:28" x14ac:dyDescent="0.25">
      <c r="C63" s="17">
        <f>SUM(C48:C62)</f>
        <v>437.32205800000003</v>
      </c>
      <c r="D63" s="17">
        <f t="shared" ref="D63:Q63" si="12">SUM(D48:D62)</f>
        <v>630.09158739999998</v>
      </c>
      <c r="E63" s="17">
        <f t="shared" si="12"/>
        <v>24.880881081300817</v>
      </c>
      <c r="F63" s="17">
        <f t="shared" si="12"/>
        <v>0</v>
      </c>
      <c r="G63" s="17">
        <f t="shared" si="12"/>
        <v>13.857705918699189</v>
      </c>
      <c r="H63" s="17">
        <f t="shared" si="12"/>
        <v>1000.4797277976121</v>
      </c>
      <c r="I63" s="17">
        <f t="shared" si="12"/>
        <v>2110.1821333023872</v>
      </c>
      <c r="J63" s="17">
        <f t="shared" si="12"/>
        <v>537.62618399999997</v>
      </c>
      <c r="K63" s="17">
        <f t="shared" si="12"/>
        <v>0</v>
      </c>
      <c r="L63" s="17">
        <f t="shared" si="12"/>
        <v>0</v>
      </c>
      <c r="M63" s="17">
        <f t="shared" si="12"/>
        <v>2.8973095312499999</v>
      </c>
      <c r="N63" s="17">
        <f t="shared" si="12"/>
        <v>3.35414671875</v>
      </c>
      <c r="O63" s="17">
        <f t="shared" si="12"/>
        <v>0.67323374999999996</v>
      </c>
      <c r="P63" s="17">
        <f t="shared" si="12"/>
        <v>9.6610169491525433</v>
      </c>
      <c r="Q63" s="17">
        <f t="shared" si="12"/>
        <v>2.8389830508474576</v>
      </c>
      <c r="S63" s="9">
        <f t="shared" si="2"/>
        <v>10</v>
      </c>
      <c r="T63" s="9">
        <f t="shared" si="3"/>
        <v>9</v>
      </c>
      <c r="U63" s="14">
        <f t="shared" si="4"/>
        <v>0.54395604395604391</v>
      </c>
      <c r="V63" s="14">
        <f t="shared" si="5"/>
        <v>9.7222222222222224E-2</v>
      </c>
      <c r="W63" s="14"/>
      <c r="Y63" s="10">
        <f t="shared" si="8"/>
        <v>4</v>
      </c>
      <c r="Z63" s="10">
        <v>13</v>
      </c>
      <c r="AA63" s="15">
        <f t="shared" si="6"/>
        <v>0</v>
      </c>
      <c r="AB63" s="16">
        <f t="shared" si="7"/>
        <v>0</v>
      </c>
    </row>
    <row r="64" spans="2:28" x14ac:dyDescent="0.25">
      <c r="S64" s="9">
        <f t="shared" si="2"/>
        <v>10</v>
      </c>
      <c r="T64" s="9">
        <f t="shared" si="3"/>
        <v>12</v>
      </c>
      <c r="U64" s="14">
        <f t="shared" si="4"/>
        <v>0.54395604395604391</v>
      </c>
      <c r="V64" s="14">
        <f t="shared" si="5"/>
        <v>0.77288135593220342</v>
      </c>
      <c r="W64" s="14"/>
      <c r="Y64" s="10">
        <f t="shared" si="8"/>
        <v>4</v>
      </c>
      <c r="Z64" s="10">
        <v>14</v>
      </c>
      <c r="AA64" s="15">
        <f t="shared" si="6"/>
        <v>0</v>
      </c>
      <c r="AB64" s="16">
        <f t="shared" si="7"/>
        <v>0</v>
      </c>
    </row>
    <row r="65" spans="19:28" x14ac:dyDescent="0.25">
      <c r="S65" s="9">
        <f t="shared" si="2"/>
        <v>10</v>
      </c>
      <c r="T65" s="9">
        <f t="shared" si="3"/>
        <v>12</v>
      </c>
      <c r="U65" s="14">
        <f t="shared" si="4"/>
        <v>0.54395604395604391</v>
      </c>
      <c r="V65" s="14">
        <f t="shared" si="5"/>
        <v>0.22711864406779661</v>
      </c>
      <c r="W65" s="14"/>
      <c r="Y65" s="10">
        <f>Y50+1</f>
        <v>4</v>
      </c>
      <c r="Z65" s="10">
        <v>15</v>
      </c>
      <c r="AA65" s="15">
        <f t="shared" si="6"/>
        <v>0</v>
      </c>
      <c r="AB65" s="16">
        <f t="shared" si="7"/>
        <v>0</v>
      </c>
    </row>
    <row r="66" spans="19:28" x14ac:dyDescent="0.25">
      <c r="S66" s="9">
        <f t="shared" si="2"/>
        <v>10</v>
      </c>
      <c r="T66" s="9">
        <f t="shared" si="3"/>
        <v>1</v>
      </c>
      <c r="U66" s="14">
        <f t="shared" si="4"/>
        <v>0.25824175824175827</v>
      </c>
      <c r="V66" s="14">
        <f t="shared" si="5"/>
        <v>1</v>
      </c>
      <c r="W66" s="14"/>
      <c r="Y66" s="10">
        <f t="shared" si="8"/>
        <v>5</v>
      </c>
      <c r="Z66" s="10">
        <v>1</v>
      </c>
      <c r="AA66" s="15">
        <f t="shared" si="6"/>
        <v>0.48136263736263746</v>
      </c>
      <c r="AB66" s="16">
        <f t="shared" si="7"/>
        <v>0.48136263736263746</v>
      </c>
    </row>
    <row r="67" spans="19:28" x14ac:dyDescent="0.25">
      <c r="S67" s="9">
        <f t="shared" si="2"/>
        <v>10</v>
      </c>
      <c r="T67" s="9">
        <f t="shared" si="3"/>
        <v>2</v>
      </c>
      <c r="U67" s="14">
        <f t="shared" si="4"/>
        <v>0.25824175824175827</v>
      </c>
      <c r="V67" s="14">
        <f t="shared" si="5"/>
        <v>1</v>
      </c>
      <c r="W67" s="14"/>
      <c r="Y67" s="10">
        <f t="shared" si="8"/>
        <v>5</v>
      </c>
      <c r="Z67" s="10">
        <v>2</v>
      </c>
      <c r="AA67" s="15">
        <f t="shared" si="6"/>
        <v>2.3029953516483519</v>
      </c>
      <c r="AB67" s="16">
        <f t="shared" si="7"/>
        <v>2.3029953516483519</v>
      </c>
    </row>
    <row r="68" spans="19:28" x14ac:dyDescent="0.25">
      <c r="S68" s="9">
        <f t="shared" si="2"/>
        <v>10</v>
      </c>
      <c r="T68" s="9">
        <f t="shared" si="3"/>
        <v>10</v>
      </c>
      <c r="U68" s="14">
        <f t="shared" si="4"/>
        <v>0.25824175824175827</v>
      </c>
      <c r="V68" s="14">
        <f t="shared" si="5"/>
        <v>0.64227642276422769</v>
      </c>
      <c r="W68" s="14"/>
      <c r="Y68" s="10">
        <f t="shared" si="8"/>
        <v>5</v>
      </c>
      <c r="Z68" s="10">
        <v>3</v>
      </c>
      <c r="AA68" s="15">
        <f t="shared" si="6"/>
        <v>0</v>
      </c>
      <c r="AB68" s="16">
        <f t="shared" si="7"/>
        <v>0</v>
      </c>
    </row>
    <row r="69" spans="19:28" x14ac:dyDescent="0.25">
      <c r="S69" s="9">
        <f t="shared" si="2"/>
        <v>10</v>
      </c>
      <c r="T69" s="9">
        <f t="shared" si="3"/>
        <v>10</v>
      </c>
      <c r="U69" s="14">
        <f t="shared" si="4"/>
        <v>0.25824175824175827</v>
      </c>
      <c r="V69" s="14">
        <f t="shared" si="5"/>
        <v>0</v>
      </c>
      <c r="W69" s="14"/>
      <c r="Y69" s="10">
        <f t="shared" si="8"/>
        <v>5</v>
      </c>
      <c r="Z69" s="10">
        <v>4</v>
      </c>
      <c r="AA69" s="15">
        <f t="shared" si="6"/>
        <v>0</v>
      </c>
      <c r="AB69" s="16">
        <f t="shared" si="7"/>
        <v>0</v>
      </c>
    </row>
    <row r="70" spans="19:28" x14ac:dyDescent="0.25">
      <c r="S70" s="9">
        <f t="shared" si="2"/>
        <v>10</v>
      </c>
      <c r="T70" s="9">
        <f t="shared" si="3"/>
        <v>10</v>
      </c>
      <c r="U70" s="14">
        <f t="shared" si="4"/>
        <v>0.25824175824175827</v>
      </c>
      <c r="V70" s="14">
        <f t="shared" si="5"/>
        <v>0.35772357723577236</v>
      </c>
      <c r="W70" s="14"/>
      <c r="Y70" s="10">
        <f t="shared" si="8"/>
        <v>5</v>
      </c>
      <c r="Z70" s="10">
        <v>5</v>
      </c>
      <c r="AA70" s="15">
        <f t="shared" si="6"/>
        <v>0</v>
      </c>
      <c r="AB70" s="16">
        <f t="shared" si="7"/>
        <v>0</v>
      </c>
    </row>
    <row r="71" spans="19:28" x14ac:dyDescent="0.25">
      <c r="S71" s="9">
        <f t="shared" ref="S71:S134" si="13">INDEX($G$3:$N$17,MATCH(Y71,$G$3:$G$17,0),2)</f>
        <v>10</v>
      </c>
      <c r="T71" s="9">
        <f t="shared" ref="T71:T134" si="14">INDEX($G$3:$N$17,MATCH(Z71,$G$3:$G$17,0),2)</f>
        <v>15</v>
      </c>
      <c r="U71" s="14">
        <f t="shared" ref="U71:U134" si="15">INDEX($G$3:$N$17,MATCH(Y71,$G$3:$G$17,0),5)</f>
        <v>0.25824175824175827</v>
      </c>
      <c r="V71" s="14">
        <f t="shared" ref="V71:V134" si="16">INDEX($G$3:$N$17,MATCH(Z71,$G$3:$G$17,0),6)</f>
        <v>0.32162921348314605</v>
      </c>
      <c r="W71" s="14"/>
      <c r="Y71" s="10">
        <f t="shared" si="8"/>
        <v>5</v>
      </c>
      <c r="Z71" s="10">
        <v>6</v>
      </c>
      <c r="AA71" s="15">
        <f t="shared" ref="AA71:AA134" si="17">SUMIFS($E$3:$E$39,$C$3:$C$39,S71,$D$3:$D$39,T71)*U71*V71</f>
        <v>12.749222428995864</v>
      </c>
      <c r="AB71" s="16">
        <f t="shared" ref="AB71:AB134" si="18">IF(Y71=Z71,0,AA71)</f>
        <v>12.749222428995864</v>
      </c>
    </row>
    <row r="72" spans="19:28" x14ac:dyDescent="0.25">
      <c r="S72" s="9">
        <f t="shared" si="13"/>
        <v>10</v>
      </c>
      <c r="T72" s="9">
        <f t="shared" si="14"/>
        <v>15</v>
      </c>
      <c r="U72" s="14">
        <f t="shared" si="15"/>
        <v>0.25824175824175827</v>
      </c>
      <c r="V72" s="14">
        <f t="shared" si="16"/>
        <v>0.6783707865168539</v>
      </c>
      <c r="W72" s="14"/>
      <c r="Y72" s="10">
        <f t="shared" si="8"/>
        <v>5</v>
      </c>
      <c r="Z72" s="10">
        <v>7</v>
      </c>
      <c r="AA72" s="15">
        <f t="shared" si="17"/>
        <v>26.890281367707434</v>
      </c>
      <c r="AB72" s="16">
        <f t="shared" si="18"/>
        <v>26.890281367707434</v>
      </c>
    </row>
    <row r="73" spans="19:28" x14ac:dyDescent="0.25">
      <c r="S73" s="9">
        <f t="shared" si="13"/>
        <v>10</v>
      </c>
      <c r="T73" s="9">
        <f t="shared" si="14"/>
        <v>3</v>
      </c>
      <c r="U73" s="14">
        <f t="shared" si="15"/>
        <v>0.25824175824175827</v>
      </c>
      <c r="V73" s="14">
        <f t="shared" si="16"/>
        <v>1</v>
      </c>
      <c r="W73" s="14"/>
      <c r="Y73" s="10">
        <f t="shared" si="8"/>
        <v>5</v>
      </c>
      <c r="Z73" s="10">
        <v>8</v>
      </c>
      <c r="AA73" s="15">
        <f t="shared" si="17"/>
        <v>0</v>
      </c>
      <c r="AB73" s="16">
        <f t="shared" si="18"/>
        <v>0</v>
      </c>
    </row>
    <row r="74" spans="19:28" x14ac:dyDescent="0.25">
      <c r="S74" s="9">
        <f t="shared" si="13"/>
        <v>10</v>
      </c>
      <c r="T74" s="9">
        <f t="shared" si="14"/>
        <v>14</v>
      </c>
      <c r="U74" s="14">
        <f t="shared" si="15"/>
        <v>0.25824175824175827</v>
      </c>
      <c r="V74" s="14">
        <f t="shared" si="16"/>
        <v>0</v>
      </c>
      <c r="W74" s="14"/>
      <c r="Y74" s="10">
        <f t="shared" si="8"/>
        <v>5</v>
      </c>
      <c r="Z74" s="10">
        <v>9</v>
      </c>
      <c r="AA74" s="15">
        <f t="shared" si="17"/>
        <v>0</v>
      </c>
      <c r="AB74" s="16">
        <f t="shared" si="18"/>
        <v>0</v>
      </c>
    </row>
    <row r="75" spans="19:28" x14ac:dyDescent="0.25">
      <c r="S75" s="9">
        <f t="shared" si="13"/>
        <v>10</v>
      </c>
      <c r="T75" s="9">
        <f t="shared" si="14"/>
        <v>14</v>
      </c>
      <c r="U75" s="14">
        <f t="shared" si="15"/>
        <v>0.25824175824175827</v>
      </c>
      <c r="V75" s="14">
        <f t="shared" si="16"/>
        <v>0</v>
      </c>
      <c r="W75" s="14"/>
      <c r="Y75" s="10">
        <f t="shared" si="8"/>
        <v>5</v>
      </c>
      <c r="Z75" s="10">
        <v>10</v>
      </c>
      <c r="AA75" s="15">
        <f t="shared" si="17"/>
        <v>0</v>
      </c>
      <c r="AB75" s="16">
        <f t="shared" si="18"/>
        <v>0</v>
      </c>
    </row>
    <row r="76" spans="19:28" x14ac:dyDescent="0.25">
      <c r="S76" s="9">
        <f t="shared" si="13"/>
        <v>10</v>
      </c>
      <c r="T76" s="9">
        <f t="shared" si="14"/>
        <v>9</v>
      </c>
      <c r="U76" s="14">
        <f t="shared" si="15"/>
        <v>0.25824175824175827</v>
      </c>
      <c r="V76" s="14">
        <f t="shared" si="16"/>
        <v>0.41840277777777779</v>
      </c>
      <c r="W76" s="14"/>
      <c r="Y76" s="10">
        <f t="shared" si="8"/>
        <v>5</v>
      </c>
      <c r="Z76" s="10">
        <v>11</v>
      </c>
      <c r="AA76" s="15">
        <f t="shared" si="17"/>
        <v>0</v>
      </c>
      <c r="AB76" s="16">
        <f t="shared" si="18"/>
        <v>0</v>
      </c>
    </row>
    <row r="77" spans="19:28" x14ac:dyDescent="0.25">
      <c r="S77" s="9">
        <f t="shared" si="13"/>
        <v>10</v>
      </c>
      <c r="T77" s="9">
        <f t="shared" si="14"/>
        <v>9</v>
      </c>
      <c r="U77" s="14">
        <f t="shared" si="15"/>
        <v>0.25824175824175827</v>
      </c>
      <c r="V77" s="14">
        <f t="shared" si="16"/>
        <v>0.484375</v>
      </c>
      <c r="W77" s="14"/>
      <c r="Y77" s="10">
        <f t="shared" si="8"/>
        <v>5</v>
      </c>
      <c r="Z77" s="10">
        <v>12</v>
      </c>
      <c r="AA77" s="15">
        <f t="shared" si="17"/>
        <v>0</v>
      </c>
      <c r="AB77" s="16">
        <f t="shared" si="18"/>
        <v>0</v>
      </c>
    </row>
    <row r="78" spans="19:28" x14ac:dyDescent="0.25">
      <c r="S78" s="9">
        <f t="shared" si="13"/>
        <v>10</v>
      </c>
      <c r="T78" s="9">
        <f t="shared" si="14"/>
        <v>9</v>
      </c>
      <c r="U78" s="14">
        <f t="shared" si="15"/>
        <v>0.25824175824175827</v>
      </c>
      <c r="V78" s="14">
        <f t="shared" si="16"/>
        <v>9.7222222222222224E-2</v>
      </c>
      <c r="W78" s="14"/>
      <c r="Y78" s="10">
        <f t="shared" si="8"/>
        <v>5</v>
      </c>
      <c r="Z78" s="10">
        <v>13</v>
      </c>
      <c r="AA78" s="15">
        <f t="shared" si="17"/>
        <v>0</v>
      </c>
      <c r="AB78" s="16">
        <f t="shared" si="18"/>
        <v>0</v>
      </c>
    </row>
    <row r="79" spans="19:28" x14ac:dyDescent="0.25">
      <c r="S79" s="9">
        <f t="shared" si="13"/>
        <v>10</v>
      </c>
      <c r="T79" s="9">
        <f t="shared" si="14"/>
        <v>12</v>
      </c>
      <c r="U79" s="14">
        <f t="shared" si="15"/>
        <v>0.25824175824175827</v>
      </c>
      <c r="V79" s="14">
        <f t="shared" si="16"/>
        <v>0.77288135593220342</v>
      </c>
      <c r="W79" s="14"/>
      <c r="Y79" s="10">
        <f t="shared" si="8"/>
        <v>5</v>
      </c>
      <c r="Z79" s="10">
        <v>14</v>
      </c>
      <c r="AA79" s="15">
        <f t="shared" si="17"/>
        <v>0</v>
      </c>
      <c r="AB79" s="16">
        <f t="shared" si="18"/>
        <v>0</v>
      </c>
    </row>
    <row r="80" spans="19:28" x14ac:dyDescent="0.25">
      <c r="S80" s="9">
        <f t="shared" si="13"/>
        <v>10</v>
      </c>
      <c r="T80" s="9">
        <f t="shared" si="14"/>
        <v>12</v>
      </c>
      <c r="U80" s="14">
        <f t="shared" si="15"/>
        <v>0.25824175824175827</v>
      </c>
      <c r="V80" s="14">
        <f t="shared" si="16"/>
        <v>0.22711864406779661</v>
      </c>
      <c r="W80" s="14"/>
      <c r="Y80" s="10">
        <f t="shared" si="8"/>
        <v>5</v>
      </c>
      <c r="Z80" s="10">
        <v>15</v>
      </c>
      <c r="AA80" s="15">
        <f t="shared" si="17"/>
        <v>0</v>
      </c>
      <c r="AB80" s="16">
        <f t="shared" si="18"/>
        <v>0</v>
      </c>
    </row>
    <row r="81" spans="19:28" x14ac:dyDescent="0.25">
      <c r="S81" s="9">
        <f t="shared" si="13"/>
        <v>15</v>
      </c>
      <c r="T81" s="9">
        <f t="shared" si="14"/>
        <v>1</v>
      </c>
      <c r="U81" s="14">
        <f t="shared" si="15"/>
        <v>0</v>
      </c>
      <c r="V81" s="14">
        <f t="shared" si="16"/>
        <v>1</v>
      </c>
      <c r="W81" s="14"/>
      <c r="Y81" s="10">
        <f t="shared" si="8"/>
        <v>6</v>
      </c>
      <c r="Z81" s="10">
        <v>1</v>
      </c>
      <c r="AA81" s="15">
        <f t="shared" si="17"/>
        <v>0</v>
      </c>
      <c r="AB81" s="16">
        <f t="shared" si="18"/>
        <v>0</v>
      </c>
    </row>
    <row r="82" spans="19:28" x14ac:dyDescent="0.25">
      <c r="S82" s="9">
        <f t="shared" si="13"/>
        <v>15</v>
      </c>
      <c r="T82" s="9">
        <f t="shared" si="14"/>
        <v>2</v>
      </c>
      <c r="U82" s="14">
        <f t="shared" si="15"/>
        <v>0</v>
      </c>
      <c r="V82" s="14">
        <f t="shared" si="16"/>
        <v>1</v>
      </c>
      <c r="W82" s="14"/>
      <c r="Y82" s="10">
        <f t="shared" si="8"/>
        <v>6</v>
      </c>
      <c r="Z82" s="10">
        <v>2</v>
      </c>
      <c r="AA82" s="15">
        <f t="shared" si="17"/>
        <v>0</v>
      </c>
      <c r="AB82" s="16">
        <f t="shared" si="18"/>
        <v>0</v>
      </c>
    </row>
    <row r="83" spans="19:28" x14ac:dyDescent="0.25">
      <c r="S83" s="9">
        <f t="shared" si="13"/>
        <v>15</v>
      </c>
      <c r="T83" s="9">
        <f t="shared" si="14"/>
        <v>10</v>
      </c>
      <c r="U83" s="14">
        <f t="shared" si="15"/>
        <v>0</v>
      </c>
      <c r="V83" s="14">
        <f t="shared" si="16"/>
        <v>0.64227642276422769</v>
      </c>
      <c r="W83" s="14"/>
      <c r="Y83" s="10">
        <f t="shared" si="8"/>
        <v>6</v>
      </c>
      <c r="Z83" s="10">
        <v>3</v>
      </c>
      <c r="AA83" s="15">
        <f t="shared" si="17"/>
        <v>0</v>
      </c>
      <c r="AB83" s="16">
        <f t="shared" si="18"/>
        <v>0</v>
      </c>
    </row>
    <row r="84" spans="19:28" x14ac:dyDescent="0.25">
      <c r="S84" s="9">
        <f t="shared" si="13"/>
        <v>15</v>
      </c>
      <c r="T84" s="9">
        <f t="shared" si="14"/>
        <v>10</v>
      </c>
      <c r="U84" s="14">
        <f t="shared" si="15"/>
        <v>0</v>
      </c>
      <c r="V84" s="14">
        <f t="shared" si="16"/>
        <v>0</v>
      </c>
      <c r="W84" s="14"/>
      <c r="Y84" s="10">
        <f t="shared" si="8"/>
        <v>6</v>
      </c>
      <c r="Z84" s="10">
        <v>4</v>
      </c>
      <c r="AA84" s="15">
        <f t="shared" si="17"/>
        <v>0</v>
      </c>
      <c r="AB84" s="16">
        <f t="shared" si="18"/>
        <v>0</v>
      </c>
    </row>
    <row r="85" spans="19:28" x14ac:dyDescent="0.25">
      <c r="S85" s="9">
        <f t="shared" si="13"/>
        <v>15</v>
      </c>
      <c r="T85" s="9">
        <f t="shared" si="14"/>
        <v>10</v>
      </c>
      <c r="U85" s="14">
        <f t="shared" si="15"/>
        <v>0</v>
      </c>
      <c r="V85" s="14">
        <f t="shared" si="16"/>
        <v>0.35772357723577236</v>
      </c>
      <c r="W85" s="14"/>
      <c r="Y85" s="10">
        <f t="shared" si="8"/>
        <v>6</v>
      </c>
      <c r="Z85" s="10">
        <v>5</v>
      </c>
      <c r="AA85" s="15">
        <f t="shared" si="17"/>
        <v>0</v>
      </c>
      <c r="AB85" s="16">
        <f t="shared" si="18"/>
        <v>0</v>
      </c>
    </row>
    <row r="86" spans="19:28" x14ac:dyDescent="0.25">
      <c r="S86" s="9">
        <f t="shared" si="13"/>
        <v>15</v>
      </c>
      <c r="T86" s="9">
        <f t="shared" si="14"/>
        <v>15</v>
      </c>
      <c r="U86" s="14">
        <f t="shared" si="15"/>
        <v>0</v>
      </c>
      <c r="V86" s="14">
        <f t="shared" si="16"/>
        <v>0.32162921348314605</v>
      </c>
      <c r="W86" s="14"/>
      <c r="Y86" s="10">
        <f t="shared" ref="Y86:Y100" si="19">Y71+1</f>
        <v>6</v>
      </c>
      <c r="Z86" s="10">
        <v>6</v>
      </c>
      <c r="AA86" s="15">
        <f t="shared" si="17"/>
        <v>0</v>
      </c>
      <c r="AB86" s="16">
        <f t="shared" si="18"/>
        <v>0</v>
      </c>
    </row>
    <row r="87" spans="19:28" x14ac:dyDescent="0.25">
      <c r="S87" s="9">
        <f t="shared" si="13"/>
        <v>15</v>
      </c>
      <c r="T87" s="9">
        <f t="shared" si="14"/>
        <v>15</v>
      </c>
      <c r="U87" s="14">
        <f t="shared" si="15"/>
        <v>0</v>
      </c>
      <c r="V87" s="14">
        <f t="shared" si="16"/>
        <v>0.6783707865168539</v>
      </c>
      <c r="W87" s="14"/>
      <c r="Y87" s="10">
        <f t="shared" si="19"/>
        <v>6</v>
      </c>
      <c r="Z87" s="10">
        <v>7</v>
      </c>
      <c r="AA87" s="15">
        <f t="shared" si="17"/>
        <v>0</v>
      </c>
      <c r="AB87" s="16">
        <f t="shared" si="18"/>
        <v>0</v>
      </c>
    </row>
    <row r="88" spans="19:28" x14ac:dyDescent="0.25">
      <c r="S88" s="9">
        <f t="shared" si="13"/>
        <v>15</v>
      </c>
      <c r="T88" s="9">
        <f t="shared" si="14"/>
        <v>3</v>
      </c>
      <c r="U88" s="14">
        <f t="shared" si="15"/>
        <v>0</v>
      </c>
      <c r="V88" s="14">
        <f t="shared" si="16"/>
        <v>1</v>
      </c>
      <c r="W88" s="14"/>
      <c r="Y88" s="10">
        <f t="shared" si="19"/>
        <v>6</v>
      </c>
      <c r="Z88" s="10">
        <v>8</v>
      </c>
      <c r="AA88" s="15">
        <f t="shared" si="17"/>
        <v>0</v>
      </c>
      <c r="AB88" s="16">
        <f t="shared" si="18"/>
        <v>0</v>
      </c>
    </row>
    <row r="89" spans="19:28" x14ac:dyDescent="0.25">
      <c r="S89" s="9">
        <f t="shared" si="13"/>
        <v>15</v>
      </c>
      <c r="T89" s="9">
        <f t="shared" si="14"/>
        <v>14</v>
      </c>
      <c r="U89" s="14">
        <f t="shared" si="15"/>
        <v>0</v>
      </c>
      <c r="V89" s="14">
        <f t="shared" si="16"/>
        <v>0</v>
      </c>
      <c r="W89" s="14"/>
      <c r="Y89" s="10">
        <f t="shared" si="19"/>
        <v>6</v>
      </c>
      <c r="Z89" s="10">
        <v>9</v>
      </c>
      <c r="AA89" s="15">
        <f t="shared" si="17"/>
        <v>0</v>
      </c>
      <c r="AB89" s="16">
        <f t="shared" si="18"/>
        <v>0</v>
      </c>
    </row>
    <row r="90" spans="19:28" x14ac:dyDescent="0.25">
      <c r="S90" s="9">
        <f t="shared" si="13"/>
        <v>15</v>
      </c>
      <c r="T90" s="9">
        <f t="shared" si="14"/>
        <v>14</v>
      </c>
      <c r="U90" s="14">
        <f t="shared" si="15"/>
        <v>0</v>
      </c>
      <c r="V90" s="14">
        <f t="shared" si="16"/>
        <v>0</v>
      </c>
      <c r="W90" s="14"/>
      <c r="Y90" s="10">
        <f t="shared" si="19"/>
        <v>6</v>
      </c>
      <c r="Z90" s="10">
        <v>10</v>
      </c>
      <c r="AA90" s="15">
        <f t="shared" si="17"/>
        <v>0</v>
      </c>
      <c r="AB90" s="16">
        <f t="shared" si="18"/>
        <v>0</v>
      </c>
    </row>
    <row r="91" spans="19:28" x14ac:dyDescent="0.25">
      <c r="S91" s="9">
        <f t="shared" si="13"/>
        <v>15</v>
      </c>
      <c r="T91" s="9">
        <f t="shared" si="14"/>
        <v>9</v>
      </c>
      <c r="U91" s="14">
        <f t="shared" si="15"/>
        <v>0</v>
      </c>
      <c r="V91" s="14">
        <f t="shared" si="16"/>
        <v>0.41840277777777779</v>
      </c>
      <c r="W91" s="14"/>
      <c r="Y91" s="10">
        <f t="shared" si="19"/>
        <v>6</v>
      </c>
      <c r="Z91" s="10">
        <v>11</v>
      </c>
      <c r="AA91" s="15">
        <f t="shared" si="17"/>
        <v>0</v>
      </c>
      <c r="AB91" s="16">
        <f t="shared" si="18"/>
        <v>0</v>
      </c>
    </row>
    <row r="92" spans="19:28" x14ac:dyDescent="0.25">
      <c r="S92" s="9">
        <f t="shared" si="13"/>
        <v>15</v>
      </c>
      <c r="T92" s="9">
        <f t="shared" si="14"/>
        <v>9</v>
      </c>
      <c r="U92" s="14">
        <f t="shared" si="15"/>
        <v>0</v>
      </c>
      <c r="V92" s="14">
        <f t="shared" si="16"/>
        <v>0.484375</v>
      </c>
      <c r="W92" s="14"/>
      <c r="Y92" s="10">
        <f t="shared" si="19"/>
        <v>6</v>
      </c>
      <c r="Z92" s="10">
        <v>12</v>
      </c>
      <c r="AA92" s="15">
        <f t="shared" si="17"/>
        <v>0</v>
      </c>
      <c r="AB92" s="16">
        <f t="shared" si="18"/>
        <v>0</v>
      </c>
    </row>
    <row r="93" spans="19:28" x14ac:dyDescent="0.25">
      <c r="S93" s="9">
        <f t="shared" si="13"/>
        <v>15</v>
      </c>
      <c r="T93" s="9">
        <f t="shared" si="14"/>
        <v>9</v>
      </c>
      <c r="U93" s="14">
        <f t="shared" si="15"/>
        <v>0</v>
      </c>
      <c r="V93" s="14">
        <f t="shared" si="16"/>
        <v>9.7222222222222224E-2</v>
      </c>
      <c r="W93" s="14"/>
      <c r="Y93" s="10">
        <f t="shared" si="19"/>
        <v>6</v>
      </c>
      <c r="Z93" s="10">
        <v>13</v>
      </c>
      <c r="AA93" s="15">
        <f t="shared" si="17"/>
        <v>0</v>
      </c>
      <c r="AB93" s="16">
        <f t="shared" si="18"/>
        <v>0</v>
      </c>
    </row>
    <row r="94" spans="19:28" x14ac:dyDescent="0.25">
      <c r="S94" s="9">
        <f t="shared" si="13"/>
        <v>15</v>
      </c>
      <c r="T94" s="9">
        <f t="shared" si="14"/>
        <v>12</v>
      </c>
      <c r="U94" s="14">
        <f t="shared" si="15"/>
        <v>0</v>
      </c>
      <c r="V94" s="14">
        <f t="shared" si="16"/>
        <v>0.77288135593220342</v>
      </c>
      <c r="W94" s="14"/>
      <c r="Y94" s="10">
        <f t="shared" si="19"/>
        <v>6</v>
      </c>
      <c r="Z94" s="10">
        <v>14</v>
      </c>
      <c r="AA94" s="15">
        <f t="shared" si="17"/>
        <v>0</v>
      </c>
      <c r="AB94" s="16">
        <f t="shared" si="18"/>
        <v>0</v>
      </c>
    </row>
    <row r="95" spans="19:28" x14ac:dyDescent="0.25">
      <c r="S95" s="9">
        <f t="shared" si="13"/>
        <v>15</v>
      </c>
      <c r="T95" s="9">
        <f t="shared" si="14"/>
        <v>12</v>
      </c>
      <c r="U95" s="14">
        <f t="shared" si="15"/>
        <v>0</v>
      </c>
      <c r="V95" s="14">
        <f t="shared" si="16"/>
        <v>0.22711864406779661</v>
      </c>
      <c r="W95" s="14"/>
      <c r="Y95" s="10">
        <f t="shared" si="19"/>
        <v>6</v>
      </c>
      <c r="Z95" s="10">
        <v>15</v>
      </c>
      <c r="AA95" s="15">
        <f t="shared" si="17"/>
        <v>0</v>
      </c>
      <c r="AB95" s="16">
        <f t="shared" si="18"/>
        <v>0</v>
      </c>
    </row>
    <row r="96" spans="19:28" x14ac:dyDescent="0.25">
      <c r="S96" s="9">
        <f t="shared" si="13"/>
        <v>15</v>
      </c>
      <c r="T96" s="9">
        <f t="shared" si="14"/>
        <v>1</v>
      </c>
      <c r="U96" s="14">
        <f t="shared" si="15"/>
        <v>0</v>
      </c>
      <c r="V96" s="14">
        <f t="shared" si="16"/>
        <v>1</v>
      </c>
      <c r="W96" s="14"/>
      <c r="Y96" s="10">
        <f t="shared" si="19"/>
        <v>7</v>
      </c>
      <c r="Z96" s="10">
        <v>1</v>
      </c>
      <c r="AA96" s="15">
        <f t="shared" si="17"/>
        <v>0</v>
      </c>
      <c r="AB96" s="16">
        <f t="shared" si="18"/>
        <v>0</v>
      </c>
    </row>
    <row r="97" spans="19:28" x14ac:dyDescent="0.25">
      <c r="S97" s="9">
        <f t="shared" si="13"/>
        <v>15</v>
      </c>
      <c r="T97" s="9">
        <f t="shared" si="14"/>
        <v>2</v>
      </c>
      <c r="U97" s="14">
        <f t="shared" si="15"/>
        <v>0</v>
      </c>
      <c r="V97" s="14">
        <f t="shared" si="16"/>
        <v>1</v>
      </c>
      <c r="W97" s="14"/>
      <c r="Y97" s="10">
        <f t="shared" si="19"/>
        <v>7</v>
      </c>
      <c r="Z97" s="10">
        <v>2</v>
      </c>
      <c r="AA97" s="15">
        <f t="shared" si="17"/>
        <v>0</v>
      </c>
      <c r="AB97" s="16">
        <f t="shared" si="18"/>
        <v>0</v>
      </c>
    </row>
    <row r="98" spans="19:28" x14ac:dyDescent="0.25">
      <c r="S98" s="9">
        <f t="shared" si="13"/>
        <v>15</v>
      </c>
      <c r="T98" s="9">
        <f t="shared" si="14"/>
        <v>10</v>
      </c>
      <c r="U98" s="14">
        <f t="shared" si="15"/>
        <v>0</v>
      </c>
      <c r="V98" s="14">
        <f t="shared" si="16"/>
        <v>0.64227642276422769</v>
      </c>
      <c r="W98" s="14"/>
      <c r="Y98" s="10">
        <f t="shared" si="19"/>
        <v>7</v>
      </c>
      <c r="Z98" s="10">
        <v>3</v>
      </c>
      <c r="AA98" s="15">
        <f t="shared" si="17"/>
        <v>0</v>
      </c>
      <c r="AB98" s="16">
        <f t="shared" si="18"/>
        <v>0</v>
      </c>
    </row>
    <row r="99" spans="19:28" x14ac:dyDescent="0.25">
      <c r="S99" s="9">
        <f t="shared" si="13"/>
        <v>15</v>
      </c>
      <c r="T99" s="9">
        <f t="shared" si="14"/>
        <v>10</v>
      </c>
      <c r="U99" s="14">
        <f t="shared" si="15"/>
        <v>0</v>
      </c>
      <c r="V99" s="14">
        <f t="shared" si="16"/>
        <v>0</v>
      </c>
      <c r="W99" s="14"/>
      <c r="Y99" s="10">
        <f t="shared" si="19"/>
        <v>7</v>
      </c>
      <c r="Z99" s="10">
        <v>4</v>
      </c>
      <c r="AA99" s="15">
        <f t="shared" si="17"/>
        <v>0</v>
      </c>
      <c r="AB99" s="16">
        <f t="shared" si="18"/>
        <v>0</v>
      </c>
    </row>
    <row r="100" spans="19:28" x14ac:dyDescent="0.25">
      <c r="S100" s="9">
        <f t="shared" si="13"/>
        <v>15</v>
      </c>
      <c r="T100" s="9">
        <f t="shared" si="14"/>
        <v>10</v>
      </c>
      <c r="U100" s="14">
        <f t="shared" si="15"/>
        <v>0</v>
      </c>
      <c r="V100" s="14">
        <f t="shared" si="16"/>
        <v>0.35772357723577236</v>
      </c>
      <c r="W100" s="14"/>
      <c r="Y100" s="10">
        <f t="shared" si="19"/>
        <v>7</v>
      </c>
      <c r="Z100" s="10">
        <v>5</v>
      </c>
      <c r="AA100" s="15">
        <f t="shared" si="17"/>
        <v>0</v>
      </c>
      <c r="AB100" s="16">
        <f t="shared" si="18"/>
        <v>0</v>
      </c>
    </row>
    <row r="101" spans="19:28" x14ac:dyDescent="0.25">
      <c r="S101" s="9">
        <f t="shared" si="13"/>
        <v>15</v>
      </c>
      <c r="T101" s="9">
        <f t="shared" si="14"/>
        <v>15</v>
      </c>
      <c r="U101" s="14">
        <f t="shared" si="15"/>
        <v>0</v>
      </c>
      <c r="V101" s="14">
        <f t="shared" si="16"/>
        <v>0.32162921348314605</v>
      </c>
      <c r="W101" s="14"/>
      <c r="Y101" s="10">
        <f>Y86+1</f>
        <v>7</v>
      </c>
      <c r="Z101" s="10">
        <v>6</v>
      </c>
      <c r="AA101" s="15">
        <f t="shared" si="17"/>
        <v>0</v>
      </c>
      <c r="AB101" s="16">
        <f t="shared" si="18"/>
        <v>0</v>
      </c>
    </row>
    <row r="102" spans="19:28" x14ac:dyDescent="0.25">
      <c r="S102" s="9">
        <f t="shared" si="13"/>
        <v>15</v>
      </c>
      <c r="T102" s="9">
        <f t="shared" si="14"/>
        <v>15</v>
      </c>
      <c r="U102" s="14">
        <f t="shared" si="15"/>
        <v>0</v>
      </c>
      <c r="V102" s="14">
        <f t="shared" si="16"/>
        <v>0.6783707865168539</v>
      </c>
      <c r="W102" s="14"/>
      <c r="Y102" s="10">
        <f t="shared" ref="Y102:Y122" si="20">Y87+1</f>
        <v>7</v>
      </c>
      <c r="Z102" s="10">
        <v>7</v>
      </c>
      <c r="AA102" s="15">
        <f t="shared" si="17"/>
        <v>0</v>
      </c>
      <c r="AB102" s="16">
        <f t="shared" si="18"/>
        <v>0</v>
      </c>
    </row>
    <row r="103" spans="19:28" x14ac:dyDescent="0.25">
      <c r="S103" s="9">
        <f t="shared" si="13"/>
        <v>15</v>
      </c>
      <c r="T103" s="9">
        <f t="shared" si="14"/>
        <v>3</v>
      </c>
      <c r="U103" s="14">
        <f t="shared" si="15"/>
        <v>0</v>
      </c>
      <c r="V103" s="14">
        <f t="shared" si="16"/>
        <v>1</v>
      </c>
      <c r="W103" s="14"/>
      <c r="Y103" s="10">
        <f t="shared" si="20"/>
        <v>7</v>
      </c>
      <c r="Z103" s="10">
        <v>8</v>
      </c>
      <c r="AA103" s="15">
        <f t="shared" si="17"/>
        <v>0</v>
      </c>
      <c r="AB103" s="16">
        <f t="shared" si="18"/>
        <v>0</v>
      </c>
    </row>
    <row r="104" spans="19:28" x14ac:dyDescent="0.25">
      <c r="S104" s="9">
        <f t="shared" si="13"/>
        <v>15</v>
      </c>
      <c r="T104" s="9">
        <f t="shared" si="14"/>
        <v>14</v>
      </c>
      <c r="U104" s="14">
        <f t="shared" si="15"/>
        <v>0</v>
      </c>
      <c r="V104" s="14">
        <f t="shared" si="16"/>
        <v>0</v>
      </c>
      <c r="W104" s="14"/>
      <c r="Y104" s="10">
        <f t="shared" si="20"/>
        <v>7</v>
      </c>
      <c r="Z104" s="10">
        <v>9</v>
      </c>
      <c r="AA104" s="15">
        <f t="shared" si="17"/>
        <v>0</v>
      </c>
      <c r="AB104" s="16">
        <f t="shared" si="18"/>
        <v>0</v>
      </c>
    </row>
    <row r="105" spans="19:28" x14ac:dyDescent="0.25">
      <c r="S105" s="9">
        <f t="shared" si="13"/>
        <v>15</v>
      </c>
      <c r="T105" s="9">
        <f t="shared" si="14"/>
        <v>14</v>
      </c>
      <c r="U105" s="14">
        <f t="shared" si="15"/>
        <v>0</v>
      </c>
      <c r="V105" s="14">
        <f t="shared" si="16"/>
        <v>0</v>
      </c>
      <c r="W105" s="14"/>
      <c r="Y105" s="10">
        <f t="shared" si="20"/>
        <v>7</v>
      </c>
      <c r="Z105" s="10">
        <v>10</v>
      </c>
      <c r="AA105" s="15">
        <f t="shared" si="17"/>
        <v>0</v>
      </c>
      <c r="AB105" s="16">
        <f t="shared" si="18"/>
        <v>0</v>
      </c>
    </row>
    <row r="106" spans="19:28" x14ac:dyDescent="0.25">
      <c r="S106" s="9">
        <f t="shared" si="13"/>
        <v>15</v>
      </c>
      <c r="T106" s="9">
        <f t="shared" si="14"/>
        <v>9</v>
      </c>
      <c r="U106" s="14">
        <f t="shared" si="15"/>
        <v>0</v>
      </c>
      <c r="V106" s="14">
        <f t="shared" si="16"/>
        <v>0.41840277777777779</v>
      </c>
      <c r="W106" s="14"/>
      <c r="Y106" s="10">
        <f t="shared" si="20"/>
        <v>7</v>
      </c>
      <c r="Z106" s="10">
        <v>11</v>
      </c>
      <c r="AA106" s="15">
        <f t="shared" si="17"/>
        <v>0</v>
      </c>
      <c r="AB106" s="16">
        <f t="shared" si="18"/>
        <v>0</v>
      </c>
    </row>
    <row r="107" spans="19:28" x14ac:dyDescent="0.25">
      <c r="S107" s="9">
        <f t="shared" si="13"/>
        <v>15</v>
      </c>
      <c r="T107" s="9">
        <f t="shared" si="14"/>
        <v>9</v>
      </c>
      <c r="U107" s="14">
        <f t="shared" si="15"/>
        <v>0</v>
      </c>
      <c r="V107" s="14">
        <f t="shared" si="16"/>
        <v>0.484375</v>
      </c>
      <c r="W107" s="14"/>
      <c r="Y107" s="10">
        <f t="shared" si="20"/>
        <v>7</v>
      </c>
      <c r="Z107" s="10">
        <v>12</v>
      </c>
      <c r="AA107" s="15">
        <f t="shared" si="17"/>
        <v>0</v>
      </c>
      <c r="AB107" s="16">
        <f t="shared" si="18"/>
        <v>0</v>
      </c>
    </row>
    <row r="108" spans="19:28" x14ac:dyDescent="0.25">
      <c r="S108" s="9">
        <f t="shared" si="13"/>
        <v>15</v>
      </c>
      <c r="T108" s="9">
        <f t="shared" si="14"/>
        <v>9</v>
      </c>
      <c r="U108" s="14">
        <f t="shared" si="15"/>
        <v>0</v>
      </c>
      <c r="V108" s="14">
        <f t="shared" si="16"/>
        <v>9.7222222222222224E-2</v>
      </c>
      <c r="W108" s="14"/>
      <c r="Y108" s="10">
        <f t="shared" si="20"/>
        <v>7</v>
      </c>
      <c r="Z108" s="10">
        <v>13</v>
      </c>
      <c r="AA108" s="15">
        <f t="shared" si="17"/>
        <v>0</v>
      </c>
      <c r="AB108" s="16">
        <f t="shared" si="18"/>
        <v>0</v>
      </c>
    </row>
    <row r="109" spans="19:28" x14ac:dyDescent="0.25">
      <c r="S109" s="9">
        <f t="shared" si="13"/>
        <v>15</v>
      </c>
      <c r="T109" s="9">
        <f t="shared" si="14"/>
        <v>12</v>
      </c>
      <c r="U109" s="14">
        <f t="shared" si="15"/>
        <v>0</v>
      </c>
      <c r="V109" s="14">
        <f t="shared" si="16"/>
        <v>0.77288135593220342</v>
      </c>
      <c r="W109" s="14"/>
      <c r="Y109" s="10">
        <f t="shared" si="20"/>
        <v>7</v>
      </c>
      <c r="Z109" s="10">
        <v>14</v>
      </c>
      <c r="AA109" s="15">
        <f t="shared" si="17"/>
        <v>0</v>
      </c>
      <c r="AB109" s="16">
        <f t="shared" si="18"/>
        <v>0</v>
      </c>
    </row>
    <row r="110" spans="19:28" x14ac:dyDescent="0.25">
      <c r="S110" s="9">
        <f t="shared" si="13"/>
        <v>15</v>
      </c>
      <c r="T110" s="9">
        <f t="shared" si="14"/>
        <v>12</v>
      </c>
      <c r="U110" s="14">
        <f t="shared" si="15"/>
        <v>0</v>
      </c>
      <c r="V110" s="14">
        <f t="shared" si="16"/>
        <v>0.22711864406779661</v>
      </c>
      <c r="W110" s="14"/>
      <c r="Y110" s="10">
        <f t="shared" si="20"/>
        <v>7</v>
      </c>
      <c r="Z110" s="10">
        <v>15</v>
      </c>
      <c r="AA110" s="15">
        <f t="shared" si="17"/>
        <v>0</v>
      </c>
      <c r="AB110" s="16">
        <f t="shared" si="18"/>
        <v>0</v>
      </c>
    </row>
    <row r="111" spans="19:28" x14ac:dyDescent="0.25">
      <c r="S111" s="9">
        <f t="shared" si="13"/>
        <v>3</v>
      </c>
      <c r="T111" s="9">
        <f t="shared" si="14"/>
        <v>1</v>
      </c>
      <c r="U111" s="14">
        <f t="shared" si="15"/>
        <v>1</v>
      </c>
      <c r="V111" s="14">
        <f t="shared" si="16"/>
        <v>1</v>
      </c>
      <c r="W111" s="14"/>
      <c r="Y111" s="10">
        <f t="shared" si="20"/>
        <v>8</v>
      </c>
      <c r="Z111" s="10">
        <v>1</v>
      </c>
      <c r="AA111" s="15">
        <f t="shared" si="17"/>
        <v>159.90379999999999</v>
      </c>
      <c r="AB111" s="16">
        <f t="shared" si="18"/>
        <v>159.90379999999999</v>
      </c>
    </row>
    <row r="112" spans="19:28" x14ac:dyDescent="0.25">
      <c r="S112" s="9">
        <f t="shared" si="13"/>
        <v>3</v>
      </c>
      <c r="T112" s="9">
        <f t="shared" si="14"/>
        <v>2</v>
      </c>
      <c r="U112" s="14">
        <f t="shared" si="15"/>
        <v>1</v>
      </c>
      <c r="V112" s="14">
        <f t="shared" si="16"/>
        <v>1</v>
      </c>
      <c r="W112" s="14"/>
      <c r="Y112" s="10">
        <f t="shared" si="20"/>
        <v>8</v>
      </c>
      <c r="Z112" s="10">
        <v>2</v>
      </c>
      <c r="AA112" s="15">
        <f t="shared" si="17"/>
        <v>29.4377517</v>
      </c>
      <c r="AB112" s="16">
        <f t="shared" si="18"/>
        <v>29.4377517</v>
      </c>
    </row>
    <row r="113" spans="19:28" x14ac:dyDescent="0.25">
      <c r="S113" s="9">
        <f t="shared" si="13"/>
        <v>3</v>
      </c>
      <c r="T113" s="9">
        <f t="shared" si="14"/>
        <v>10</v>
      </c>
      <c r="U113" s="14">
        <f t="shared" si="15"/>
        <v>1</v>
      </c>
      <c r="V113" s="14">
        <f t="shared" si="16"/>
        <v>0.64227642276422769</v>
      </c>
      <c r="W113" s="14"/>
      <c r="Y113" s="10">
        <f t="shared" si="20"/>
        <v>8</v>
      </c>
      <c r="Z113" s="10">
        <v>3</v>
      </c>
      <c r="AA113" s="15">
        <f t="shared" si="17"/>
        <v>0</v>
      </c>
      <c r="AB113" s="16">
        <f t="shared" si="18"/>
        <v>0</v>
      </c>
    </row>
    <row r="114" spans="19:28" x14ac:dyDescent="0.25">
      <c r="S114" s="9">
        <f t="shared" si="13"/>
        <v>3</v>
      </c>
      <c r="T114" s="9">
        <f t="shared" si="14"/>
        <v>10</v>
      </c>
      <c r="U114" s="14">
        <f t="shared" si="15"/>
        <v>1</v>
      </c>
      <c r="V114" s="14">
        <f t="shared" si="16"/>
        <v>0</v>
      </c>
      <c r="W114" s="14"/>
      <c r="Y114" s="10">
        <f t="shared" si="20"/>
        <v>8</v>
      </c>
      <c r="Z114" s="10">
        <v>4</v>
      </c>
      <c r="AA114" s="15">
        <f t="shared" si="17"/>
        <v>0</v>
      </c>
      <c r="AB114" s="16">
        <f t="shared" si="18"/>
        <v>0</v>
      </c>
    </row>
    <row r="115" spans="19:28" x14ac:dyDescent="0.25">
      <c r="S115" s="9">
        <f t="shared" si="13"/>
        <v>3</v>
      </c>
      <c r="T115" s="9">
        <f t="shared" si="14"/>
        <v>10</v>
      </c>
      <c r="U115" s="14">
        <f t="shared" si="15"/>
        <v>1</v>
      </c>
      <c r="V115" s="14">
        <f t="shared" si="16"/>
        <v>0.35772357723577236</v>
      </c>
      <c r="W115" s="14"/>
      <c r="Y115" s="10">
        <f t="shared" si="20"/>
        <v>8</v>
      </c>
      <c r="Z115" s="10">
        <v>5</v>
      </c>
      <c r="AA115" s="15">
        <f t="shared" si="17"/>
        <v>0</v>
      </c>
      <c r="AB115" s="16">
        <f t="shared" si="18"/>
        <v>0</v>
      </c>
    </row>
    <row r="116" spans="19:28" x14ac:dyDescent="0.25">
      <c r="S116" s="9">
        <f t="shared" si="13"/>
        <v>3</v>
      </c>
      <c r="T116" s="9">
        <f t="shared" si="14"/>
        <v>15</v>
      </c>
      <c r="U116" s="14">
        <f t="shared" si="15"/>
        <v>1</v>
      </c>
      <c r="V116" s="14">
        <f t="shared" si="16"/>
        <v>0.32162921348314605</v>
      </c>
      <c r="W116" s="14"/>
      <c r="Y116" s="10">
        <f t="shared" si="20"/>
        <v>8</v>
      </c>
      <c r="Z116" s="10">
        <v>6</v>
      </c>
      <c r="AA116" s="15">
        <f t="shared" si="17"/>
        <v>62.576173664325836</v>
      </c>
      <c r="AB116" s="16">
        <f t="shared" si="18"/>
        <v>62.576173664325836</v>
      </c>
    </row>
    <row r="117" spans="19:28" x14ac:dyDescent="0.25">
      <c r="S117" s="9">
        <f t="shared" si="13"/>
        <v>3</v>
      </c>
      <c r="T117" s="9">
        <f t="shared" si="14"/>
        <v>15</v>
      </c>
      <c r="U117" s="14">
        <f t="shared" si="15"/>
        <v>1</v>
      </c>
      <c r="V117" s="14">
        <f t="shared" si="16"/>
        <v>0.6783707865168539</v>
      </c>
      <c r="W117" s="14"/>
      <c r="Y117" s="10">
        <f t="shared" si="20"/>
        <v>8</v>
      </c>
      <c r="Z117" s="10">
        <v>7</v>
      </c>
      <c r="AA117" s="15">
        <f t="shared" si="17"/>
        <v>131.98380733567416</v>
      </c>
      <c r="AB117" s="16">
        <f t="shared" si="18"/>
        <v>131.98380733567416</v>
      </c>
    </row>
    <row r="118" spans="19:28" x14ac:dyDescent="0.25">
      <c r="S118" s="9">
        <f t="shared" si="13"/>
        <v>3</v>
      </c>
      <c r="T118" s="9">
        <f t="shared" si="14"/>
        <v>3</v>
      </c>
      <c r="U118" s="14">
        <f t="shared" si="15"/>
        <v>1</v>
      </c>
      <c r="V118" s="14">
        <f t="shared" si="16"/>
        <v>1</v>
      </c>
      <c r="W118" s="14"/>
      <c r="Y118" s="10">
        <f t="shared" si="20"/>
        <v>8</v>
      </c>
      <c r="Z118" s="10">
        <v>8</v>
      </c>
      <c r="AA118" s="15">
        <f t="shared" si="17"/>
        <v>0</v>
      </c>
      <c r="AB118" s="16">
        <f t="shared" si="18"/>
        <v>0</v>
      </c>
    </row>
    <row r="119" spans="19:28" x14ac:dyDescent="0.25">
      <c r="S119" s="9">
        <f t="shared" si="13"/>
        <v>3</v>
      </c>
      <c r="T119" s="9">
        <f t="shared" si="14"/>
        <v>14</v>
      </c>
      <c r="U119" s="14">
        <f t="shared" si="15"/>
        <v>1</v>
      </c>
      <c r="V119" s="14">
        <f t="shared" si="16"/>
        <v>0</v>
      </c>
      <c r="W119" s="14"/>
      <c r="Y119" s="10">
        <f t="shared" si="20"/>
        <v>8</v>
      </c>
      <c r="Z119" s="10">
        <v>9</v>
      </c>
      <c r="AA119" s="15">
        <f t="shared" si="17"/>
        <v>0</v>
      </c>
      <c r="AB119" s="16">
        <f t="shared" si="18"/>
        <v>0</v>
      </c>
    </row>
    <row r="120" spans="19:28" x14ac:dyDescent="0.25">
      <c r="S120" s="9">
        <f t="shared" si="13"/>
        <v>3</v>
      </c>
      <c r="T120" s="9">
        <f t="shared" si="14"/>
        <v>14</v>
      </c>
      <c r="U120" s="14">
        <f t="shared" si="15"/>
        <v>1</v>
      </c>
      <c r="V120" s="14">
        <f t="shared" si="16"/>
        <v>0</v>
      </c>
      <c r="W120" s="14"/>
      <c r="Y120" s="10">
        <f t="shared" si="20"/>
        <v>8</v>
      </c>
      <c r="Z120" s="10">
        <v>10</v>
      </c>
      <c r="AA120" s="15">
        <f t="shared" si="17"/>
        <v>0</v>
      </c>
      <c r="AB120" s="16">
        <f t="shared" si="18"/>
        <v>0</v>
      </c>
    </row>
    <row r="121" spans="19:28" x14ac:dyDescent="0.25">
      <c r="S121" s="9">
        <f t="shared" si="13"/>
        <v>3</v>
      </c>
      <c r="T121" s="9">
        <f t="shared" si="14"/>
        <v>9</v>
      </c>
      <c r="U121" s="14">
        <f t="shared" si="15"/>
        <v>1</v>
      </c>
      <c r="V121" s="14">
        <f t="shared" si="16"/>
        <v>0.41840277777777779</v>
      </c>
      <c r="W121" s="14"/>
      <c r="Y121" s="10">
        <f t="shared" si="20"/>
        <v>8</v>
      </c>
      <c r="Z121" s="10">
        <v>11</v>
      </c>
      <c r="AA121" s="15">
        <f t="shared" si="17"/>
        <v>0</v>
      </c>
      <c r="AB121" s="16">
        <f t="shared" si="18"/>
        <v>0</v>
      </c>
    </row>
    <row r="122" spans="19:28" x14ac:dyDescent="0.25">
      <c r="S122" s="9">
        <f t="shared" si="13"/>
        <v>3</v>
      </c>
      <c r="T122" s="9">
        <f t="shared" si="14"/>
        <v>9</v>
      </c>
      <c r="U122" s="14">
        <f t="shared" si="15"/>
        <v>1</v>
      </c>
      <c r="V122" s="14">
        <f t="shared" si="16"/>
        <v>0.484375</v>
      </c>
      <c r="W122" s="14"/>
      <c r="Y122" s="10">
        <f t="shared" si="20"/>
        <v>8</v>
      </c>
      <c r="Z122" s="10">
        <v>12</v>
      </c>
      <c r="AA122" s="15">
        <f t="shared" si="17"/>
        <v>0</v>
      </c>
      <c r="AB122" s="16">
        <f t="shared" si="18"/>
        <v>0</v>
      </c>
    </row>
    <row r="123" spans="19:28" x14ac:dyDescent="0.25">
      <c r="S123" s="9">
        <f t="shared" si="13"/>
        <v>3</v>
      </c>
      <c r="T123" s="9">
        <f t="shared" si="14"/>
        <v>9</v>
      </c>
      <c r="U123" s="14">
        <f t="shared" si="15"/>
        <v>1</v>
      </c>
      <c r="V123" s="14">
        <f t="shared" si="16"/>
        <v>9.7222222222222224E-2</v>
      </c>
      <c r="W123" s="14"/>
      <c r="Y123" s="10">
        <f>Y108+1</f>
        <v>8</v>
      </c>
      <c r="Z123" s="10">
        <v>13</v>
      </c>
      <c r="AA123" s="15">
        <f t="shared" si="17"/>
        <v>0</v>
      </c>
      <c r="AB123" s="16">
        <f t="shared" si="18"/>
        <v>0</v>
      </c>
    </row>
    <row r="124" spans="19:28" x14ac:dyDescent="0.25">
      <c r="S124" s="9">
        <f t="shared" si="13"/>
        <v>3</v>
      </c>
      <c r="T124" s="9">
        <f t="shared" si="14"/>
        <v>12</v>
      </c>
      <c r="U124" s="14">
        <f t="shared" si="15"/>
        <v>1</v>
      </c>
      <c r="V124" s="14">
        <f t="shared" si="16"/>
        <v>0.77288135593220342</v>
      </c>
      <c r="W124" s="14"/>
      <c r="Y124" s="10">
        <f t="shared" ref="Y124:Y180" si="21">Y109+1</f>
        <v>8</v>
      </c>
      <c r="Z124" s="10">
        <v>14</v>
      </c>
      <c r="AA124" s="15">
        <f t="shared" si="17"/>
        <v>0</v>
      </c>
      <c r="AB124" s="16">
        <f t="shared" si="18"/>
        <v>0</v>
      </c>
    </row>
    <row r="125" spans="19:28" x14ac:dyDescent="0.25">
      <c r="S125" s="9">
        <f t="shared" si="13"/>
        <v>3</v>
      </c>
      <c r="T125" s="9">
        <f t="shared" si="14"/>
        <v>12</v>
      </c>
      <c r="U125" s="14">
        <f t="shared" si="15"/>
        <v>1</v>
      </c>
      <c r="V125" s="14">
        <f t="shared" si="16"/>
        <v>0.22711864406779661</v>
      </c>
      <c r="W125" s="14"/>
      <c r="Y125" s="10">
        <f t="shared" si="21"/>
        <v>8</v>
      </c>
      <c r="Z125" s="10">
        <v>15</v>
      </c>
      <c r="AA125" s="15">
        <f t="shared" si="17"/>
        <v>0</v>
      </c>
      <c r="AB125" s="16">
        <f t="shared" si="18"/>
        <v>0</v>
      </c>
    </row>
    <row r="126" spans="19:28" x14ac:dyDescent="0.25">
      <c r="S126" s="9">
        <f t="shared" si="13"/>
        <v>14</v>
      </c>
      <c r="T126" s="9">
        <f t="shared" si="14"/>
        <v>1</v>
      </c>
      <c r="U126" s="14">
        <f t="shared" si="15"/>
        <v>0.62462686567164183</v>
      </c>
      <c r="V126" s="14">
        <f t="shared" si="16"/>
        <v>1</v>
      </c>
      <c r="W126" s="14"/>
      <c r="Y126" s="10">
        <f t="shared" si="21"/>
        <v>9</v>
      </c>
      <c r="Z126" s="10">
        <v>1</v>
      </c>
      <c r="AA126" s="15">
        <f t="shared" si="17"/>
        <v>123.54411076119403</v>
      </c>
      <c r="AB126" s="16">
        <f t="shared" si="18"/>
        <v>123.54411076119403</v>
      </c>
    </row>
    <row r="127" spans="19:28" x14ac:dyDescent="0.25">
      <c r="S127" s="9">
        <f t="shared" si="13"/>
        <v>14</v>
      </c>
      <c r="T127" s="9">
        <f t="shared" si="14"/>
        <v>2</v>
      </c>
      <c r="U127" s="14">
        <f t="shared" si="15"/>
        <v>0.62462686567164183</v>
      </c>
      <c r="V127" s="14">
        <f t="shared" si="16"/>
        <v>1</v>
      </c>
      <c r="W127" s="14"/>
      <c r="Y127" s="10">
        <f t="shared" si="21"/>
        <v>9</v>
      </c>
      <c r="Z127" s="10">
        <v>2</v>
      </c>
      <c r="AA127" s="15">
        <f t="shared" si="17"/>
        <v>221.75456562805971</v>
      </c>
      <c r="AB127" s="16">
        <f t="shared" si="18"/>
        <v>221.75456562805971</v>
      </c>
    </row>
    <row r="128" spans="19:28" x14ac:dyDescent="0.25">
      <c r="S128" s="9">
        <f t="shared" si="13"/>
        <v>14</v>
      </c>
      <c r="T128" s="9">
        <f t="shared" si="14"/>
        <v>10</v>
      </c>
      <c r="U128" s="14">
        <f t="shared" si="15"/>
        <v>0.62462686567164183</v>
      </c>
      <c r="V128" s="14">
        <f t="shared" si="16"/>
        <v>0.64227642276422769</v>
      </c>
      <c r="W128" s="14"/>
      <c r="Y128" s="10">
        <f t="shared" si="21"/>
        <v>9</v>
      </c>
      <c r="Z128" s="10">
        <v>3</v>
      </c>
      <c r="AA128" s="15">
        <f t="shared" si="17"/>
        <v>9.5006193968693129</v>
      </c>
      <c r="AB128" s="16">
        <f t="shared" si="18"/>
        <v>9.5006193968693129</v>
      </c>
    </row>
    <row r="129" spans="19:28" x14ac:dyDescent="0.25">
      <c r="S129" s="9">
        <f t="shared" si="13"/>
        <v>14</v>
      </c>
      <c r="T129" s="9">
        <f t="shared" si="14"/>
        <v>10</v>
      </c>
      <c r="U129" s="14">
        <f t="shared" si="15"/>
        <v>0.62462686567164183</v>
      </c>
      <c r="V129" s="14">
        <f t="shared" si="16"/>
        <v>0</v>
      </c>
      <c r="W129" s="14"/>
      <c r="Y129" s="10">
        <f t="shared" si="21"/>
        <v>9</v>
      </c>
      <c r="Z129" s="10">
        <v>4</v>
      </c>
      <c r="AA129" s="15">
        <f t="shared" si="17"/>
        <v>0</v>
      </c>
      <c r="AB129" s="16">
        <f t="shared" si="18"/>
        <v>0</v>
      </c>
    </row>
    <row r="130" spans="19:28" x14ac:dyDescent="0.25">
      <c r="S130" s="9">
        <f t="shared" si="13"/>
        <v>14</v>
      </c>
      <c r="T130" s="9">
        <f t="shared" si="14"/>
        <v>10</v>
      </c>
      <c r="U130" s="14">
        <f t="shared" si="15"/>
        <v>0.62462686567164183</v>
      </c>
      <c r="V130" s="14">
        <f t="shared" si="16"/>
        <v>0.35772357723577236</v>
      </c>
      <c r="W130" s="14"/>
      <c r="Y130" s="10">
        <f t="shared" si="21"/>
        <v>9</v>
      </c>
      <c r="Z130" s="10">
        <v>5</v>
      </c>
      <c r="AA130" s="15">
        <f t="shared" si="17"/>
        <v>5.2914842210411361</v>
      </c>
      <c r="AB130" s="16">
        <f t="shared" si="18"/>
        <v>5.2914842210411361</v>
      </c>
    </row>
    <row r="131" spans="19:28" x14ac:dyDescent="0.25">
      <c r="S131" s="9">
        <f t="shared" si="13"/>
        <v>14</v>
      </c>
      <c r="T131" s="9">
        <f t="shared" si="14"/>
        <v>15</v>
      </c>
      <c r="U131" s="14">
        <f t="shared" si="15"/>
        <v>0.62462686567164183</v>
      </c>
      <c r="V131" s="14">
        <f t="shared" si="16"/>
        <v>0.32162921348314605</v>
      </c>
      <c r="W131" s="14"/>
      <c r="Y131" s="10">
        <f t="shared" si="21"/>
        <v>9</v>
      </c>
      <c r="Z131" s="10">
        <v>6</v>
      </c>
      <c r="AA131" s="15">
        <f t="shared" si="17"/>
        <v>125.15677319315557</v>
      </c>
      <c r="AB131" s="16">
        <f t="shared" si="18"/>
        <v>125.15677319315557</v>
      </c>
    </row>
    <row r="132" spans="19:28" x14ac:dyDescent="0.25">
      <c r="S132" s="9">
        <f t="shared" si="13"/>
        <v>14</v>
      </c>
      <c r="T132" s="9">
        <f t="shared" si="14"/>
        <v>15</v>
      </c>
      <c r="U132" s="14">
        <f t="shared" si="15"/>
        <v>0.62462686567164183</v>
      </c>
      <c r="V132" s="14">
        <f t="shared" si="16"/>
        <v>0.6783707865168539</v>
      </c>
      <c r="W132" s="14"/>
      <c r="Y132" s="10">
        <f t="shared" si="21"/>
        <v>9</v>
      </c>
      <c r="Z132" s="10">
        <v>7</v>
      </c>
      <c r="AA132" s="15">
        <f t="shared" si="17"/>
        <v>263.97694957333687</v>
      </c>
      <c r="AB132" s="16">
        <f t="shared" si="18"/>
        <v>263.97694957333687</v>
      </c>
    </row>
    <row r="133" spans="19:28" x14ac:dyDescent="0.25">
      <c r="S133" s="9">
        <f t="shared" si="13"/>
        <v>14</v>
      </c>
      <c r="T133" s="9">
        <f t="shared" si="14"/>
        <v>3</v>
      </c>
      <c r="U133" s="14">
        <f t="shared" si="15"/>
        <v>0.62462686567164183</v>
      </c>
      <c r="V133" s="14">
        <f t="shared" si="16"/>
        <v>1</v>
      </c>
      <c r="W133" s="14"/>
      <c r="Y133" s="10">
        <f t="shared" si="21"/>
        <v>9</v>
      </c>
      <c r="Z133" s="10">
        <v>8</v>
      </c>
      <c r="AA133" s="15">
        <f t="shared" si="17"/>
        <v>131.95629618582089</v>
      </c>
      <c r="AB133" s="16">
        <f t="shared" si="18"/>
        <v>131.95629618582089</v>
      </c>
    </row>
    <row r="134" spans="19:28" x14ac:dyDescent="0.25">
      <c r="S134" s="9">
        <f t="shared" si="13"/>
        <v>14</v>
      </c>
      <c r="T134" s="9">
        <f t="shared" si="14"/>
        <v>14</v>
      </c>
      <c r="U134" s="14">
        <f t="shared" si="15"/>
        <v>0.62462686567164183</v>
      </c>
      <c r="V134" s="14">
        <f t="shared" si="16"/>
        <v>0</v>
      </c>
      <c r="W134" s="14"/>
      <c r="Y134" s="10">
        <f t="shared" si="21"/>
        <v>9</v>
      </c>
      <c r="Z134" s="10">
        <v>9</v>
      </c>
      <c r="AA134" s="15">
        <f t="shared" si="17"/>
        <v>0</v>
      </c>
      <c r="AB134" s="16">
        <f t="shared" si="18"/>
        <v>0</v>
      </c>
    </row>
    <row r="135" spans="19:28" x14ac:dyDescent="0.25">
      <c r="S135" s="9">
        <f t="shared" ref="S135:S198" si="22">INDEX($G$3:$N$17,MATCH(Y135,$G$3:$G$17,0),2)</f>
        <v>14</v>
      </c>
      <c r="T135" s="9">
        <f t="shared" ref="T135:T198" si="23">INDEX($G$3:$N$17,MATCH(Z135,$G$3:$G$17,0),2)</f>
        <v>14</v>
      </c>
      <c r="U135" s="14">
        <f t="shared" ref="U135:U198" si="24">INDEX($G$3:$N$17,MATCH(Y135,$G$3:$G$17,0),5)</f>
        <v>0.62462686567164183</v>
      </c>
      <c r="V135" s="14">
        <f t="shared" ref="V135:V198" si="25">INDEX($G$3:$N$17,MATCH(Z135,$G$3:$G$17,0),6)</f>
        <v>0</v>
      </c>
      <c r="W135" s="14"/>
      <c r="Y135" s="10">
        <f t="shared" si="21"/>
        <v>9</v>
      </c>
      <c r="Z135" s="10">
        <v>10</v>
      </c>
      <c r="AA135" s="15">
        <f t="shared" ref="AA135:AA198" si="26">SUMIFS($E$3:$E$39,$C$3:$C$39,S135,$D$3:$D$39,T135)*U135*V135</f>
        <v>0</v>
      </c>
      <c r="AB135" s="16">
        <f t="shared" ref="AB135:AB198" si="27">IF(Y135=Z135,0,AA135)</f>
        <v>0</v>
      </c>
    </row>
    <row r="136" spans="19:28" x14ac:dyDescent="0.25">
      <c r="S136" s="9">
        <f t="shared" si="22"/>
        <v>14</v>
      </c>
      <c r="T136" s="9">
        <f t="shared" si="23"/>
        <v>9</v>
      </c>
      <c r="U136" s="14">
        <f t="shared" si="24"/>
        <v>0.62462686567164183</v>
      </c>
      <c r="V136" s="14">
        <f t="shared" si="25"/>
        <v>0.41840277777777779</v>
      </c>
      <c r="W136" s="14"/>
      <c r="Y136" s="10">
        <f t="shared" si="21"/>
        <v>9</v>
      </c>
      <c r="Z136" s="10">
        <v>11</v>
      </c>
      <c r="AA136" s="15">
        <f t="shared" si="26"/>
        <v>0</v>
      </c>
      <c r="AB136" s="16">
        <f t="shared" si="27"/>
        <v>0</v>
      </c>
    </row>
    <row r="137" spans="19:28" x14ac:dyDescent="0.25">
      <c r="S137" s="9">
        <f t="shared" si="22"/>
        <v>14</v>
      </c>
      <c r="T137" s="9">
        <f t="shared" si="23"/>
        <v>9</v>
      </c>
      <c r="U137" s="14">
        <f t="shared" si="24"/>
        <v>0.62462686567164183</v>
      </c>
      <c r="V137" s="14">
        <f t="shared" si="25"/>
        <v>0.484375</v>
      </c>
      <c r="W137" s="14"/>
      <c r="Y137" s="10">
        <f t="shared" si="21"/>
        <v>9</v>
      </c>
      <c r="Z137" s="10">
        <v>12</v>
      </c>
      <c r="AA137" s="15">
        <f t="shared" si="26"/>
        <v>0</v>
      </c>
      <c r="AB137" s="16">
        <f t="shared" si="27"/>
        <v>0</v>
      </c>
    </row>
    <row r="138" spans="19:28" x14ac:dyDescent="0.25">
      <c r="S138" s="9">
        <f t="shared" si="22"/>
        <v>14</v>
      </c>
      <c r="T138" s="9">
        <f t="shared" si="23"/>
        <v>9</v>
      </c>
      <c r="U138" s="14">
        <f t="shared" si="24"/>
        <v>0.62462686567164183</v>
      </c>
      <c r="V138" s="14">
        <f t="shared" si="25"/>
        <v>9.7222222222222224E-2</v>
      </c>
      <c r="W138" s="14"/>
      <c r="Y138" s="10">
        <f t="shared" si="21"/>
        <v>9</v>
      </c>
      <c r="Z138" s="10">
        <v>13</v>
      </c>
      <c r="AA138" s="15">
        <f t="shared" si="26"/>
        <v>0</v>
      </c>
      <c r="AB138" s="16">
        <f t="shared" si="27"/>
        <v>0</v>
      </c>
    </row>
    <row r="139" spans="19:28" x14ac:dyDescent="0.25">
      <c r="S139" s="9">
        <f t="shared" si="22"/>
        <v>14</v>
      </c>
      <c r="T139" s="9">
        <f t="shared" si="23"/>
        <v>12</v>
      </c>
      <c r="U139" s="14">
        <f t="shared" si="24"/>
        <v>0.62462686567164183</v>
      </c>
      <c r="V139" s="14">
        <f t="shared" si="25"/>
        <v>0.77288135593220342</v>
      </c>
      <c r="W139" s="14"/>
      <c r="Y139" s="10">
        <f t="shared" si="21"/>
        <v>9</v>
      </c>
      <c r="Z139" s="10">
        <v>14</v>
      </c>
      <c r="AA139" s="15">
        <f t="shared" si="26"/>
        <v>6.03453073614976</v>
      </c>
      <c r="AB139" s="16">
        <f t="shared" si="27"/>
        <v>6.03453073614976</v>
      </c>
    </row>
    <row r="140" spans="19:28" x14ac:dyDescent="0.25">
      <c r="S140" s="9">
        <f t="shared" si="22"/>
        <v>14</v>
      </c>
      <c r="T140" s="9">
        <f t="shared" si="23"/>
        <v>12</v>
      </c>
      <c r="U140" s="14">
        <f t="shared" si="24"/>
        <v>0.62462686567164183</v>
      </c>
      <c r="V140" s="14">
        <f t="shared" si="25"/>
        <v>0.22711864406779661</v>
      </c>
      <c r="W140" s="14"/>
      <c r="Y140" s="10">
        <f t="shared" si="21"/>
        <v>9</v>
      </c>
      <c r="Z140" s="10">
        <v>15</v>
      </c>
      <c r="AA140" s="15">
        <f t="shared" si="26"/>
        <v>1.7733050847457628</v>
      </c>
      <c r="AB140" s="16">
        <f t="shared" si="27"/>
        <v>1.7733050847457628</v>
      </c>
    </row>
    <row r="141" spans="19:28" x14ac:dyDescent="0.25">
      <c r="S141" s="9">
        <f t="shared" si="22"/>
        <v>14</v>
      </c>
      <c r="T141" s="9">
        <f t="shared" si="23"/>
        <v>1</v>
      </c>
      <c r="U141" s="14">
        <f t="shared" si="24"/>
        <v>0.37537313432835823</v>
      </c>
      <c r="V141" s="14">
        <f t="shared" si="25"/>
        <v>1</v>
      </c>
      <c r="W141" s="14"/>
      <c r="Y141" s="10">
        <f t="shared" si="21"/>
        <v>10</v>
      </c>
      <c r="Z141" s="10">
        <v>1</v>
      </c>
      <c r="AA141" s="15">
        <f t="shared" si="26"/>
        <v>74.244549238805973</v>
      </c>
      <c r="AB141" s="16">
        <f t="shared" si="27"/>
        <v>74.244549238805973</v>
      </c>
    </row>
    <row r="142" spans="19:28" x14ac:dyDescent="0.25">
      <c r="S142" s="9">
        <f t="shared" si="22"/>
        <v>14</v>
      </c>
      <c r="T142" s="9">
        <f t="shared" si="23"/>
        <v>2</v>
      </c>
      <c r="U142" s="14">
        <f t="shared" si="24"/>
        <v>0.37537313432835823</v>
      </c>
      <c r="V142" s="14">
        <f t="shared" si="25"/>
        <v>1</v>
      </c>
      <c r="W142" s="14"/>
      <c r="Y142" s="10">
        <f t="shared" si="21"/>
        <v>10</v>
      </c>
      <c r="Z142" s="10">
        <v>2</v>
      </c>
      <c r="AA142" s="15">
        <f t="shared" si="26"/>
        <v>133.26469117194031</v>
      </c>
      <c r="AB142" s="16">
        <f t="shared" si="27"/>
        <v>133.26469117194031</v>
      </c>
    </row>
    <row r="143" spans="19:28" x14ac:dyDescent="0.25">
      <c r="S143" s="9">
        <f t="shared" si="22"/>
        <v>14</v>
      </c>
      <c r="T143" s="9">
        <f t="shared" si="23"/>
        <v>10</v>
      </c>
      <c r="U143" s="14">
        <f t="shared" si="24"/>
        <v>0.37537313432835823</v>
      </c>
      <c r="V143" s="14">
        <f t="shared" si="25"/>
        <v>0.64227642276422769</v>
      </c>
      <c r="W143" s="14"/>
      <c r="Y143" s="10">
        <f t="shared" si="21"/>
        <v>10</v>
      </c>
      <c r="Z143" s="10">
        <v>3</v>
      </c>
      <c r="AA143" s="15">
        <f t="shared" si="26"/>
        <v>5.7094522779274373</v>
      </c>
      <c r="AB143" s="16">
        <f t="shared" si="27"/>
        <v>5.7094522779274373</v>
      </c>
    </row>
    <row r="144" spans="19:28" x14ac:dyDescent="0.25">
      <c r="S144" s="9">
        <f t="shared" si="22"/>
        <v>14</v>
      </c>
      <c r="T144" s="9">
        <f t="shared" si="23"/>
        <v>10</v>
      </c>
      <c r="U144" s="14">
        <f t="shared" si="24"/>
        <v>0.37537313432835823</v>
      </c>
      <c r="V144" s="14">
        <f t="shared" si="25"/>
        <v>0</v>
      </c>
      <c r="W144" s="14"/>
      <c r="Y144" s="10">
        <f t="shared" si="21"/>
        <v>10</v>
      </c>
      <c r="Z144" s="10">
        <v>4</v>
      </c>
      <c r="AA144" s="15">
        <f t="shared" si="26"/>
        <v>0</v>
      </c>
      <c r="AB144" s="16">
        <f t="shared" si="27"/>
        <v>0</v>
      </c>
    </row>
    <row r="145" spans="19:28" x14ac:dyDescent="0.25">
      <c r="S145" s="9">
        <f t="shared" si="22"/>
        <v>14</v>
      </c>
      <c r="T145" s="9">
        <f t="shared" si="23"/>
        <v>10</v>
      </c>
      <c r="U145" s="14">
        <f t="shared" si="24"/>
        <v>0.37537313432835823</v>
      </c>
      <c r="V145" s="14">
        <f t="shared" si="25"/>
        <v>0.35772357723577236</v>
      </c>
      <c r="W145" s="14"/>
      <c r="Y145" s="10">
        <f t="shared" si="21"/>
        <v>10</v>
      </c>
      <c r="Z145" s="10">
        <v>5</v>
      </c>
      <c r="AA145" s="15">
        <f t="shared" si="26"/>
        <v>3.1799481041621167</v>
      </c>
      <c r="AB145" s="16">
        <f t="shared" si="27"/>
        <v>3.1799481041621167</v>
      </c>
    </row>
    <row r="146" spans="19:28" x14ac:dyDescent="0.25">
      <c r="S146" s="9">
        <f t="shared" si="22"/>
        <v>14</v>
      </c>
      <c r="T146" s="9">
        <f t="shared" si="23"/>
        <v>15</v>
      </c>
      <c r="U146" s="14">
        <f t="shared" si="24"/>
        <v>0.37537313432835823</v>
      </c>
      <c r="V146" s="14">
        <f t="shared" si="25"/>
        <v>0.32162921348314605</v>
      </c>
      <c r="W146" s="14"/>
      <c r="Y146" s="10">
        <f t="shared" si="21"/>
        <v>10</v>
      </c>
      <c r="Z146" s="10">
        <v>6</v>
      </c>
      <c r="AA146" s="15">
        <f t="shared" si="26"/>
        <v>75.213688071872468</v>
      </c>
      <c r="AB146" s="16">
        <f t="shared" si="27"/>
        <v>75.213688071872468</v>
      </c>
    </row>
    <row r="147" spans="19:28" x14ac:dyDescent="0.25">
      <c r="S147" s="9">
        <f t="shared" si="22"/>
        <v>14</v>
      </c>
      <c r="T147" s="9">
        <f t="shared" si="23"/>
        <v>15</v>
      </c>
      <c r="U147" s="14">
        <f t="shared" si="24"/>
        <v>0.37537313432835823</v>
      </c>
      <c r="V147" s="14">
        <f t="shared" si="25"/>
        <v>0.6783707865168539</v>
      </c>
      <c r="W147" s="14"/>
      <c r="Y147" s="10">
        <f t="shared" si="21"/>
        <v>10</v>
      </c>
      <c r="Z147" s="10">
        <v>7</v>
      </c>
      <c r="AA147" s="15">
        <f t="shared" si="26"/>
        <v>158.63847746163495</v>
      </c>
      <c r="AB147" s="16">
        <f t="shared" si="27"/>
        <v>158.63847746163495</v>
      </c>
    </row>
    <row r="148" spans="19:28" x14ac:dyDescent="0.25">
      <c r="S148" s="9">
        <f t="shared" si="22"/>
        <v>14</v>
      </c>
      <c r="T148" s="9">
        <f t="shared" si="23"/>
        <v>3</v>
      </c>
      <c r="U148" s="14">
        <f t="shared" si="24"/>
        <v>0.37537313432835823</v>
      </c>
      <c r="V148" s="14">
        <f t="shared" si="25"/>
        <v>1</v>
      </c>
      <c r="W148" s="14"/>
      <c r="Y148" s="10">
        <f t="shared" si="21"/>
        <v>10</v>
      </c>
      <c r="Z148" s="10">
        <v>8</v>
      </c>
      <c r="AA148" s="15">
        <f t="shared" si="26"/>
        <v>79.299900814179097</v>
      </c>
      <c r="AB148" s="16">
        <f t="shared" si="27"/>
        <v>79.299900814179097</v>
      </c>
    </row>
    <row r="149" spans="19:28" x14ac:dyDescent="0.25">
      <c r="S149" s="9">
        <f t="shared" si="22"/>
        <v>14</v>
      </c>
      <c r="T149" s="9">
        <f t="shared" si="23"/>
        <v>14</v>
      </c>
      <c r="U149" s="14">
        <f t="shared" si="24"/>
        <v>0.37537313432835823</v>
      </c>
      <c r="V149" s="14">
        <f t="shared" si="25"/>
        <v>0</v>
      </c>
      <c r="W149" s="14"/>
      <c r="Y149" s="10">
        <f t="shared" si="21"/>
        <v>10</v>
      </c>
      <c r="Z149" s="10">
        <v>9</v>
      </c>
      <c r="AA149" s="15">
        <f t="shared" si="26"/>
        <v>0</v>
      </c>
      <c r="AB149" s="16">
        <f t="shared" si="27"/>
        <v>0</v>
      </c>
    </row>
    <row r="150" spans="19:28" x14ac:dyDescent="0.25">
      <c r="S150" s="9">
        <f t="shared" si="22"/>
        <v>14</v>
      </c>
      <c r="T150" s="9">
        <f t="shared" si="23"/>
        <v>14</v>
      </c>
      <c r="U150" s="14">
        <f t="shared" si="24"/>
        <v>0.37537313432835823</v>
      </c>
      <c r="V150" s="14">
        <f t="shared" si="25"/>
        <v>0</v>
      </c>
      <c r="W150" s="14"/>
      <c r="Y150" s="10">
        <f t="shared" si="21"/>
        <v>10</v>
      </c>
      <c r="Z150" s="10">
        <v>10</v>
      </c>
      <c r="AA150" s="15">
        <f t="shared" si="26"/>
        <v>0</v>
      </c>
      <c r="AB150" s="16">
        <f t="shared" si="27"/>
        <v>0</v>
      </c>
    </row>
    <row r="151" spans="19:28" x14ac:dyDescent="0.25">
      <c r="S151" s="9">
        <f t="shared" si="22"/>
        <v>14</v>
      </c>
      <c r="T151" s="9">
        <f t="shared" si="23"/>
        <v>9</v>
      </c>
      <c r="U151" s="14">
        <f t="shared" si="24"/>
        <v>0.37537313432835823</v>
      </c>
      <c r="V151" s="14">
        <f t="shared" si="25"/>
        <v>0.41840277777777779</v>
      </c>
      <c r="W151" s="14"/>
      <c r="Y151" s="10">
        <f t="shared" si="21"/>
        <v>10</v>
      </c>
      <c r="Z151" s="10">
        <v>11</v>
      </c>
      <c r="AA151" s="15">
        <f t="shared" si="26"/>
        <v>0</v>
      </c>
      <c r="AB151" s="16">
        <f t="shared" si="27"/>
        <v>0</v>
      </c>
    </row>
    <row r="152" spans="19:28" x14ac:dyDescent="0.25">
      <c r="S152" s="9">
        <f t="shared" si="22"/>
        <v>14</v>
      </c>
      <c r="T152" s="9">
        <f t="shared" si="23"/>
        <v>9</v>
      </c>
      <c r="U152" s="14">
        <f t="shared" si="24"/>
        <v>0.37537313432835823</v>
      </c>
      <c r="V152" s="14">
        <f t="shared" si="25"/>
        <v>0.484375</v>
      </c>
      <c r="W152" s="14"/>
      <c r="Y152" s="10">
        <f t="shared" si="21"/>
        <v>10</v>
      </c>
      <c r="Z152" s="10">
        <v>12</v>
      </c>
      <c r="AA152" s="15">
        <f t="shared" si="26"/>
        <v>0</v>
      </c>
      <c r="AB152" s="16">
        <f t="shared" si="27"/>
        <v>0</v>
      </c>
    </row>
    <row r="153" spans="19:28" x14ac:dyDescent="0.25">
      <c r="S153" s="9">
        <f t="shared" si="22"/>
        <v>14</v>
      </c>
      <c r="T153" s="9">
        <f t="shared" si="23"/>
        <v>9</v>
      </c>
      <c r="U153" s="14">
        <f t="shared" si="24"/>
        <v>0.37537313432835823</v>
      </c>
      <c r="V153" s="14">
        <f t="shared" si="25"/>
        <v>9.7222222222222224E-2</v>
      </c>
      <c r="W153" s="14"/>
      <c r="Y153" s="10">
        <f t="shared" si="21"/>
        <v>10</v>
      </c>
      <c r="Z153" s="10">
        <v>13</v>
      </c>
      <c r="AA153" s="15">
        <f t="shared" si="26"/>
        <v>0</v>
      </c>
      <c r="AB153" s="16">
        <f t="shared" si="27"/>
        <v>0</v>
      </c>
    </row>
    <row r="154" spans="19:28" x14ac:dyDescent="0.25">
      <c r="S154" s="9">
        <f t="shared" si="22"/>
        <v>14</v>
      </c>
      <c r="T154" s="9">
        <f t="shared" si="23"/>
        <v>12</v>
      </c>
      <c r="U154" s="14">
        <f t="shared" si="24"/>
        <v>0.37537313432835823</v>
      </c>
      <c r="V154" s="14">
        <f t="shared" si="25"/>
        <v>0.77288135593220342</v>
      </c>
      <c r="W154" s="14"/>
      <c r="Y154" s="10">
        <f t="shared" si="21"/>
        <v>10</v>
      </c>
      <c r="Z154" s="10">
        <v>14</v>
      </c>
      <c r="AA154" s="15">
        <f t="shared" si="26"/>
        <v>3.6264862130027828</v>
      </c>
      <c r="AB154" s="16">
        <f t="shared" si="27"/>
        <v>3.6264862130027828</v>
      </c>
    </row>
    <row r="155" spans="19:28" x14ac:dyDescent="0.25">
      <c r="S155" s="9">
        <f t="shared" si="22"/>
        <v>14</v>
      </c>
      <c r="T155" s="9">
        <f t="shared" si="23"/>
        <v>12</v>
      </c>
      <c r="U155" s="14">
        <f t="shared" si="24"/>
        <v>0.37537313432835823</v>
      </c>
      <c r="V155" s="14">
        <f t="shared" si="25"/>
        <v>0.22711864406779661</v>
      </c>
      <c r="W155" s="14"/>
      <c r="Y155" s="10">
        <f t="shared" si="21"/>
        <v>10</v>
      </c>
      <c r="Z155" s="10">
        <v>15</v>
      </c>
      <c r="AA155" s="15">
        <f t="shared" si="26"/>
        <v>1.0656779661016951</v>
      </c>
      <c r="AB155" s="16">
        <f t="shared" si="27"/>
        <v>1.0656779661016951</v>
      </c>
    </row>
    <row r="156" spans="19:28" x14ac:dyDescent="0.25">
      <c r="S156" s="9">
        <f t="shared" si="22"/>
        <v>9</v>
      </c>
      <c r="T156" s="9">
        <f t="shared" si="23"/>
        <v>1</v>
      </c>
      <c r="U156" s="14">
        <f t="shared" si="24"/>
        <v>0.62863534675615218</v>
      </c>
      <c r="V156" s="14">
        <f t="shared" si="25"/>
        <v>1</v>
      </c>
      <c r="W156" s="14"/>
      <c r="Y156" s="10">
        <f t="shared" si="21"/>
        <v>11</v>
      </c>
      <c r="Z156" s="10">
        <v>1</v>
      </c>
      <c r="AA156" s="15">
        <f t="shared" si="26"/>
        <v>0</v>
      </c>
      <c r="AB156" s="16">
        <f t="shared" si="27"/>
        <v>0</v>
      </c>
    </row>
    <row r="157" spans="19:28" x14ac:dyDescent="0.25">
      <c r="S157" s="9">
        <f t="shared" si="22"/>
        <v>9</v>
      </c>
      <c r="T157" s="9">
        <f t="shared" si="23"/>
        <v>2</v>
      </c>
      <c r="U157" s="14">
        <f t="shared" si="24"/>
        <v>0.62863534675615218</v>
      </c>
      <c r="V157" s="14">
        <f t="shared" si="25"/>
        <v>1</v>
      </c>
      <c r="W157" s="14"/>
      <c r="Y157" s="10">
        <f t="shared" si="21"/>
        <v>11</v>
      </c>
      <c r="Z157" s="10">
        <v>2</v>
      </c>
      <c r="AA157" s="15">
        <f t="shared" si="26"/>
        <v>3.7819356241610742</v>
      </c>
      <c r="AB157" s="16">
        <f t="shared" si="27"/>
        <v>3.7819356241610742</v>
      </c>
    </row>
    <row r="158" spans="19:28" x14ac:dyDescent="0.25">
      <c r="S158" s="9">
        <f t="shared" si="22"/>
        <v>9</v>
      </c>
      <c r="T158" s="9">
        <f t="shared" si="23"/>
        <v>10</v>
      </c>
      <c r="U158" s="14">
        <f t="shared" si="24"/>
        <v>0.62863534675615218</v>
      </c>
      <c r="V158" s="14">
        <f t="shared" si="25"/>
        <v>0.64227642276422769</v>
      </c>
      <c r="W158" s="14"/>
      <c r="Y158" s="10">
        <f t="shared" si="21"/>
        <v>11</v>
      </c>
      <c r="Z158" s="10">
        <v>3</v>
      </c>
      <c r="AA158" s="15">
        <f t="shared" si="26"/>
        <v>3.2835159820119686</v>
      </c>
      <c r="AB158" s="16">
        <f t="shared" si="27"/>
        <v>3.2835159820119686</v>
      </c>
    </row>
    <row r="159" spans="19:28" x14ac:dyDescent="0.25">
      <c r="S159" s="9">
        <f t="shared" si="22"/>
        <v>9</v>
      </c>
      <c r="T159" s="9">
        <f t="shared" si="23"/>
        <v>10</v>
      </c>
      <c r="U159" s="14">
        <f t="shared" si="24"/>
        <v>0.62863534675615218</v>
      </c>
      <c r="V159" s="14">
        <f t="shared" si="25"/>
        <v>0</v>
      </c>
      <c r="W159" s="14"/>
      <c r="Y159" s="10">
        <f t="shared" si="21"/>
        <v>11</v>
      </c>
      <c r="Z159" s="10">
        <v>4</v>
      </c>
      <c r="AA159" s="15">
        <f t="shared" si="26"/>
        <v>0</v>
      </c>
      <c r="AB159" s="16">
        <f t="shared" si="27"/>
        <v>0</v>
      </c>
    </row>
    <row r="160" spans="19:28" x14ac:dyDescent="0.25">
      <c r="S160" s="9">
        <f t="shared" si="22"/>
        <v>9</v>
      </c>
      <c r="T160" s="9">
        <f t="shared" si="23"/>
        <v>10</v>
      </c>
      <c r="U160" s="14">
        <f t="shared" si="24"/>
        <v>0.62863534675615218</v>
      </c>
      <c r="V160" s="14">
        <f t="shared" si="25"/>
        <v>0.35772357723577236</v>
      </c>
      <c r="W160" s="14"/>
      <c r="Y160" s="10">
        <f t="shared" si="21"/>
        <v>11</v>
      </c>
      <c r="Z160" s="10">
        <v>5</v>
      </c>
      <c r="AA160" s="15">
        <f t="shared" si="26"/>
        <v>1.8287937115003368</v>
      </c>
      <c r="AB160" s="16">
        <f t="shared" si="27"/>
        <v>1.8287937115003368</v>
      </c>
    </row>
    <row r="161" spans="19:28" x14ac:dyDescent="0.25">
      <c r="S161" s="9">
        <f t="shared" si="22"/>
        <v>9</v>
      </c>
      <c r="T161" s="9">
        <f t="shared" si="23"/>
        <v>15</v>
      </c>
      <c r="U161" s="14">
        <f t="shared" si="24"/>
        <v>0.62863534675615218</v>
      </c>
      <c r="V161" s="14">
        <f t="shared" si="25"/>
        <v>0.32162921348314605</v>
      </c>
      <c r="W161" s="14"/>
      <c r="Y161" s="10">
        <f t="shared" si="21"/>
        <v>11</v>
      </c>
      <c r="Z161" s="10">
        <v>6</v>
      </c>
      <c r="AA161" s="15">
        <f t="shared" si="26"/>
        <v>4.1793642726290132</v>
      </c>
      <c r="AB161" s="16">
        <f t="shared" si="27"/>
        <v>4.1793642726290132</v>
      </c>
    </row>
    <row r="162" spans="19:28" x14ac:dyDescent="0.25">
      <c r="S162" s="9">
        <f t="shared" si="22"/>
        <v>9</v>
      </c>
      <c r="T162" s="9">
        <f t="shared" si="23"/>
        <v>15</v>
      </c>
      <c r="U162" s="14">
        <f t="shared" si="24"/>
        <v>0.62863534675615218</v>
      </c>
      <c r="V162" s="14">
        <f t="shared" si="25"/>
        <v>0.6783707865168539</v>
      </c>
      <c r="W162" s="14"/>
      <c r="Y162" s="10">
        <f t="shared" si="21"/>
        <v>11</v>
      </c>
      <c r="Z162" s="10">
        <v>7</v>
      </c>
      <c r="AA162" s="15">
        <f t="shared" si="26"/>
        <v>8.8149910204358655</v>
      </c>
      <c r="AB162" s="16">
        <f t="shared" si="27"/>
        <v>8.8149910204358655</v>
      </c>
    </row>
    <row r="163" spans="19:28" x14ac:dyDescent="0.25">
      <c r="S163" s="9">
        <f t="shared" si="22"/>
        <v>9</v>
      </c>
      <c r="T163" s="9">
        <f t="shared" si="23"/>
        <v>3</v>
      </c>
      <c r="U163" s="14">
        <f t="shared" si="24"/>
        <v>0.62863534675615218</v>
      </c>
      <c r="V163" s="14">
        <f t="shared" si="25"/>
        <v>1</v>
      </c>
      <c r="W163" s="14"/>
      <c r="Y163" s="10">
        <f t="shared" si="21"/>
        <v>11</v>
      </c>
      <c r="Z163" s="10">
        <v>8</v>
      </c>
      <c r="AA163" s="15">
        <f t="shared" si="26"/>
        <v>0</v>
      </c>
      <c r="AB163" s="16">
        <f t="shared" si="27"/>
        <v>0</v>
      </c>
    </row>
    <row r="164" spans="19:28" x14ac:dyDescent="0.25">
      <c r="S164" s="9">
        <f t="shared" si="22"/>
        <v>9</v>
      </c>
      <c r="T164" s="9">
        <f t="shared" si="23"/>
        <v>14</v>
      </c>
      <c r="U164" s="14">
        <f t="shared" si="24"/>
        <v>0.62863534675615218</v>
      </c>
      <c r="V164" s="14">
        <f t="shared" si="25"/>
        <v>0</v>
      </c>
      <c r="W164" s="14"/>
      <c r="Y164" s="10">
        <f t="shared" si="21"/>
        <v>11</v>
      </c>
      <c r="Z164" s="10">
        <v>9</v>
      </c>
      <c r="AA164" s="15">
        <f t="shared" si="26"/>
        <v>0</v>
      </c>
      <c r="AB164" s="16">
        <f t="shared" si="27"/>
        <v>0</v>
      </c>
    </row>
    <row r="165" spans="19:28" x14ac:dyDescent="0.25">
      <c r="S165" s="9">
        <f t="shared" si="22"/>
        <v>9</v>
      </c>
      <c r="T165" s="9">
        <f t="shared" si="23"/>
        <v>14</v>
      </c>
      <c r="U165" s="14">
        <f t="shared" si="24"/>
        <v>0.62863534675615218</v>
      </c>
      <c r="V165" s="14">
        <f t="shared" si="25"/>
        <v>0</v>
      </c>
      <c r="W165" s="14"/>
      <c r="Y165" s="10">
        <f t="shared" si="21"/>
        <v>11</v>
      </c>
      <c r="Z165" s="10">
        <v>10</v>
      </c>
      <c r="AA165" s="15">
        <f t="shared" si="26"/>
        <v>0</v>
      </c>
      <c r="AB165" s="16">
        <f t="shared" si="27"/>
        <v>0</v>
      </c>
    </row>
    <row r="166" spans="19:28" x14ac:dyDescent="0.25">
      <c r="S166" s="9">
        <f t="shared" si="22"/>
        <v>9</v>
      </c>
      <c r="T166" s="9">
        <f t="shared" si="23"/>
        <v>9</v>
      </c>
      <c r="U166" s="14">
        <f t="shared" si="24"/>
        <v>0.62863534675615218</v>
      </c>
      <c r="V166" s="14">
        <f t="shared" si="25"/>
        <v>0.41840277777777779</v>
      </c>
      <c r="W166" s="14"/>
      <c r="Y166" s="10">
        <f t="shared" si="21"/>
        <v>11</v>
      </c>
      <c r="Z166" s="10">
        <v>11</v>
      </c>
      <c r="AA166" s="15">
        <f t="shared" si="26"/>
        <v>0</v>
      </c>
      <c r="AB166" s="16">
        <f t="shared" si="27"/>
        <v>0</v>
      </c>
    </row>
    <row r="167" spans="19:28" x14ac:dyDescent="0.25">
      <c r="S167" s="9">
        <f t="shared" si="22"/>
        <v>9</v>
      </c>
      <c r="T167" s="9">
        <f t="shared" si="23"/>
        <v>9</v>
      </c>
      <c r="U167" s="14">
        <f t="shared" si="24"/>
        <v>0.62863534675615218</v>
      </c>
      <c r="V167" s="14">
        <f t="shared" si="25"/>
        <v>0.484375</v>
      </c>
      <c r="W167" s="14"/>
      <c r="Y167" s="10">
        <f>Y152+1</f>
        <v>11</v>
      </c>
      <c r="Z167" s="10">
        <v>12</v>
      </c>
      <c r="AA167" s="15">
        <f t="shared" si="26"/>
        <v>0</v>
      </c>
      <c r="AB167" s="16">
        <f t="shared" si="27"/>
        <v>0</v>
      </c>
    </row>
    <row r="168" spans="19:28" x14ac:dyDescent="0.25">
      <c r="S168" s="9">
        <f t="shared" si="22"/>
        <v>9</v>
      </c>
      <c r="T168" s="9">
        <f t="shared" si="23"/>
        <v>9</v>
      </c>
      <c r="U168" s="14">
        <f t="shared" si="24"/>
        <v>0.62863534675615218</v>
      </c>
      <c r="V168" s="14">
        <f t="shared" si="25"/>
        <v>9.7222222222222224E-2</v>
      </c>
      <c r="W168" s="14"/>
      <c r="Y168" s="10">
        <f t="shared" si="21"/>
        <v>11</v>
      </c>
      <c r="Z168" s="10">
        <v>13</v>
      </c>
      <c r="AA168" s="15">
        <f t="shared" si="26"/>
        <v>0</v>
      </c>
      <c r="AB168" s="16">
        <f t="shared" si="27"/>
        <v>0</v>
      </c>
    </row>
    <row r="169" spans="19:28" x14ac:dyDescent="0.25">
      <c r="S169" s="9">
        <f t="shared" si="22"/>
        <v>9</v>
      </c>
      <c r="T169" s="9">
        <f t="shared" si="23"/>
        <v>12</v>
      </c>
      <c r="U169" s="14">
        <f t="shared" si="24"/>
        <v>0.62863534675615218</v>
      </c>
      <c r="V169" s="14">
        <f t="shared" si="25"/>
        <v>0.77288135593220342</v>
      </c>
      <c r="W169" s="14"/>
      <c r="Y169" s="10">
        <f t="shared" si="21"/>
        <v>11</v>
      </c>
      <c r="Z169" s="10">
        <v>14</v>
      </c>
      <c r="AA169" s="15">
        <f t="shared" si="26"/>
        <v>0</v>
      </c>
      <c r="AB169" s="16">
        <f t="shared" si="27"/>
        <v>0</v>
      </c>
    </row>
    <row r="170" spans="19:28" x14ac:dyDescent="0.25">
      <c r="S170" s="9">
        <f t="shared" si="22"/>
        <v>9</v>
      </c>
      <c r="T170" s="9">
        <f t="shared" si="23"/>
        <v>12</v>
      </c>
      <c r="U170" s="14">
        <f t="shared" si="24"/>
        <v>0.62863534675615218</v>
      </c>
      <c r="V170" s="14">
        <f t="shared" si="25"/>
        <v>0.22711864406779661</v>
      </c>
      <c r="W170" s="14"/>
      <c r="Y170" s="10">
        <f t="shared" si="21"/>
        <v>11</v>
      </c>
      <c r="Z170" s="10">
        <v>15</v>
      </c>
      <c r="AA170" s="15">
        <f t="shared" si="26"/>
        <v>0</v>
      </c>
      <c r="AB170" s="16">
        <f t="shared" si="27"/>
        <v>0</v>
      </c>
    </row>
    <row r="171" spans="19:28" x14ac:dyDescent="0.25">
      <c r="S171" s="9">
        <f t="shared" si="22"/>
        <v>9</v>
      </c>
      <c r="T171" s="9">
        <f t="shared" si="23"/>
        <v>1</v>
      </c>
      <c r="U171" s="14">
        <f t="shared" si="24"/>
        <v>0.11185682326621924</v>
      </c>
      <c r="V171" s="14">
        <f t="shared" si="25"/>
        <v>1</v>
      </c>
      <c r="W171" s="14"/>
      <c r="Y171" s="10">
        <f t="shared" si="21"/>
        <v>12</v>
      </c>
      <c r="Z171" s="10">
        <v>1</v>
      </c>
      <c r="AA171" s="15">
        <f t="shared" si="26"/>
        <v>0</v>
      </c>
      <c r="AB171" s="16">
        <f t="shared" si="27"/>
        <v>0</v>
      </c>
    </row>
    <row r="172" spans="19:28" x14ac:dyDescent="0.25">
      <c r="S172" s="9">
        <f t="shared" si="22"/>
        <v>9</v>
      </c>
      <c r="T172" s="9">
        <f t="shared" si="23"/>
        <v>2</v>
      </c>
      <c r="U172" s="14">
        <f t="shared" si="24"/>
        <v>0.11185682326621924</v>
      </c>
      <c r="V172" s="14">
        <f t="shared" si="25"/>
        <v>1</v>
      </c>
      <c r="W172" s="14"/>
      <c r="Y172" s="10">
        <f t="shared" si="21"/>
        <v>12</v>
      </c>
      <c r="Z172" s="10">
        <v>2</v>
      </c>
      <c r="AA172" s="15">
        <f t="shared" si="26"/>
        <v>0.67294228187919469</v>
      </c>
      <c r="AB172" s="16">
        <f t="shared" si="27"/>
        <v>0.67294228187919469</v>
      </c>
    </row>
    <row r="173" spans="19:28" x14ac:dyDescent="0.25">
      <c r="S173" s="9">
        <f t="shared" si="22"/>
        <v>9</v>
      </c>
      <c r="T173" s="9">
        <f t="shared" si="23"/>
        <v>10</v>
      </c>
      <c r="U173" s="14">
        <f t="shared" si="24"/>
        <v>0.11185682326621924</v>
      </c>
      <c r="V173" s="14">
        <f t="shared" si="25"/>
        <v>0.64227642276422769</v>
      </c>
      <c r="W173" s="14"/>
      <c r="Y173" s="10">
        <f t="shared" si="21"/>
        <v>12</v>
      </c>
      <c r="Z173" s="10">
        <v>3</v>
      </c>
      <c r="AA173" s="15">
        <f t="shared" si="26"/>
        <v>0.5842555128135174</v>
      </c>
      <c r="AB173" s="16">
        <f t="shared" si="27"/>
        <v>0.5842555128135174</v>
      </c>
    </row>
    <row r="174" spans="19:28" x14ac:dyDescent="0.25">
      <c r="S174" s="9">
        <f t="shared" si="22"/>
        <v>9</v>
      </c>
      <c r="T174" s="9">
        <f t="shared" si="23"/>
        <v>10</v>
      </c>
      <c r="U174" s="14">
        <f t="shared" si="24"/>
        <v>0.11185682326621924</v>
      </c>
      <c r="V174" s="14">
        <f t="shared" si="25"/>
        <v>0</v>
      </c>
      <c r="W174" s="14"/>
      <c r="Y174" s="10">
        <f t="shared" si="21"/>
        <v>12</v>
      </c>
      <c r="Z174" s="10">
        <v>4</v>
      </c>
      <c r="AA174" s="15">
        <f t="shared" si="26"/>
        <v>0</v>
      </c>
      <c r="AB174" s="16">
        <f t="shared" si="27"/>
        <v>0</v>
      </c>
    </row>
    <row r="175" spans="19:28" x14ac:dyDescent="0.25">
      <c r="S175" s="9">
        <f t="shared" si="22"/>
        <v>9</v>
      </c>
      <c r="T175" s="9">
        <f t="shared" si="23"/>
        <v>10</v>
      </c>
      <c r="U175" s="14">
        <f t="shared" si="24"/>
        <v>0.11185682326621924</v>
      </c>
      <c r="V175" s="14">
        <f t="shared" si="25"/>
        <v>0.35772357723577236</v>
      </c>
      <c r="W175" s="14"/>
      <c r="Y175" s="10">
        <f t="shared" si="21"/>
        <v>12</v>
      </c>
      <c r="Z175" s="10">
        <v>5</v>
      </c>
      <c r="AA175" s="15">
        <f t="shared" si="26"/>
        <v>0.32540813371892108</v>
      </c>
      <c r="AB175" s="16">
        <f t="shared" si="27"/>
        <v>0.32540813371892108</v>
      </c>
    </row>
    <row r="176" spans="19:28" x14ac:dyDescent="0.25">
      <c r="S176" s="9">
        <f t="shared" si="22"/>
        <v>9</v>
      </c>
      <c r="T176" s="9">
        <f t="shared" si="23"/>
        <v>15</v>
      </c>
      <c r="U176" s="14">
        <f t="shared" si="24"/>
        <v>0.11185682326621924</v>
      </c>
      <c r="V176" s="14">
        <f t="shared" si="25"/>
        <v>0.32162921348314605</v>
      </c>
      <c r="W176" s="14"/>
      <c r="Y176" s="10">
        <f t="shared" si="21"/>
        <v>12</v>
      </c>
      <c r="Z176" s="10">
        <v>6</v>
      </c>
      <c r="AA176" s="15">
        <f t="shared" si="26"/>
        <v>0.74365912324359651</v>
      </c>
      <c r="AB176" s="16">
        <f t="shared" si="27"/>
        <v>0.74365912324359651</v>
      </c>
    </row>
    <row r="177" spans="19:28" x14ac:dyDescent="0.25">
      <c r="S177" s="9">
        <f t="shared" si="22"/>
        <v>9</v>
      </c>
      <c r="T177" s="9">
        <f t="shared" si="23"/>
        <v>15</v>
      </c>
      <c r="U177" s="14">
        <f t="shared" si="24"/>
        <v>0.11185682326621924</v>
      </c>
      <c r="V177" s="14">
        <f t="shared" si="25"/>
        <v>0.6783707865168539</v>
      </c>
      <c r="W177" s="14"/>
      <c r="Y177" s="10">
        <f t="shared" si="21"/>
        <v>12</v>
      </c>
      <c r="Z177" s="10">
        <v>7</v>
      </c>
      <c r="AA177" s="15">
        <f t="shared" si="26"/>
        <v>1.5685037402910791</v>
      </c>
      <c r="AB177" s="16">
        <f t="shared" si="27"/>
        <v>1.5685037402910791</v>
      </c>
    </row>
    <row r="178" spans="19:28" x14ac:dyDescent="0.25">
      <c r="S178" s="9">
        <f t="shared" si="22"/>
        <v>9</v>
      </c>
      <c r="T178" s="9">
        <f t="shared" si="23"/>
        <v>3</v>
      </c>
      <c r="U178" s="14">
        <f t="shared" si="24"/>
        <v>0.11185682326621924</v>
      </c>
      <c r="V178" s="14">
        <f t="shared" si="25"/>
        <v>1</v>
      </c>
      <c r="W178" s="14"/>
      <c r="Y178" s="10">
        <f t="shared" si="21"/>
        <v>12</v>
      </c>
      <c r="Z178" s="10">
        <v>8</v>
      </c>
      <c r="AA178" s="15">
        <f t="shared" si="26"/>
        <v>0</v>
      </c>
      <c r="AB178" s="16">
        <f t="shared" si="27"/>
        <v>0</v>
      </c>
    </row>
    <row r="179" spans="19:28" x14ac:dyDescent="0.25">
      <c r="S179" s="9">
        <f t="shared" si="22"/>
        <v>9</v>
      </c>
      <c r="T179" s="9">
        <f t="shared" si="23"/>
        <v>14</v>
      </c>
      <c r="U179" s="14">
        <f t="shared" si="24"/>
        <v>0.11185682326621924</v>
      </c>
      <c r="V179" s="14">
        <f t="shared" si="25"/>
        <v>0</v>
      </c>
      <c r="W179" s="14"/>
      <c r="Y179" s="10">
        <f t="shared" si="21"/>
        <v>12</v>
      </c>
      <c r="Z179" s="10">
        <v>9</v>
      </c>
      <c r="AA179" s="15">
        <f t="shared" si="26"/>
        <v>0</v>
      </c>
      <c r="AB179" s="16">
        <f t="shared" si="27"/>
        <v>0</v>
      </c>
    </row>
    <row r="180" spans="19:28" x14ac:dyDescent="0.25">
      <c r="S180" s="9">
        <f t="shared" si="22"/>
        <v>9</v>
      </c>
      <c r="T180" s="9">
        <f t="shared" si="23"/>
        <v>14</v>
      </c>
      <c r="U180" s="14">
        <f t="shared" si="24"/>
        <v>0.11185682326621924</v>
      </c>
      <c r="V180" s="14">
        <f t="shared" si="25"/>
        <v>0</v>
      </c>
      <c r="W180" s="14"/>
      <c r="Y180" s="10">
        <f t="shared" si="21"/>
        <v>12</v>
      </c>
      <c r="Z180" s="10">
        <v>10</v>
      </c>
      <c r="AA180" s="15">
        <f t="shared" si="26"/>
        <v>0</v>
      </c>
      <c r="AB180" s="16">
        <f t="shared" si="27"/>
        <v>0</v>
      </c>
    </row>
    <row r="181" spans="19:28" x14ac:dyDescent="0.25">
      <c r="S181" s="9">
        <f t="shared" si="22"/>
        <v>9</v>
      </c>
      <c r="T181" s="9">
        <f t="shared" si="23"/>
        <v>9</v>
      </c>
      <c r="U181" s="14">
        <f t="shared" si="24"/>
        <v>0.11185682326621924</v>
      </c>
      <c r="V181" s="14">
        <f t="shared" si="25"/>
        <v>0.41840277777777779</v>
      </c>
      <c r="W181" s="14"/>
      <c r="Y181" s="10">
        <f>Y166+1</f>
        <v>12</v>
      </c>
      <c r="Z181" s="10">
        <v>11</v>
      </c>
      <c r="AA181" s="15">
        <f t="shared" si="26"/>
        <v>0</v>
      </c>
      <c r="AB181" s="16">
        <f t="shared" si="27"/>
        <v>0</v>
      </c>
    </row>
    <row r="182" spans="19:28" x14ac:dyDescent="0.25">
      <c r="S182" s="9">
        <f t="shared" si="22"/>
        <v>9</v>
      </c>
      <c r="T182" s="9">
        <f t="shared" si="23"/>
        <v>9</v>
      </c>
      <c r="U182" s="14">
        <f t="shared" si="24"/>
        <v>0.11185682326621924</v>
      </c>
      <c r="V182" s="14">
        <f t="shared" si="25"/>
        <v>0.484375</v>
      </c>
      <c r="W182" s="14"/>
      <c r="Y182" s="10">
        <f t="shared" ref="Y182:Y194" si="28">Y167+1</f>
        <v>12</v>
      </c>
      <c r="Z182" s="10">
        <v>12</v>
      </c>
      <c r="AA182" s="15">
        <f t="shared" si="26"/>
        <v>0</v>
      </c>
      <c r="AB182" s="16">
        <f t="shared" si="27"/>
        <v>0</v>
      </c>
    </row>
    <row r="183" spans="19:28" x14ac:dyDescent="0.25">
      <c r="S183" s="9">
        <f t="shared" si="22"/>
        <v>9</v>
      </c>
      <c r="T183" s="9">
        <f t="shared" si="23"/>
        <v>9</v>
      </c>
      <c r="U183" s="14">
        <f t="shared" si="24"/>
        <v>0.11185682326621924</v>
      </c>
      <c r="V183" s="14">
        <f t="shared" si="25"/>
        <v>9.7222222222222224E-2</v>
      </c>
      <c r="W183" s="14"/>
      <c r="Y183" s="10">
        <f t="shared" si="28"/>
        <v>12</v>
      </c>
      <c r="Z183" s="10">
        <v>13</v>
      </c>
      <c r="AA183" s="15">
        <f t="shared" si="26"/>
        <v>0</v>
      </c>
      <c r="AB183" s="16">
        <f t="shared" si="27"/>
        <v>0</v>
      </c>
    </row>
    <row r="184" spans="19:28" x14ac:dyDescent="0.25">
      <c r="S184" s="9">
        <f t="shared" si="22"/>
        <v>9</v>
      </c>
      <c r="T184" s="9">
        <f t="shared" si="23"/>
        <v>12</v>
      </c>
      <c r="U184" s="14">
        <f t="shared" si="24"/>
        <v>0.11185682326621924</v>
      </c>
      <c r="V184" s="14">
        <f t="shared" si="25"/>
        <v>0.77288135593220342</v>
      </c>
      <c r="W184" s="14"/>
      <c r="Y184" s="10">
        <f t="shared" si="28"/>
        <v>12</v>
      </c>
      <c r="Z184" s="10">
        <v>14</v>
      </c>
      <c r="AA184" s="15">
        <f t="shared" si="26"/>
        <v>0</v>
      </c>
      <c r="AB184" s="16">
        <f t="shared" si="27"/>
        <v>0</v>
      </c>
    </row>
    <row r="185" spans="19:28" x14ac:dyDescent="0.25">
      <c r="S185" s="9">
        <f t="shared" si="22"/>
        <v>9</v>
      </c>
      <c r="T185" s="9">
        <f t="shared" si="23"/>
        <v>12</v>
      </c>
      <c r="U185" s="14">
        <f t="shared" si="24"/>
        <v>0.11185682326621924</v>
      </c>
      <c r="V185" s="14">
        <f t="shared" si="25"/>
        <v>0.22711864406779661</v>
      </c>
      <c r="W185" s="14"/>
      <c r="Y185" s="10">
        <f t="shared" si="28"/>
        <v>12</v>
      </c>
      <c r="Z185" s="10">
        <v>15</v>
      </c>
      <c r="AA185" s="15">
        <f t="shared" si="26"/>
        <v>0</v>
      </c>
      <c r="AB185" s="16">
        <f t="shared" si="27"/>
        <v>0</v>
      </c>
    </row>
    <row r="186" spans="19:28" x14ac:dyDescent="0.25">
      <c r="S186" s="9">
        <f t="shared" si="22"/>
        <v>9</v>
      </c>
      <c r="T186" s="9">
        <f t="shared" si="23"/>
        <v>1</v>
      </c>
      <c r="U186" s="14">
        <f t="shared" si="24"/>
        <v>0.25950782997762861</v>
      </c>
      <c r="V186" s="14">
        <f t="shared" si="25"/>
        <v>1</v>
      </c>
      <c r="W186" s="14"/>
      <c r="Y186" s="10">
        <f t="shared" si="28"/>
        <v>13</v>
      </c>
      <c r="Z186" s="10">
        <v>1</v>
      </c>
      <c r="AA186" s="15">
        <f t="shared" si="26"/>
        <v>0</v>
      </c>
      <c r="AB186" s="16">
        <f t="shared" si="27"/>
        <v>0</v>
      </c>
    </row>
    <row r="187" spans="19:28" x14ac:dyDescent="0.25">
      <c r="S187" s="9">
        <f t="shared" si="22"/>
        <v>9</v>
      </c>
      <c r="T187" s="9">
        <f t="shared" si="23"/>
        <v>2</v>
      </c>
      <c r="U187" s="14">
        <f t="shared" si="24"/>
        <v>0.25950782997762861</v>
      </c>
      <c r="V187" s="14">
        <f t="shared" si="25"/>
        <v>1</v>
      </c>
      <c r="W187" s="14"/>
      <c r="Y187" s="10">
        <f t="shared" si="28"/>
        <v>13</v>
      </c>
      <c r="Z187" s="10">
        <v>2</v>
      </c>
      <c r="AA187" s="15">
        <f t="shared" si="26"/>
        <v>1.5612260939597316</v>
      </c>
      <c r="AB187" s="16">
        <f t="shared" si="27"/>
        <v>1.5612260939597316</v>
      </c>
    </row>
    <row r="188" spans="19:28" x14ac:dyDescent="0.25">
      <c r="S188" s="9">
        <f t="shared" si="22"/>
        <v>9</v>
      </c>
      <c r="T188" s="9">
        <f t="shared" si="23"/>
        <v>10</v>
      </c>
      <c r="U188" s="14">
        <f t="shared" si="24"/>
        <v>0.25950782997762861</v>
      </c>
      <c r="V188" s="14">
        <f t="shared" si="25"/>
        <v>0.64227642276422769</v>
      </c>
      <c r="W188" s="14"/>
      <c r="Y188" s="10">
        <f t="shared" si="28"/>
        <v>13</v>
      </c>
      <c r="Z188" s="10">
        <v>3</v>
      </c>
      <c r="AA188" s="15">
        <f t="shared" si="26"/>
        <v>1.3554727897273606</v>
      </c>
      <c r="AB188" s="16">
        <f t="shared" si="27"/>
        <v>1.3554727897273606</v>
      </c>
    </row>
    <row r="189" spans="19:28" x14ac:dyDescent="0.25">
      <c r="S189" s="9">
        <f t="shared" si="22"/>
        <v>9</v>
      </c>
      <c r="T189" s="9">
        <f t="shared" si="23"/>
        <v>10</v>
      </c>
      <c r="U189" s="14">
        <f t="shared" si="24"/>
        <v>0.25950782997762861</v>
      </c>
      <c r="V189" s="14">
        <f t="shared" si="25"/>
        <v>0</v>
      </c>
      <c r="W189" s="14"/>
      <c r="Y189" s="10">
        <f t="shared" si="28"/>
        <v>13</v>
      </c>
      <c r="Z189" s="10">
        <v>4</v>
      </c>
      <c r="AA189" s="15">
        <f t="shared" si="26"/>
        <v>0</v>
      </c>
      <c r="AB189" s="16">
        <f t="shared" si="27"/>
        <v>0</v>
      </c>
    </row>
    <row r="190" spans="19:28" x14ac:dyDescent="0.25">
      <c r="S190" s="9">
        <f t="shared" si="22"/>
        <v>9</v>
      </c>
      <c r="T190" s="9">
        <f t="shared" si="23"/>
        <v>10</v>
      </c>
      <c r="U190" s="14">
        <f t="shared" si="24"/>
        <v>0.25950782997762861</v>
      </c>
      <c r="V190" s="14">
        <f t="shared" si="25"/>
        <v>0.35772357723577236</v>
      </c>
      <c r="W190" s="14"/>
      <c r="Y190" s="10">
        <f t="shared" si="28"/>
        <v>13</v>
      </c>
      <c r="Z190" s="10">
        <v>5</v>
      </c>
      <c r="AA190" s="15">
        <f t="shared" si="26"/>
        <v>0.75494687022789697</v>
      </c>
      <c r="AB190" s="16">
        <f t="shared" si="27"/>
        <v>0.75494687022789697</v>
      </c>
    </row>
    <row r="191" spans="19:28" x14ac:dyDescent="0.25">
      <c r="S191" s="9">
        <f t="shared" si="22"/>
        <v>9</v>
      </c>
      <c r="T191" s="9">
        <f t="shared" si="23"/>
        <v>15</v>
      </c>
      <c r="U191" s="14">
        <f t="shared" si="24"/>
        <v>0.25950782997762861</v>
      </c>
      <c r="V191" s="14">
        <f t="shared" si="25"/>
        <v>0.32162921348314605</v>
      </c>
      <c r="W191" s="14"/>
      <c r="Y191" s="10">
        <f t="shared" si="28"/>
        <v>13</v>
      </c>
      <c r="Z191" s="10">
        <v>6</v>
      </c>
      <c r="AA191" s="15">
        <f t="shared" si="26"/>
        <v>1.7252891659251437</v>
      </c>
      <c r="AB191" s="16">
        <f t="shared" si="27"/>
        <v>1.7252891659251437</v>
      </c>
    </row>
    <row r="192" spans="19:28" x14ac:dyDescent="0.25">
      <c r="S192" s="9">
        <f t="shared" si="22"/>
        <v>9</v>
      </c>
      <c r="T192" s="9">
        <f t="shared" si="23"/>
        <v>15</v>
      </c>
      <c r="U192" s="14">
        <f t="shared" si="24"/>
        <v>0.25950782997762861</v>
      </c>
      <c r="V192" s="14">
        <f t="shared" si="25"/>
        <v>0.6783707865168539</v>
      </c>
      <c r="W192" s="14"/>
      <c r="Y192" s="10">
        <f t="shared" si="28"/>
        <v>13</v>
      </c>
      <c r="Z192" s="10">
        <v>7</v>
      </c>
      <c r="AA192" s="15">
        <f t="shared" si="26"/>
        <v>3.6389286774753034</v>
      </c>
      <c r="AB192" s="16">
        <f t="shared" si="27"/>
        <v>3.6389286774753034</v>
      </c>
    </row>
    <row r="193" spans="19:28" x14ac:dyDescent="0.25">
      <c r="S193" s="9">
        <f t="shared" si="22"/>
        <v>9</v>
      </c>
      <c r="T193" s="9">
        <f t="shared" si="23"/>
        <v>3</v>
      </c>
      <c r="U193" s="14">
        <f t="shared" si="24"/>
        <v>0.25950782997762861</v>
      </c>
      <c r="V193" s="14">
        <f t="shared" si="25"/>
        <v>1</v>
      </c>
      <c r="W193" s="14"/>
      <c r="Y193" s="10">
        <f t="shared" si="28"/>
        <v>13</v>
      </c>
      <c r="Z193" s="10">
        <v>8</v>
      </c>
      <c r="AA193" s="15">
        <f t="shared" si="26"/>
        <v>0</v>
      </c>
      <c r="AB193" s="16">
        <f t="shared" si="27"/>
        <v>0</v>
      </c>
    </row>
    <row r="194" spans="19:28" x14ac:dyDescent="0.25">
      <c r="S194" s="9">
        <f t="shared" si="22"/>
        <v>9</v>
      </c>
      <c r="T194" s="9">
        <f t="shared" si="23"/>
        <v>14</v>
      </c>
      <c r="U194" s="14">
        <f t="shared" si="24"/>
        <v>0.25950782997762861</v>
      </c>
      <c r="V194" s="14">
        <f t="shared" si="25"/>
        <v>0</v>
      </c>
      <c r="W194" s="14"/>
      <c r="Y194" s="10">
        <f t="shared" si="28"/>
        <v>13</v>
      </c>
      <c r="Z194" s="10">
        <v>9</v>
      </c>
      <c r="AA194" s="15">
        <f t="shared" si="26"/>
        <v>0</v>
      </c>
      <c r="AB194" s="16">
        <f t="shared" si="27"/>
        <v>0</v>
      </c>
    </row>
    <row r="195" spans="19:28" x14ac:dyDescent="0.25">
      <c r="S195" s="9">
        <f t="shared" si="22"/>
        <v>9</v>
      </c>
      <c r="T195" s="9">
        <f t="shared" si="23"/>
        <v>14</v>
      </c>
      <c r="U195" s="14">
        <f t="shared" si="24"/>
        <v>0.25950782997762861</v>
      </c>
      <c r="V195" s="14">
        <f t="shared" si="25"/>
        <v>0</v>
      </c>
      <c r="W195" s="14"/>
      <c r="Y195" s="10">
        <f>Y180+1</f>
        <v>13</v>
      </c>
      <c r="Z195" s="10">
        <v>10</v>
      </c>
      <c r="AA195" s="15">
        <f t="shared" si="26"/>
        <v>0</v>
      </c>
      <c r="AB195" s="16">
        <f t="shared" si="27"/>
        <v>0</v>
      </c>
    </row>
    <row r="196" spans="19:28" x14ac:dyDescent="0.25">
      <c r="S196" s="9">
        <f t="shared" si="22"/>
        <v>9</v>
      </c>
      <c r="T196" s="9">
        <f t="shared" si="23"/>
        <v>9</v>
      </c>
      <c r="U196" s="14">
        <f t="shared" si="24"/>
        <v>0.25950782997762861</v>
      </c>
      <c r="V196" s="14">
        <f t="shared" si="25"/>
        <v>0.41840277777777779</v>
      </c>
      <c r="W196" s="14"/>
      <c r="Y196" s="10">
        <f t="shared" ref="Y196:Y219" si="29">Y181+1</f>
        <v>13</v>
      </c>
      <c r="Z196" s="10">
        <v>11</v>
      </c>
      <c r="AA196" s="15">
        <f t="shared" si="26"/>
        <v>0</v>
      </c>
      <c r="AB196" s="16">
        <f t="shared" si="27"/>
        <v>0</v>
      </c>
    </row>
    <row r="197" spans="19:28" x14ac:dyDescent="0.25">
      <c r="S197" s="9">
        <f t="shared" si="22"/>
        <v>9</v>
      </c>
      <c r="T197" s="9">
        <f t="shared" si="23"/>
        <v>9</v>
      </c>
      <c r="U197" s="14">
        <f t="shared" si="24"/>
        <v>0.25950782997762861</v>
      </c>
      <c r="V197" s="14">
        <f t="shared" si="25"/>
        <v>0.484375</v>
      </c>
      <c r="W197" s="14"/>
      <c r="Y197" s="10">
        <f t="shared" si="29"/>
        <v>13</v>
      </c>
      <c r="Z197" s="10">
        <v>12</v>
      </c>
      <c r="AA197" s="15">
        <f t="shared" si="26"/>
        <v>0</v>
      </c>
      <c r="AB197" s="16">
        <f t="shared" si="27"/>
        <v>0</v>
      </c>
    </row>
    <row r="198" spans="19:28" x14ac:dyDescent="0.25">
      <c r="S198" s="9">
        <f t="shared" si="22"/>
        <v>9</v>
      </c>
      <c r="T198" s="9">
        <f t="shared" si="23"/>
        <v>9</v>
      </c>
      <c r="U198" s="14">
        <f t="shared" si="24"/>
        <v>0.25950782997762861</v>
      </c>
      <c r="V198" s="14">
        <f t="shared" si="25"/>
        <v>9.7222222222222224E-2</v>
      </c>
      <c r="W198" s="14"/>
      <c r="Y198" s="10">
        <f t="shared" si="29"/>
        <v>13</v>
      </c>
      <c r="Z198" s="10">
        <v>13</v>
      </c>
      <c r="AA198" s="15">
        <f t="shared" si="26"/>
        <v>0</v>
      </c>
      <c r="AB198" s="16">
        <f t="shared" si="27"/>
        <v>0</v>
      </c>
    </row>
    <row r="199" spans="19:28" x14ac:dyDescent="0.25">
      <c r="S199" s="9">
        <f t="shared" ref="S199:S230" si="30">INDEX($G$3:$N$17,MATCH(Y199,$G$3:$G$17,0),2)</f>
        <v>9</v>
      </c>
      <c r="T199" s="9">
        <f t="shared" ref="T199:T230" si="31">INDEX($G$3:$N$17,MATCH(Z199,$G$3:$G$17,0),2)</f>
        <v>12</v>
      </c>
      <c r="U199" s="14">
        <f t="shared" ref="U199:U230" si="32">INDEX($G$3:$N$17,MATCH(Y199,$G$3:$G$17,0),5)</f>
        <v>0.25950782997762861</v>
      </c>
      <c r="V199" s="14">
        <f t="shared" ref="V199:V230" si="33">INDEX($G$3:$N$17,MATCH(Z199,$G$3:$G$17,0),6)</f>
        <v>0.77288135593220342</v>
      </c>
      <c r="W199" s="14"/>
      <c r="Y199" s="10">
        <f t="shared" si="29"/>
        <v>13</v>
      </c>
      <c r="Z199" s="10">
        <v>14</v>
      </c>
      <c r="AA199" s="15">
        <f t="shared" ref="AA199:AA230" si="34">SUMIFS($E$3:$E$39,$C$3:$C$39,S199,$D$3:$D$39,T199)*U199*V199</f>
        <v>0</v>
      </c>
      <c r="AB199" s="16">
        <f t="shared" ref="AB199:AB230" si="35">IF(Y199=Z199,0,AA199)</f>
        <v>0</v>
      </c>
    </row>
    <row r="200" spans="19:28" x14ac:dyDescent="0.25">
      <c r="S200" s="9">
        <f t="shared" si="30"/>
        <v>9</v>
      </c>
      <c r="T200" s="9">
        <f t="shared" si="31"/>
        <v>12</v>
      </c>
      <c r="U200" s="14">
        <f t="shared" si="32"/>
        <v>0.25950782997762861</v>
      </c>
      <c r="V200" s="14">
        <f t="shared" si="33"/>
        <v>0.22711864406779661</v>
      </c>
      <c r="W200" s="14"/>
      <c r="Y200" s="10">
        <f t="shared" si="29"/>
        <v>13</v>
      </c>
      <c r="Z200" s="10">
        <v>15</v>
      </c>
      <c r="AA200" s="15">
        <f t="shared" si="34"/>
        <v>0</v>
      </c>
      <c r="AB200" s="16">
        <f t="shared" si="35"/>
        <v>0</v>
      </c>
    </row>
    <row r="201" spans="19:28" x14ac:dyDescent="0.25">
      <c r="S201" s="9">
        <f t="shared" si="30"/>
        <v>12</v>
      </c>
      <c r="T201" s="9">
        <f t="shared" si="31"/>
        <v>1</v>
      </c>
      <c r="U201" s="14">
        <f t="shared" si="32"/>
        <v>0.77551020408163263</v>
      </c>
      <c r="V201" s="14">
        <f t="shared" si="33"/>
        <v>1</v>
      </c>
      <c r="W201" s="14"/>
      <c r="Y201" s="10">
        <f t="shared" si="29"/>
        <v>14</v>
      </c>
      <c r="Z201" s="10">
        <v>1</v>
      </c>
      <c r="AA201" s="15">
        <f t="shared" si="34"/>
        <v>0</v>
      </c>
      <c r="AB201" s="16">
        <f t="shared" si="35"/>
        <v>0</v>
      </c>
    </row>
    <row r="202" spans="19:28" x14ac:dyDescent="0.25">
      <c r="S202" s="9">
        <f t="shared" si="30"/>
        <v>12</v>
      </c>
      <c r="T202" s="9">
        <f t="shared" si="31"/>
        <v>2</v>
      </c>
      <c r="U202" s="14">
        <f t="shared" si="32"/>
        <v>0.77551020408163263</v>
      </c>
      <c r="V202" s="14">
        <f t="shared" si="33"/>
        <v>1</v>
      </c>
      <c r="W202" s="14"/>
      <c r="Y202" s="10">
        <f t="shared" si="29"/>
        <v>14</v>
      </c>
      <c r="Z202" s="10">
        <v>2</v>
      </c>
      <c r="AA202" s="15">
        <f t="shared" si="34"/>
        <v>0</v>
      </c>
      <c r="AB202" s="16">
        <f t="shared" si="35"/>
        <v>0</v>
      </c>
    </row>
    <row r="203" spans="19:28" x14ac:dyDescent="0.25">
      <c r="S203" s="9">
        <f t="shared" si="30"/>
        <v>12</v>
      </c>
      <c r="T203" s="9">
        <f t="shared" si="31"/>
        <v>10</v>
      </c>
      <c r="U203" s="14">
        <f t="shared" si="32"/>
        <v>0.77551020408163263</v>
      </c>
      <c r="V203" s="14">
        <f t="shared" si="33"/>
        <v>0.64227642276422769</v>
      </c>
      <c r="W203" s="14"/>
      <c r="Y203" s="10">
        <f t="shared" si="29"/>
        <v>14</v>
      </c>
      <c r="Z203" s="10">
        <v>3</v>
      </c>
      <c r="AA203" s="15">
        <f t="shared" si="34"/>
        <v>0</v>
      </c>
      <c r="AB203" s="16">
        <f t="shared" si="35"/>
        <v>0</v>
      </c>
    </row>
    <row r="204" spans="19:28" x14ac:dyDescent="0.25">
      <c r="S204" s="9">
        <f t="shared" si="30"/>
        <v>12</v>
      </c>
      <c r="T204" s="9">
        <f t="shared" si="31"/>
        <v>10</v>
      </c>
      <c r="U204" s="14">
        <f t="shared" si="32"/>
        <v>0.77551020408163263</v>
      </c>
      <c r="V204" s="14">
        <f t="shared" si="33"/>
        <v>0</v>
      </c>
      <c r="W204" s="14"/>
      <c r="Y204" s="10">
        <f t="shared" si="29"/>
        <v>14</v>
      </c>
      <c r="Z204" s="10">
        <v>4</v>
      </c>
      <c r="AA204" s="15">
        <f t="shared" si="34"/>
        <v>0</v>
      </c>
      <c r="AB204" s="16">
        <f t="shared" si="35"/>
        <v>0</v>
      </c>
    </row>
    <row r="205" spans="19:28" x14ac:dyDescent="0.25">
      <c r="S205" s="9">
        <f t="shared" si="30"/>
        <v>12</v>
      </c>
      <c r="T205" s="9">
        <f t="shared" si="31"/>
        <v>10</v>
      </c>
      <c r="U205" s="14">
        <f t="shared" si="32"/>
        <v>0.77551020408163263</v>
      </c>
      <c r="V205" s="14">
        <f t="shared" si="33"/>
        <v>0.35772357723577236</v>
      </c>
      <c r="W205" s="14"/>
      <c r="Y205" s="10">
        <f t="shared" si="29"/>
        <v>14</v>
      </c>
      <c r="Z205" s="10">
        <v>5</v>
      </c>
      <c r="AA205" s="15">
        <f t="shared" si="34"/>
        <v>0</v>
      </c>
      <c r="AB205" s="16">
        <f t="shared" si="35"/>
        <v>0</v>
      </c>
    </row>
    <row r="206" spans="19:28" x14ac:dyDescent="0.25">
      <c r="S206" s="9">
        <f t="shared" si="30"/>
        <v>12</v>
      </c>
      <c r="T206" s="9">
        <f t="shared" si="31"/>
        <v>15</v>
      </c>
      <c r="U206" s="14">
        <f t="shared" si="32"/>
        <v>0.77551020408163263</v>
      </c>
      <c r="V206" s="14">
        <f t="shared" si="33"/>
        <v>0.32162921348314605</v>
      </c>
      <c r="W206" s="14"/>
      <c r="Y206" s="10">
        <f t="shared" si="29"/>
        <v>14</v>
      </c>
      <c r="Z206" s="10">
        <v>6</v>
      </c>
      <c r="AA206" s="15">
        <f t="shared" si="34"/>
        <v>6.2265615053084158</v>
      </c>
      <c r="AB206" s="16">
        <f t="shared" si="35"/>
        <v>6.2265615053084158</v>
      </c>
    </row>
    <row r="207" spans="19:28" x14ac:dyDescent="0.25">
      <c r="S207" s="9">
        <f t="shared" si="30"/>
        <v>12</v>
      </c>
      <c r="T207" s="9">
        <f t="shared" si="31"/>
        <v>15</v>
      </c>
      <c r="U207" s="14">
        <f t="shared" si="32"/>
        <v>0.77551020408163263</v>
      </c>
      <c r="V207" s="14">
        <f t="shared" si="33"/>
        <v>0.6783707865168539</v>
      </c>
      <c r="W207" s="14"/>
      <c r="Y207" s="10">
        <f t="shared" si="29"/>
        <v>14</v>
      </c>
      <c r="Z207" s="10">
        <v>7</v>
      </c>
      <c r="AA207" s="15">
        <f t="shared" si="34"/>
        <v>13.132878633467095</v>
      </c>
      <c r="AB207" s="16">
        <f t="shared" si="35"/>
        <v>13.132878633467095</v>
      </c>
    </row>
    <row r="208" spans="19:28" x14ac:dyDescent="0.25">
      <c r="S208" s="9">
        <f t="shared" si="30"/>
        <v>12</v>
      </c>
      <c r="T208" s="9">
        <f t="shared" si="31"/>
        <v>3</v>
      </c>
      <c r="U208" s="14">
        <f t="shared" si="32"/>
        <v>0.77551020408163263</v>
      </c>
      <c r="V208" s="14">
        <f t="shared" si="33"/>
        <v>1</v>
      </c>
      <c r="W208" s="14"/>
      <c r="Y208" s="10">
        <f t="shared" si="29"/>
        <v>14</v>
      </c>
      <c r="Z208" s="10">
        <v>8</v>
      </c>
      <c r="AA208" s="15">
        <f t="shared" si="34"/>
        <v>0</v>
      </c>
      <c r="AB208" s="16">
        <f t="shared" si="35"/>
        <v>0</v>
      </c>
    </row>
    <row r="209" spans="19:28" x14ac:dyDescent="0.25">
      <c r="S209" s="9">
        <f t="shared" si="30"/>
        <v>12</v>
      </c>
      <c r="T209" s="9">
        <f t="shared" si="31"/>
        <v>14</v>
      </c>
      <c r="U209" s="14">
        <f t="shared" si="32"/>
        <v>0.77551020408163263</v>
      </c>
      <c r="V209" s="14">
        <f t="shared" si="33"/>
        <v>0</v>
      </c>
      <c r="W209" s="14"/>
      <c r="Y209" s="10">
        <f t="shared" si="29"/>
        <v>14</v>
      </c>
      <c r="Z209" s="10">
        <v>9</v>
      </c>
      <c r="AA209" s="15">
        <f t="shared" si="34"/>
        <v>0</v>
      </c>
      <c r="AB209" s="16">
        <f t="shared" si="35"/>
        <v>0</v>
      </c>
    </row>
    <row r="210" spans="19:28" x14ac:dyDescent="0.25">
      <c r="S210" s="9">
        <f t="shared" si="30"/>
        <v>12</v>
      </c>
      <c r="T210" s="9">
        <f t="shared" si="31"/>
        <v>14</v>
      </c>
      <c r="U210" s="14">
        <f t="shared" si="32"/>
        <v>0.77551020408163263</v>
      </c>
      <c r="V210" s="14">
        <f t="shared" si="33"/>
        <v>0</v>
      </c>
      <c r="W210" s="14"/>
      <c r="Y210" s="10">
        <f t="shared" si="29"/>
        <v>14</v>
      </c>
      <c r="Z210" s="10">
        <v>10</v>
      </c>
      <c r="AA210" s="15">
        <f t="shared" si="34"/>
        <v>0</v>
      </c>
      <c r="AB210" s="16">
        <f t="shared" si="35"/>
        <v>0</v>
      </c>
    </row>
    <row r="211" spans="19:28" x14ac:dyDescent="0.25">
      <c r="S211" s="9">
        <f t="shared" si="30"/>
        <v>12</v>
      </c>
      <c r="T211" s="9">
        <f t="shared" si="31"/>
        <v>9</v>
      </c>
      <c r="U211" s="14">
        <f t="shared" si="32"/>
        <v>0.77551020408163263</v>
      </c>
      <c r="V211" s="14">
        <f t="shared" si="33"/>
        <v>0.41840277777777779</v>
      </c>
      <c r="W211" s="14"/>
      <c r="Y211" s="10">
        <f t="shared" si="29"/>
        <v>14</v>
      </c>
      <c r="Z211" s="10">
        <v>11</v>
      </c>
      <c r="AA211" s="15">
        <f t="shared" si="34"/>
        <v>0</v>
      </c>
      <c r="AB211" s="16">
        <f t="shared" si="35"/>
        <v>0</v>
      </c>
    </row>
    <row r="212" spans="19:28" x14ac:dyDescent="0.25">
      <c r="S212" s="9">
        <f t="shared" si="30"/>
        <v>12</v>
      </c>
      <c r="T212" s="9">
        <f t="shared" si="31"/>
        <v>9</v>
      </c>
      <c r="U212" s="14">
        <f t="shared" si="32"/>
        <v>0.77551020408163263</v>
      </c>
      <c r="V212" s="14">
        <f t="shared" si="33"/>
        <v>0.484375</v>
      </c>
      <c r="W212" s="14"/>
      <c r="Y212" s="10">
        <f t="shared" si="29"/>
        <v>14</v>
      </c>
      <c r="Z212" s="10">
        <v>12</v>
      </c>
      <c r="AA212" s="15">
        <f t="shared" si="34"/>
        <v>0</v>
      </c>
      <c r="AB212" s="16">
        <f t="shared" si="35"/>
        <v>0</v>
      </c>
    </row>
    <row r="213" spans="19:28" x14ac:dyDescent="0.25">
      <c r="S213" s="9">
        <f t="shared" si="30"/>
        <v>12</v>
      </c>
      <c r="T213" s="9">
        <f t="shared" si="31"/>
        <v>9</v>
      </c>
      <c r="U213" s="14">
        <f t="shared" si="32"/>
        <v>0.77551020408163263</v>
      </c>
      <c r="V213" s="14">
        <f t="shared" si="33"/>
        <v>9.7222222222222224E-2</v>
      </c>
      <c r="W213" s="14"/>
      <c r="Y213" s="10">
        <f t="shared" si="29"/>
        <v>14</v>
      </c>
      <c r="Z213" s="10">
        <v>13</v>
      </c>
      <c r="AA213" s="15">
        <f t="shared" si="34"/>
        <v>0</v>
      </c>
      <c r="AB213" s="16">
        <f t="shared" si="35"/>
        <v>0</v>
      </c>
    </row>
    <row r="214" spans="19:28" x14ac:dyDescent="0.25">
      <c r="S214" s="9">
        <f t="shared" si="30"/>
        <v>12</v>
      </c>
      <c r="T214" s="9">
        <f t="shared" si="31"/>
        <v>12</v>
      </c>
      <c r="U214" s="14">
        <f t="shared" si="32"/>
        <v>0.77551020408163263</v>
      </c>
      <c r="V214" s="14">
        <f t="shared" si="33"/>
        <v>0.77288135593220342</v>
      </c>
      <c r="W214" s="14"/>
      <c r="Y214" s="10">
        <f t="shared" si="29"/>
        <v>14</v>
      </c>
      <c r="Z214" s="10">
        <v>14</v>
      </c>
      <c r="AA214" s="15">
        <f t="shared" si="34"/>
        <v>0</v>
      </c>
      <c r="AB214" s="16">
        <f t="shared" si="35"/>
        <v>0</v>
      </c>
    </row>
    <row r="215" spans="19:28" x14ac:dyDescent="0.25">
      <c r="S215" s="9">
        <f t="shared" si="30"/>
        <v>12</v>
      </c>
      <c r="T215" s="9">
        <f t="shared" si="31"/>
        <v>12</v>
      </c>
      <c r="U215" s="14">
        <f t="shared" si="32"/>
        <v>0.77551020408163263</v>
      </c>
      <c r="V215" s="14">
        <f t="shared" si="33"/>
        <v>0.22711864406779661</v>
      </c>
      <c r="W215" s="14"/>
      <c r="Y215" s="10">
        <f t="shared" si="29"/>
        <v>14</v>
      </c>
      <c r="Z215" s="10">
        <v>15</v>
      </c>
      <c r="AA215" s="15">
        <f t="shared" si="34"/>
        <v>0</v>
      </c>
      <c r="AB215" s="16">
        <f t="shared" si="35"/>
        <v>0</v>
      </c>
    </row>
    <row r="216" spans="19:28" x14ac:dyDescent="0.25">
      <c r="S216" s="9">
        <f t="shared" si="30"/>
        <v>12</v>
      </c>
      <c r="T216" s="9">
        <f t="shared" si="31"/>
        <v>1</v>
      </c>
      <c r="U216" s="14">
        <f t="shared" si="32"/>
        <v>0.22448979591836735</v>
      </c>
      <c r="V216" s="14">
        <f t="shared" si="33"/>
        <v>1</v>
      </c>
      <c r="W216" s="14"/>
      <c r="Y216" s="10">
        <f t="shared" si="29"/>
        <v>15</v>
      </c>
      <c r="Z216" s="10">
        <v>1</v>
      </c>
      <c r="AA216" s="15">
        <f t="shared" si="34"/>
        <v>0</v>
      </c>
      <c r="AB216" s="16">
        <f t="shared" si="35"/>
        <v>0</v>
      </c>
    </row>
    <row r="217" spans="19:28" x14ac:dyDescent="0.25">
      <c r="S217" s="9">
        <f t="shared" si="30"/>
        <v>12</v>
      </c>
      <c r="T217" s="9">
        <f t="shared" si="31"/>
        <v>2</v>
      </c>
      <c r="U217" s="14">
        <f t="shared" si="32"/>
        <v>0.22448979591836735</v>
      </c>
      <c r="V217" s="14">
        <f t="shared" si="33"/>
        <v>1</v>
      </c>
      <c r="W217" s="14"/>
      <c r="Y217" s="10">
        <f t="shared" si="29"/>
        <v>15</v>
      </c>
      <c r="Z217" s="10">
        <v>2</v>
      </c>
      <c r="AA217" s="15">
        <f t="shared" si="34"/>
        <v>0</v>
      </c>
      <c r="AB217" s="16">
        <f t="shared" si="35"/>
        <v>0</v>
      </c>
    </row>
    <row r="218" spans="19:28" x14ac:dyDescent="0.25">
      <c r="S218" s="9">
        <f t="shared" si="30"/>
        <v>12</v>
      </c>
      <c r="T218" s="9">
        <f t="shared" si="31"/>
        <v>10</v>
      </c>
      <c r="U218" s="14">
        <f t="shared" si="32"/>
        <v>0.22448979591836735</v>
      </c>
      <c r="V218" s="14">
        <f t="shared" si="33"/>
        <v>0.64227642276422769</v>
      </c>
      <c r="W218" s="14"/>
      <c r="Y218" s="10">
        <f t="shared" si="29"/>
        <v>15</v>
      </c>
      <c r="Z218" s="10">
        <v>3</v>
      </c>
      <c r="AA218" s="15">
        <f t="shared" si="34"/>
        <v>0</v>
      </c>
      <c r="AB218" s="16">
        <f t="shared" si="35"/>
        <v>0</v>
      </c>
    </row>
    <row r="219" spans="19:28" x14ac:dyDescent="0.25">
      <c r="S219" s="9">
        <f t="shared" si="30"/>
        <v>12</v>
      </c>
      <c r="T219" s="9">
        <f t="shared" si="31"/>
        <v>10</v>
      </c>
      <c r="U219" s="14">
        <f t="shared" si="32"/>
        <v>0.22448979591836735</v>
      </c>
      <c r="V219" s="14">
        <f t="shared" si="33"/>
        <v>0</v>
      </c>
      <c r="W219" s="14"/>
      <c r="Y219" s="10">
        <f t="shared" si="29"/>
        <v>15</v>
      </c>
      <c r="Z219" s="10">
        <v>4</v>
      </c>
      <c r="AA219" s="15">
        <f t="shared" si="34"/>
        <v>0</v>
      </c>
      <c r="AB219" s="16">
        <f t="shared" si="35"/>
        <v>0</v>
      </c>
    </row>
    <row r="220" spans="19:28" x14ac:dyDescent="0.25">
      <c r="S220" s="9">
        <f t="shared" si="30"/>
        <v>12</v>
      </c>
      <c r="T220" s="9">
        <f t="shared" si="31"/>
        <v>10</v>
      </c>
      <c r="U220" s="14">
        <f t="shared" si="32"/>
        <v>0.22448979591836735</v>
      </c>
      <c r="V220" s="14">
        <f t="shared" si="33"/>
        <v>0.35772357723577236</v>
      </c>
      <c r="W220" s="14"/>
      <c r="Y220" s="10">
        <f>Y205+1</f>
        <v>15</v>
      </c>
      <c r="Z220" s="10">
        <v>5</v>
      </c>
      <c r="AA220" s="15">
        <f t="shared" si="34"/>
        <v>0</v>
      </c>
      <c r="AB220" s="16">
        <f t="shared" si="35"/>
        <v>0</v>
      </c>
    </row>
    <row r="221" spans="19:28" x14ac:dyDescent="0.25">
      <c r="S221" s="9">
        <f t="shared" si="30"/>
        <v>12</v>
      </c>
      <c r="T221" s="9">
        <f t="shared" si="31"/>
        <v>15</v>
      </c>
      <c r="U221" s="14">
        <f t="shared" si="32"/>
        <v>0.22448979591836735</v>
      </c>
      <c r="V221" s="14">
        <f t="shared" si="33"/>
        <v>0.32162921348314605</v>
      </c>
      <c r="W221" s="14"/>
      <c r="Y221" s="10">
        <f t="shared" ref="Y221:Y226" si="36">Y206+1</f>
        <v>15</v>
      </c>
      <c r="Z221" s="10">
        <v>6</v>
      </c>
      <c r="AA221" s="15">
        <f t="shared" si="34"/>
        <v>1.8024256989050678</v>
      </c>
      <c r="AB221" s="16">
        <f t="shared" si="35"/>
        <v>1.8024256989050678</v>
      </c>
    </row>
    <row r="222" spans="19:28" x14ac:dyDescent="0.25">
      <c r="S222" s="9">
        <f t="shared" si="30"/>
        <v>12</v>
      </c>
      <c r="T222" s="9">
        <f t="shared" si="31"/>
        <v>15</v>
      </c>
      <c r="U222" s="14">
        <f t="shared" si="32"/>
        <v>0.22448979591836735</v>
      </c>
      <c r="V222" s="14">
        <f t="shared" si="33"/>
        <v>0.6783707865168539</v>
      </c>
      <c r="W222" s="14"/>
      <c r="Y222" s="10">
        <f t="shared" si="36"/>
        <v>15</v>
      </c>
      <c r="Z222" s="10">
        <v>7</v>
      </c>
      <c r="AA222" s="15">
        <f t="shared" si="34"/>
        <v>3.8016227623194223</v>
      </c>
      <c r="AB222" s="16">
        <f t="shared" si="35"/>
        <v>3.8016227623194223</v>
      </c>
    </row>
    <row r="223" spans="19:28" x14ac:dyDescent="0.25">
      <c r="S223" s="9">
        <f t="shared" si="30"/>
        <v>12</v>
      </c>
      <c r="T223" s="9">
        <f t="shared" si="31"/>
        <v>3</v>
      </c>
      <c r="U223" s="14">
        <f t="shared" si="32"/>
        <v>0.22448979591836735</v>
      </c>
      <c r="V223" s="14">
        <f t="shared" si="33"/>
        <v>1</v>
      </c>
      <c r="W223" s="14"/>
      <c r="Y223" s="10">
        <f t="shared" si="36"/>
        <v>15</v>
      </c>
      <c r="Z223" s="10">
        <v>8</v>
      </c>
      <c r="AA223" s="15">
        <f t="shared" si="34"/>
        <v>0</v>
      </c>
      <c r="AB223" s="16">
        <f t="shared" si="35"/>
        <v>0</v>
      </c>
    </row>
    <row r="224" spans="19:28" x14ac:dyDescent="0.25">
      <c r="S224" s="9">
        <f t="shared" si="30"/>
        <v>12</v>
      </c>
      <c r="T224" s="9">
        <f t="shared" si="31"/>
        <v>14</v>
      </c>
      <c r="U224" s="14">
        <f t="shared" si="32"/>
        <v>0.22448979591836735</v>
      </c>
      <c r="V224" s="14">
        <f t="shared" si="33"/>
        <v>0</v>
      </c>
      <c r="W224" s="14"/>
      <c r="Y224" s="10">
        <f t="shared" si="36"/>
        <v>15</v>
      </c>
      <c r="Z224" s="10">
        <v>9</v>
      </c>
      <c r="AA224" s="15">
        <f t="shared" si="34"/>
        <v>0</v>
      </c>
      <c r="AB224" s="16">
        <f t="shared" si="35"/>
        <v>0</v>
      </c>
    </row>
    <row r="225" spans="19:28" x14ac:dyDescent="0.25">
      <c r="S225" s="9">
        <f t="shared" si="30"/>
        <v>12</v>
      </c>
      <c r="T225" s="9">
        <f t="shared" si="31"/>
        <v>14</v>
      </c>
      <c r="U225" s="14">
        <f t="shared" si="32"/>
        <v>0.22448979591836735</v>
      </c>
      <c r="V225" s="14">
        <f t="shared" si="33"/>
        <v>0</v>
      </c>
      <c r="W225" s="14"/>
      <c r="Y225" s="10">
        <f t="shared" si="36"/>
        <v>15</v>
      </c>
      <c r="Z225" s="10">
        <v>10</v>
      </c>
      <c r="AA225" s="15">
        <f t="shared" si="34"/>
        <v>0</v>
      </c>
      <c r="AB225" s="16">
        <f t="shared" si="35"/>
        <v>0</v>
      </c>
    </row>
    <row r="226" spans="19:28" x14ac:dyDescent="0.25">
      <c r="S226" s="9">
        <f t="shared" si="30"/>
        <v>12</v>
      </c>
      <c r="T226" s="9">
        <f t="shared" si="31"/>
        <v>9</v>
      </c>
      <c r="U226" s="14">
        <f t="shared" si="32"/>
        <v>0.22448979591836735</v>
      </c>
      <c r="V226" s="14">
        <f t="shared" si="33"/>
        <v>0.41840277777777779</v>
      </c>
      <c r="W226" s="14"/>
      <c r="Y226" s="10">
        <f t="shared" si="36"/>
        <v>15</v>
      </c>
      <c r="Z226" s="10">
        <v>11</v>
      </c>
      <c r="AA226" s="15">
        <f t="shared" si="34"/>
        <v>0</v>
      </c>
      <c r="AB226" s="16">
        <f t="shared" si="35"/>
        <v>0</v>
      </c>
    </row>
    <row r="227" spans="19:28" x14ac:dyDescent="0.25">
      <c r="S227" s="9">
        <f t="shared" si="30"/>
        <v>12</v>
      </c>
      <c r="T227" s="9">
        <f t="shared" si="31"/>
        <v>9</v>
      </c>
      <c r="U227" s="14">
        <f t="shared" si="32"/>
        <v>0.22448979591836735</v>
      </c>
      <c r="V227" s="14">
        <f t="shared" si="33"/>
        <v>0.484375</v>
      </c>
      <c r="W227" s="14"/>
      <c r="Y227" s="10">
        <f>Y212+1</f>
        <v>15</v>
      </c>
      <c r="Z227" s="10">
        <v>12</v>
      </c>
      <c r="AA227" s="15">
        <f t="shared" si="34"/>
        <v>0</v>
      </c>
      <c r="AB227" s="16">
        <f t="shared" si="35"/>
        <v>0</v>
      </c>
    </row>
    <row r="228" spans="19:28" x14ac:dyDescent="0.25">
      <c r="S228" s="9">
        <f t="shared" si="30"/>
        <v>12</v>
      </c>
      <c r="T228" s="9">
        <f t="shared" si="31"/>
        <v>9</v>
      </c>
      <c r="U228" s="14">
        <f t="shared" si="32"/>
        <v>0.22448979591836735</v>
      </c>
      <c r="V228" s="14">
        <f t="shared" si="33"/>
        <v>9.7222222222222224E-2</v>
      </c>
      <c r="W228" s="14"/>
      <c r="Y228" s="10">
        <f t="shared" ref="Y228:Y229" si="37">Y213+1</f>
        <v>15</v>
      </c>
      <c r="Z228" s="10">
        <v>13</v>
      </c>
      <c r="AA228" s="15">
        <f t="shared" si="34"/>
        <v>0</v>
      </c>
      <c r="AB228" s="16">
        <f t="shared" si="35"/>
        <v>0</v>
      </c>
    </row>
    <row r="229" spans="19:28" x14ac:dyDescent="0.25">
      <c r="S229" s="9">
        <f t="shared" si="30"/>
        <v>12</v>
      </c>
      <c r="T229" s="9">
        <f t="shared" si="31"/>
        <v>12</v>
      </c>
      <c r="U229" s="14">
        <f t="shared" si="32"/>
        <v>0.22448979591836735</v>
      </c>
      <c r="V229" s="14">
        <f t="shared" si="33"/>
        <v>0.77288135593220342</v>
      </c>
      <c r="W229" s="14"/>
      <c r="Y229" s="10">
        <f t="shared" si="37"/>
        <v>15</v>
      </c>
      <c r="Z229" s="10">
        <v>14</v>
      </c>
      <c r="AA229" s="15">
        <f t="shared" si="34"/>
        <v>0</v>
      </c>
      <c r="AB229" s="16">
        <f t="shared" si="35"/>
        <v>0</v>
      </c>
    </row>
    <row r="230" spans="19:28" x14ac:dyDescent="0.25">
      <c r="S230" s="9">
        <f t="shared" si="30"/>
        <v>12</v>
      </c>
      <c r="T230" s="9">
        <f t="shared" si="31"/>
        <v>12</v>
      </c>
      <c r="U230" s="14">
        <f t="shared" si="32"/>
        <v>0.22448979591836735</v>
      </c>
      <c r="V230" s="14">
        <f t="shared" si="33"/>
        <v>0.22711864406779661</v>
      </c>
      <c r="W230" s="14"/>
      <c r="Y230" s="10">
        <f>Y215+1</f>
        <v>15</v>
      </c>
      <c r="Z230" s="10">
        <v>15</v>
      </c>
      <c r="AA230" s="15">
        <f t="shared" si="34"/>
        <v>0</v>
      </c>
      <c r="AB230" s="16">
        <f t="shared" si="35"/>
        <v>0</v>
      </c>
    </row>
    <row r="231" spans="19:28" x14ac:dyDescent="0.25">
      <c r="Y231" s="9"/>
      <c r="Z231" s="9"/>
    </row>
    <row r="232" spans="19:28" x14ac:dyDescent="0.25">
      <c r="Y232" s="9"/>
      <c r="Z232" s="9"/>
    </row>
    <row r="233" spans="19:28" x14ac:dyDescent="0.25">
      <c r="Z233" s="9"/>
    </row>
    <row r="234" spans="19:28" x14ac:dyDescent="0.25">
      <c r="Z234" s="9"/>
    </row>
    <row r="235" spans="19:28" x14ac:dyDescent="0.25">
      <c r="Z235" s="9"/>
    </row>
    <row r="236" spans="19:28" x14ac:dyDescent="0.25">
      <c r="Z236" s="9"/>
    </row>
    <row r="237" spans="19:28" x14ac:dyDescent="0.25">
      <c r="Z237" s="9"/>
    </row>
    <row r="238" spans="19:28" x14ac:dyDescent="0.25">
      <c r="Z238" s="9"/>
    </row>
    <row r="239" spans="19:28" x14ac:dyDescent="0.25">
      <c r="Z239" s="9"/>
    </row>
    <row r="240" spans="19:28" x14ac:dyDescent="0.25">
      <c r="Z240" s="9"/>
    </row>
    <row r="241" spans="26:26" x14ac:dyDescent="0.25">
      <c r="Z241" s="9"/>
    </row>
    <row r="242" spans="26:26" x14ac:dyDescent="0.25">
      <c r="Z242" s="9"/>
    </row>
    <row r="243" spans="26:26" x14ac:dyDescent="0.25">
      <c r="Z243" s="9"/>
    </row>
    <row r="244" spans="26:26" x14ac:dyDescent="0.25">
      <c r="Z244" s="9"/>
    </row>
    <row r="245" spans="26:26" x14ac:dyDescent="0.25">
      <c r="Z245" s="9"/>
    </row>
  </sheetData>
  <autoFilter ref="H22:H30" xr:uid="{571C493A-BC3E-40EC-94BC-1716C4FF754E}">
    <sortState xmlns:xlrd2="http://schemas.microsoft.com/office/spreadsheetml/2017/richdata2" ref="H23:H30">
      <sortCondition ref="H22:H30"/>
    </sortState>
  </autoFilter>
  <conditionalFormatting sqref="C48:Q6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Muñoz</cp:lastModifiedBy>
  <dcterms:created xsi:type="dcterms:W3CDTF">2021-06-01T19:37:15Z</dcterms:created>
  <dcterms:modified xsi:type="dcterms:W3CDTF">2021-06-02T01:20:01Z</dcterms:modified>
</cp:coreProperties>
</file>