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Dataset\"/>
    </mc:Choice>
  </mc:AlternateContent>
  <xr:revisionPtr revIDLastSave="0" documentId="13_ncr:1_{2506D35C-A312-42A8-B8E5-C86F4C56FF5A}" xr6:coauthVersionLast="40" xr6:coauthVersionMax="40" xr10:uidLastSave="{00000000-0000-0000-0000-000000000000}"/>
  <bookViews>
    <workbookView xWindow="0" yWindow="0" windowWidth="20490" windowHeight="6945" firstSheet="12" activeTab="16" xr2:uid="{00000000-000D-0000-FFFF-FFFF00000000}"/>
  </bookViews>
  <sheets>
    <sheet name="AWAL" sheetId="1" r:id="rId1"/>
    <sheet name="Data 1" sheetId="2" r:id="rId2"/>
    <sheet name="Data 2" sheetId="3" r:id="rId3"/>
    <sheet name="Data 3" sheetId="4" r:id="rId4"/>
    <sheet name="Data 4" sheetId="5" r:id="rId5"/>
    <sheet name="Data cadangan 1" sheetId="6" r:id="rId6"/>
    <sheet name="Data cadangan 2" sheetId="7" r:id="rId7"/>
    <sheet name="Data cadangan 3" sheetId="8" r:id="rId8"/>
    <sheet name="Data 5" sheetId="9" r:id="rId9"/>
    <sheet name="Data 6" sheetId="10" r:id="rId10"/>
    <sheet name="Data 7" sheetId="11" r:id="rId11"/>
    <sheet name="Data 8" sheetId="12" r:id="rId12"/>
    <sheet name="Data 9" sheetId="13" r:id="rId13"/>
    <sheet name="Data 10" sheetId="14" r:id="rId14"/>
    <sheet name="Data untuk map" sheetId="15" r:id="rId15"/>
    <sheet name="Data Gini Ratio Nasional" sheetId="16" r:id="rId16"/>
    <sheet name="Data Gini Ratio Provinsi" sheetId="17" r:id="rId17"/>
  </sheets>
  <calcPr calcId="191029" iterate="1" iterateCount="1000" calcOnSave="0"/>
</workbook>
</file>

<file path=xl/calcChain.xml><?xml version="1.0" encoding="utf-8"?>
<calcChain xmlns="http://schemas.openxmlformats.org/spreadsheetml/2006/main">
  <c r="D12" i="5" l="1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C4" i="2"/>
  <c r="B4" i="2"/>
  <c r="D3" i="5"/>
  <c r="C3" i="5"/>
  <c r="B3" i="5"/>
  <c r="D2" i="5"/>
  <c r="C2" i="5"/>
  <c r="B2" i="5"/>
</calcChain>
</file>

<file path=xl/sharedStrings.xml><?xml version="1.0" encoding="utf-8"?>
<sst xmlns="http://schemas.openxmlformats.org/spreadsheetml/2006/main" count="1586" uniqueCount="74">
  <si>
    <t>Provinsi</t>
  </si>
  <si>
    <t>Persentase Penduduk Miskin (P0) Menurut Provinsi dan Daerah</t>
  </si>
  <si>
    <t>Perkotaan</t>
  </si>
  <si>
    <t>Perdesaan</t>
  </si>
  <si>
    <t>Jumlah</t>
  </si>
  <si>
    <t>Semester 1 (Maret)</t>
  </si>
  <si>
    <t>Semester 2 (September)</t>
  </si>
  <si>
    <t>Tahunan</t>
  </si>
  <si>
    <t>ACEH</t>
  </si>
  <si>
    <t>-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</si>
  <si>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</si>
  <si>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</si>
  <si>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</si>
  <si>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</si>
  <si>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</si>
  <si>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</si>
  <si>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</si>
  <si>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</si>
  <si>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</si>
  <si>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</si>
  <si>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</si>
  <si>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</si>
  <si>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</si>
  <si>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</si>
  <si>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</si>
  <si>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</si>
  <si>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</si>
  <si>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</si>
  <si>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</si>
  <si>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</si>
  <si>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</si>
  <si>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</si>
  <si>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</si>
  <si>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</si>
  <si>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</si>
  <si>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</si>
  <si>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</si>
  <si>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</si>
  <si>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</si>
  <si>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</si>
  <si>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</si>
  <si>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</si>
  <si>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</si>
  <si>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</si>
  <si>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Periode</t>
  </si>
  <si>
    <t>Persentase Kemiskinan</t>
  </si>
  <si>
    <t>Jenis Tempat Tinggal</t>
  </si>
  <si>
    <t>Jumlah Penduduk Miskin (juta orang) September 2021</t>
  </si>
  <si>
    <t>Persentase Penduduk Miskin September 2021</t>
  </si>
  <si>
    <t>Garis Kemiskinan (Rp/Kapita/Bulan)</t>
  </si>
  <si>
    <t>Pedesaan</t>
  </si>
  <si>
    <t>Persentase Kemiskinan September 2021</t>
  </si>
  <si>
    <t>Tahun</t>
  </si>
  <si>
    <t>Garis Kemiskinan Nasional (Rp/Kapita/Bulan)</t>
  </si>
  <si>
    <t>Makanan</t>
  </si>
  <si>
    <t>Bukan Makanan</t>
  </si>
  <si>
    <t>Jumlah Penduduk Miskin September 2021 (dalam ribuan orang)</t>
  </si>
  <si>
    <t>Jumlah Penduduk Miskin (September 2021)</t>
  </si>
  <si>
    <t>Tahun (Bulan September)</t>
  </si>
  <si>
    <t>Jumlah Penduduk Miskin (dalam ribuan orang)</t>
  </si>
  <si>
    <t>D.I, YOGYAKARTA</t>
  </si>
  <si>
    <t>NUSA  TENGGARA TIMUR</t>
  </si>
  <si>
    <t>Jumlah Penduduk Miskin</t>
  </si>
  <si>
    <t>Indeks Kedalaman Kemiskinan</t>
  </si>
  <si>
    <t>Indeks Keparahan Kemiskinan</t>
  </si>
  <si>
    <t>Indeks</t>
  </si>
  <si>
    <t>Kategori</t>
  </si>
  <si>
    <t>Klasifikasi Wilayah</t>
  </si>
  <si>
    <t>Indeks Kedalaman Kemiskinan September 2021</t>
  </si>
  <si>
    <t>Persentase Penduduk Miskin (September)</t>
  </si>
  <si>
    <t>Indeks Keparahan Kemiskinan (September 2021)</t>
  </si>
  <si>
    <t>Garis Kemiskinan Makanan</t>
  </si>
  <si>
    <t>Garis Kemiskinan Non-Makanan</t>
  </si>
  <si>
    <t>Indeks Gini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</si>
</sst>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8" formatCode="0.0000"/>
  </numFmts>
  <fonts count="6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 applyAlignment="1"/>
    <xf numFmtId="168" fontId="0" fillId="0" borderId="0" xfId="0" applyNumberFormat="1" applyFont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9"/>
  <sheetViews>
    <sheetView workbookViewId="0">
      <selection activeCell="G5" sqref="A1:S39"/>
    </sheetView>
  </sheetViews>
  <sheetFormatPr defaultColWidth="12.5703125" defaultRowHeight="15.75" customHeight="1" x14ac:dyDescent="0.2"/>
  <cols>
    <col min="1" max="1" width="21.28515625" customWidth="1"/>
  </cols>
  <sheetData>
    <row r="1" spans="1:19" ht="15.75" customHeight="1" x14ac:dyDescent="0.25">
      <c r="A1" s="13" t="s">
        <v>0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5.75" customHeight="1" x14ac:dyDescent="0.25">
      <c r="A2" s="14"/>
      <c r="B2" s="13" t="s">
        <v>2</v>
      </c>
      <c r="C2" s="14"/>
      <c r="D2" s="14"/>
      <c r="E2" s="14"/>
      <c r="F2" s="14"/>
      <c r="G2" s="14"/>
      <c r="H2" s="13" t="s">
        <v>3</v>
      </c>
      <c r="I2" s="14"/>
      <c r="J2" s="14"/>
      <c r="K2" s="14"/>
      <c r="L2" s="14"/>
      <c r="M2" s="14"/>
      <c r="N2" s="13" t="s">
        <v>4</v>
      </c>
      <c r="O2" s="14"/>
      <c r="P2" s="14"/>
      <c r="Q2" s="14"/>
      <c r="R2" s="14"/>
      <c r="S2" s="14"/>
    </row>
    <row r="3" spans="1:19" ht="15.75" customHeight="1" x14ac:dyDescent="0.25">
      <c r="A3" s="14"/>
      <c r="B3" s="13">
        <v>2010</v>
      </c>
      <c r="C3" s="14"/>
      <c r="D3" s="14"/>
      <c r="E3" s="13">
        <v>2011</v>
      </c>
      <c r="F3" s="14"/>
      <c r="G3" s="14"/>
      <c r="H3" s="13">
        <v>2010</v>
      </c>
      <c r="I3" s="14"/>
      <c r="J3" s="14"/>
      <c r="K3" s="13">
        <v>2011</v>
      </c>
      <c r="L3" s="14"/>
      <c r="M3" s="14"/>
      <c r="N3" s="13">
        <v>2010</v>
      </c>
      <c r="O3" s="14"/>
      <c r="P3" s="14"/>
      <c r="Q3" s="13">
        <v>2011</v>
      </c>
      <c r="R3" s="14"/>
      <c r="S3" s="14"/>
    </row>
    <row r="4" spans="1:19" ht="15.75" customHeight="1" x14ac:dyDescent="0.25">
      <c r="A4" s="14"/>
      <c r="B4" s="1" t="s">
        <v>5</v>
      </c>
      <c r="C4" s="1" t="s">
        <v>6</v>
      </c>
      <c r="D4" s="1" t="s">
        <v>7</v>
      </c>
      <c r="E4" s="1" t="s">
        <v>5</v>
      </c>
      <c r="F4" s="1" t="s">
        <v>6</v>
      </c>
      <c r="G4" s="1" t="s">
        <v>7</v>
      </c>
      <c r="H4" s="1" t="s">
        <v>5</v>
      </c>
      <c r="I4" s="1" t="s">
        <v>6</v>
      </c>
      <c r="J4" s="1" t="s">
        <v>7</v>
      </c>
      <c r="K4" s="1" t="s">
        <v>5</v>
      </c>
      <c r="L4" s="1" t="s">
        <v>6</v>
      </c>
      <c r="M4" s="1" t="s">
        <v>7</v>
      </c>
      <c r="N4" s="1" t="s">
        <v>5</v>
      </c>
      <c r="O4" s="1" t="s">
        <v>6</v>
      </c>
      <c r="P4" s="1" t="s">
        <v>7</v>
      </c>
      <c r="Q4" s="1" t="s">
        <v>5</v>
      </c>
      <c r="R4" s="1" t="s">
        <v>6</v>
      </c>
      <c r="S4" s="1" t="s">
        <v>7</v>
      </c>
    </row>
    <row r="5" spans="1:19" ht="15.75" customHeight="1" x14ac:dyDescent="0.25">
      <c r="A5" s="1" t="s">
        <v>8</v>
      </c>
      <c r="B5" s="1" t="s">
        <v>9</v>
      </c>
      <c r="C5" s="1" t="s">
        <v>9</v>
      </c>
      <c r="D5" s="1">
        <v>14.65</v>
      </c>
      <c r="E5" s="1" t="s">
        <v>9</v>
      </c>
      <c r="F5" s="1" t="s">
        <v>9</v>
      </c>
      <c r="G5" s="1">
        <v>13.69</v>
      </c>
      <c r="H5" s="1" t="s">
        <v>9</v>
      </c>
      <c r="I5" s="1" t="s">
        <v>9</v>
      </c>
      <c r="J5" s="1">
        <v>23.54</v>
      </c>
      <c r="K5" s="1" t="s">
        <v>9</v>
      </c>
      <c r="L5" s="1" t="s">
        <v>9</v>
      </c>
      <c r="M5" s="1">
        <v>21.87</v>
      </c>
      <c r="N5" s="1" t="s">
        <v>9</v>
      </c>
      <c r="O5" s="1" t="s">
        <v>9</v>
      </c>
      <c r="P5" s="1">
        <v>20.98</v>
      </c>
      <c r="Q5" s="1" t="s">
        <v>9</v>
      </c>
      <c r="R5" s="1" t="s">
        <v>9</v>
      </c>
      <c r="S5" s="1">
        <v>19.57</v>
      </c>
    </row>
    <row r="6" spans="1:19" ht="15.75" customHeight="1" x14ac:dyDescent="0.25">
      <c r="A6" s="1" t="s">
        <v>10</v>
      </c>
      <c r="B6" s="1" t="s">
        <v>9</v>
      </c>
      <c r="C6" s="1" t="s">
        <v>9</v>
      </c>
      <c r="D6" s="1">
        <v>11.34</v>
      </c>
      <c r="E6" s="1" t="s">
        <v>9</v>
      </c>
      <c r="F6" s="1" t="s">
        <v>9</v>
      </c>
      <c r="G6" s="1">
        <v>10.75</v>
      </c>
      <c r="H6" s="1" t="s">
        <v>9</v>
      </c>
      <c r="I6" s="1" t="s">
        <v>9</v>
      </c>
      <c r="J6" s="1">
        <v>11.29</v>
      </c>
      <c r="K6" s="1" t="s">
        <v>9</v>
      </c>
      <c r="L6" s="1" t="s">
        <v>9</v>
      </c>
      <c r="M6" s="1">
        <v>11.89</v>
      </c>
      <c r="N6" s="1" t="s">
        <v>9</v>
      </c>
      <c r="O6" s="1" t="s">
        <v>9</v>
      </c>
      <c r="P6" s="1">
        <v>11.31</v>
      </c>
      <c r="Q6" s="1" t="s">
        <v>9</v>
      </c>
      <c r="R6" s="1" t="s">
        <v>9</v>
      </c>
      <c r="S6" s="1">
        <v>11.33</v>
      </c>
    </row>
    <row r="7" spans="1:19" ht="15.75" customHeight="1" x14ac:dyDescent="0.25">
      <c r="A7" s="1" t="s">
        <v>11</v>
      </c>
      <c r="B7" s="1" t="s">
        <v>9</v>
      </c>
      <c r="C7" s="1" t="s">
        <v>9</v>
      </c>
      <c r="D7" s="1">
        <v>6.84</v>
      </c>
      <c r="E7" s="1" t="s">
        <v>9</v>
      </c>
      <c r="F7" s="1" t="s">
        <v>9</v>
      </c>
      <c r="G7" s="1">
        <v>7.42</v>
      </c>
      <c r="H7" s="1" t="s">
        <v>9</v>
      </c>
      <c r="I7" s="1" t="s">
        <v>9</v>
      </c>
      <c r="J7" s="1">
        <v>10.88</v>
      </c>
      <c r="K7" s="1" t="s">
        <v>9</v>
      </c>
      <c r="L7" s="1" t="s">
        <v>9</v>
      </c>
      <c r="M7" s="1">
        <v>10.07</v>
      </c>
      <c r="N7" s="1" t="s">
        <v>9</v>
      </c>
      <c r="O7" s="1" t="s">
        <v>9</v>
      </c>
      <c r="P7" s="1">
        <v>9.5</v>
      </c>
      <c r="Q7" s="1" t="s">
        <v>9</v>
      </c>
      <c r="R7" s="1" t="s">
        <v>9</v>
      </c>
      <c r="S7" s="1">
        <v>9.0399999999999991</v>
      </c>
    </row>
    <row r="8" spans="1:19" ht="15.75" customHeight="1" x14ac:dyDescent="0.25">
      <c r="A8" s="1" t="s">
        <v>12</v>
      </c>
      <c r="B8" s="1" t="s">
        <v>9</v>
      </c>
      <c r="C8" s="1" t="s">
        <v>9</v>
      </c>
      <c r="D8" s="1">
        <v>7.17</v>
      </c>
      <c r="E8" s="1" t="s">
        <v>9</v>
      </c>
      <c r="F8" s="1" t="s">
        <v>9</v>
      </c>
      <c r="G8" s="1">
        <v>6.37</v>
      </c>
      <c r="H8" s="1" t="s">
        <v>9</v>
      </c>
      <c r="I8" s="1" t="s">
        <v>9</v>
      </c>
      <c r="J8" s="1">
        <v>10.15</v>
      </c>
      <c r="K8" s="1" t="s">
        <v>9</v>
      </c>
      <c r="L8" s="1" t="s">
        <v>9</v>
      </c>
      <c r="M8" s="1">
        <v>9.83</v>
      </c>
      <c r="N8" s="1" t="s">
        <v>9</v>
      </c>
      <c r="O8" s="1" t="s">
        <v>9</v>
      </c>
      <c r="P8" s="1">
        <v>8.65</v>
      </c>
      <c r="Q8" s="1" t="s">
        <v>9</v>
      </c>
      <c r="R8" s="1" t="s">
        <v>9</v>
      </c>
      <c r="S8" s="1">
        <v>8.4700000000000006</v>
      </c>
    </row>
    <row r="9" spans="1:19" ht="15.75" customHeight="1" x14ac:dyDescent="0.25">
      <c r="A9" s="1" t="s">
        <v>13</v>
      </c>
      <c r="B9" s="1" t="s">
        <v>9</v>
      </c>
      <c r="C9" s="1" t="s">
        <v>9</v>
      </c>
      <c r="D9" s="1">
        <v>11.8</v>
      </c>
      <c r="E9" s="1" t="s">
        <v>9</v>
      </c>
      <c r="F9" s="1" t="s">
        <v>9</v>
      </c>
      <c r="G9" s="1">
        <v>11.19</v>
      </c>
      <c r="H9" s="1" t="s">
        <v>9</v>
      </c>
      <c r="I9" s="1" t="s">
        <v>9</v>
      </c>
      <c r="J9" s="1">
        <v>6.67</v>
      </c>
      <c r="K9" s="1" t="s">
        <v>9</v>
      </c>
      <c r="L9" s="1" t="s">
        <v>9</v>
      </c>
      <c r="M9" s="1">
        <v>7.53</v>
      </c>
      <c r="N9" s="1" t="s">
        <v>9</v>
      </c>
      <c r="O9" s="1" t="s">
        <v>9</v>
      </c>
      <c r="P9" s="1">
        <v>8.34</v>
      </c>
      <c r="Q9" s="1" t="s">
        <v>9</v>
      </c>
      <c r="R9" s="1" t="s">
        <v>9</v>
      </c>
      <c r="S9" s="1">
        <v>8.65</v>
      </c>
    </row>
    <row r="10" spans="1:19" ht="15.75" customHeight="1" x14ac:dyDescent="0.25">
      <c r="A10" s="1" t="s">
        <v>14</v>
      </c>
      <c r="B10" s="1" t="s">
        <v>9</v>
      </c>
      <c r="C10" s="1" t="s">
        <v>9</v>
      </c>
      <c r="D10" s="1">
        <v>16.73</v>
      </c>
      <c r="E10" s="1" t="s">
        <v>9</v>
      </c>
      <c r="F10" s="1" t="s">
        <v>9</v>
      </c>
      <c r="G10" s="1">
        <v>15.15</v>
      </c>
      <c r="H10" s="1" t="s">
        <v>9</v>
      </c>
      <c r="I10" s="1" t="s">
        <v>9</v>
      </c>
      <c r="J10" s="1">
        <v>14.67</v>
      </c>
      <c r="K10" s="1" t="s">
        <v>9</v>
      </c>
      <c r="L10" s="1" t="s">
        <v>9</v>
      </c>
      <c r="M10" s="1">
        <v>13.73</v>
      </c>
      <c r="N10" s="1" t="s">
        <v>9</v>
      </c>
      <c r="O10" s="1" t="s">
        <v>9</v>
      </c>
      <c r="P10" s="1">
        <v>15.47</v>
      </c>
      <c r="Q10" s="1" t="s">
        <v>9</v>
      </c>
      <c r="R10" s="1" t="s">
        <v>9</v>
      </c>
      <c r="S10" s="1">
        <v>14.24</v>
      </c>
    </row>
    <row r="11" spans="1:19" ht="15.75" customHeight="1" x14ac:dyDescent="0.25">
      <c r="A11" s="1" t="s">
        <v>15</v>
      </c>
      <c r="B11" s="1" t="s">
        <v>9</v>
      </c>
      <c r="C11" s="1" t="s">
        <v>9</v>
      </c>
      <c r="D11" s="1">
        <v>18.75</v>
      </c>
      <c r="E11" s="1" t="s">
        <v>9</v>
      </c>
      <c r="F11" s="1" t="s">
        <v>9</v>
      </c>
      <c r="G11" s="1">
        <v>17.739999999999998</v>
      </c>
      <c r="H11" s="1" t="s">
        <v>9</v>
      </c>
      <c r="I11" s="1" t="s">
        <v>9</v>
      </c>
      <c r="J11" s="1">
        <v>18.05</v>
      </c>
      <c r="K11" s="1" t="s">
        <v>9</v>
      </c>
      <c r="L11" s="1" t="s">
        <v>9</v>
      </c>
      <c r="M11" s="1">
        <v>17.39</v>
      </c>
      <c r="N11" s="1" t="s">
        <v>9</v>
      </c>
      <c r="O11" s="1" t="s">
        <v>9</v>
      </c>
      <c r="P11" s="1">
        <v>18.3</v>
      </c>
      <c r="Q11" s="1" t="s">
        <v>9</v>
      </c>
      <c r="R11" s="1" t="s">
        <v>9</v>
      </c>
      <c r="S11" s="1">
        <v>17.5</v>
      </c>
    </row>
    <row r="12" spans="1:19" ht="15.75" customHeight="1" x14ac:dyDescent="0.25">
      <c r="A12" s="1" t="s">
        <v>16</v>
      </c>
      <c r="B12" s="1" t="s">
        <v>9</v>
      </c>
      <c r="C12" s="1" t="s">
        <v>9</v>
      </c>
      <c r="D12" s="1">
        <v>14.3</v>
      </c>
      <c r="E12" s="1" t="s">
        <v>9</v>
      </c>
      <c r="F12" s="1" t="s">
        <v>9</v>
      </c>
      <c r="G12" s="1">
        <v>12.27</v>
      </c>
      <c r="H12" s="1" t="s">
        <v>9</v>
      </c>
      <c r="I12" s="1" t="s">
        <v>9</v>
      </c>
      <c r="J12" s="1">
        <v>20.65</v>
      </c>
      <c r="K12" s="1" t="s">
        <v>9</v>
      </c>
      <c r="L12" s="1" t="s">
        <v>9</v>
      </c>
      <c r="M12" s="1">
        <v>18.54</v>
      </c>
      <c r="N12" s="1" t="s">
        <v>9</v>
      </c>
      <c r="O12" s="1" t="s">
        <v>9</v>
      </c>
      <c r="P12" s="1">
        <v>18.940000000000001</v>
      </c>
      <c r="Q12" s="1" t="s">
        <v>9</v>
      </c>
      <c r="R12" s="1" t="s">
        <v>9</v>
      </c>
      <c r="S12" s="1">
        <v>16.93</v>
      </c>
    </row>
    <row r="13" spans="1:19" ht="15.75" customHeight="1" x14ac:dyDescent="0.25">
      <c r="A13" s="1" t="s">
        <v>17</v>
      </c>
      <c r="B13" s="1" t="s">
        <v>9</v>
      </c>
      <c r="C13" s="1" t="s">
        <v>9</v>
      </c>
      <c r="D13" s="1">
        <v>4.3899999999999997</v>
      </c>
      <c r="E13" s="1" t="s">
        <v>9</v>
      </c>
      <c r="F13" s="1" t="s">
        <v>9</v>
      </c>
      <c r="G13" s="1">
        <v>4.1100000000000003</v>
      </c>
      <c r="H13" s="1" t="s">
        <v>9</v>
      </c>
      <c r="I13" s="1" t="s">
        <v>9</v>
      </c>
      <c r="J13" s="1">
        <v>8.4499999999999993</v>
      </c>
      <c r="K13" s="1" t="s">
        <v>9</v>
      </c>
      <c r="L13" s="1" t="s">
        <v>9</v>
      </c>
      <c r="M13" s="1">
        <v>7.35</v>
      </c>
      <c r="N13" s="1" t="s">
        <v>9</v>
      </c>
      <c r="O13" s="1" t="s">
        <v>9</v>
      </c>
      <c r="P13" s="1">
        <v>6.51</v>
      </c>
      <c r="Q13" s="1" t="s">
        <v>9</v>
      </c>
      <c r="R13" s="1" t="s">
        <v>9</v>
      </c>
      <c r="S13" s="1">
        <v>5.75</v>
      </c>
    </row>
    <row r="14" spans="1:19" ht="15.75" customHeight="1" x14ac:dyDescent="0.25">
      <c r="A14" s="1" t="s">
        <v>18</v>
      </c>
      <c r="B14" s="1" t="s">
        <v>9</v>
      </c>
      <c r="C14" s="1" t="s">
        <v>9</v>
      </c>
      <c r="D14" s="1">
        <v>7.87</v>
      </c>
      <c r="E14" s="1" t="s">
        <v>9</v>
      </c>
      <c r="F14" s="1" t="s">
        <v>9</v>
      </c>
      <c r="G14" s="1">
        <v>7.35</v>
      </c>
      <c r="H14" s="1" t="s">
        <v>9</v>
      </c>
      <c r="I14" s="1" t="s">
        <v>9</v>
      </c>
      <c r="J14" s="1">
        <v>8.24</v>
      </c>
      <c r="K14" s="1" t="s">
        <v>9</v>
      </c>
      <c r="L14" s="1" t="s">
        <v>9</v>
      </c>
      <c r="M14" s="1">
        <v>7.65</v>
      </c>
      <c r="N14" s="1" t="s">
        <v>9</v>
      </c>
      <c r="O14" s="1" t="s">
        <v>9</v>
      </c>
      <c r="P14" s="1">
        <v>8.0500000000000007</v>
      </c>
      <c r="Q14" s="1" t="s">
        <v>9</v>
      </c>
      <c r="R14" s="1" t="s">
        <v>9</v>
      </c>
      <c r="S14" s="1">
        <v>7.4</v>
      </c>
    </row>
    <row r="15" spans="1:19" ht="15.75" customHeight="1" x14ac:dyDescent="0.25">
      <c r="A15" s="1" t="s">
        <v>19</v>
      </c>
      <c r="B15" s="1" t="s">
        <v>9</v>
      </c>
      <c r="C15" s="1" t="s">
        <v>9</v>
      </c>
      <c r="D15" s="1">
        <v>3.48</v>
      </c>
      <c r="E15" s="1" t="s">
        <v>9</v>
      </c>
      <c r="F15" s="1" t="s">
        <v>9</v>
      </c>
      <c r="G15" s="1">
        <v>3.75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>
        <v>3.48</v>
      </c>
      <c r="Q15" s="1" t="s">
        <v>9</v>
      </c>
      <c r="R15" s="1" t="s">
        <v>9</v>
      </c>
      <c r="S15" s="1">
        <v>3.75</v>
      </c>
    </row>
    <row r="16" spans="1:19" ht="15.75" customHeight="1" x14ac:dyDescent="0.25">
      <c r="A16" s="1" t="s">
        <v>20</v>
      </c>
      <c r="B16" s="1" t="s">
        <v>9</v>
      </c>
      <c r="C16" s="1" t="s">
        <v>9</v>
      </c>
      <c r="D16" s="1">
        <v>9.43</v>
      </c>
      <c r="E16" s="1" t="s">
        <v>9</v>
      </c>
      <c r="F16" s="1" t="s">
        <v>9</v>
      </c>
      <c r="G16" s="1">
        <v>9.26</v>
      </c>
      <c r="H16" s="1" t="s">
        <v>9</v>
      </c>
      <c r="I16" s="1" t="s">
        <v>9</v>
      </c>
      <c r="J16" s="1">
        <v>13.88</v>
      </c>
      <c r="K16" s="1" t="s">
        <v>9</v>
      </c>
      <c r="L16" s="1" t="s">
        <v>9</v>
      </c>
      <c r="M16" s="1">
        <v>13.32</v>
      </c>
      <c r="N16" s="1" t="s">
        <v>9</v>
      </c>
      <c r="O16" s="1" t="s">
        <v>9</v>
      </c>
      <c r="P16" s="1">
        <v>11.27</v>
      </c>
      <c r="Q16" s="1" t="s">
        <v>9</v>
      </c>
      <c r="R16" s="1" t="s">
        <v>9</v>
      </c>
      <c r="S16" s="1">
        <v>10.65</v>
      </c>
    </row>
    <row r="17" spans="1:19" ht="15.75" customHeight="1" x14ac:dyDescent="0.25">
      <c r="A17" s="1" t="s">
        <v>21</v>
      </c>
      <c r="B17" s="1" t="s">
        <v>9</v>
      </c>
      <c r="C17" s="1" t="s">
        <v>9</v>
      </c>
      <c r="D17" s="1">
        <v>14.33</v>
      </c>
      <c r="E17" s="1" t="s">
        <v>9</v>
      </c>
      <c r="F17" s="1" t="s">
        <v>9</v>
      </c>
      <c r="G17" s="1">
        <v>14.12</v>
      </c>
      <c r="H17" s="1" t="s">
        <v>9</v>
      </c>
      <c r="I17" s="1" t="s">
        <v>9</v>
      </c>
      <c r="J17" s="1">
        <v>18.66</v>
      </c>
      <c r="K17" s="1" t="s">
        <v>9</v>
      </c>
      <c r="L17" s="1" t="s">
        <v>9</v>
      </c>
      <c r="M17" s="1">
        <v>17.14</v>
      </c>
      <c r="N17" s="1" t="s">
        <v>9</v>
      </c>
      <c r="O17" s="1" t="s">
        <v>9</v>
      </c>
      <c r="P17" s="1">
        <v>16.559999999999999</v>
      </c>
      <c r="Q17" s="1" t="s">
        <v>9</v>
      </c>
      <c r="R17" s="1" t="s">
        <v>9</v>
      </c>
      <c r="S17" s="1">
        <v>15.76</v>
      </c>
    </row>
    <row r="18" spans="1:19" ht="15.75" customHeight="1" x14ac:dyDescent="0.25">
      <c r="A18" s="1" t="s">
        <v>22</v>
      </c>
      <c r="B18" s="1" t="s">
        <v>9</v>
      </c>
      <c r="C18" s="1" t="s">
        <v>9</v>
      </c>
      <c r="D18" s="1">
        <v>13.98</v>
      </c>
      <c r="E18" s="1" t="s">
        <v>9</v>
      </c>
      <c r="F18" s="1" t="s">
        <v>9</v>
      </c>
      <c r="G18" s="1">
        <v>13.16</v>
      </c>
      <c r="H18" s="1" t="s">
        <v>9</v>
      </c>
      <c r="I18" s="1" t="s">
        <v>9</v>
      </c>
      <c r="J18" s="1">
        <v>21.95</v>
      </c>
      <c r="K18" s="1" t="s">
        <v>9</v>
      </c>
      <c r="L18" s="1" t="s">
        <v>9</v>
      </c>
      <c r="M18" s="1">
        <v>21.82</v>
      </c>
      <c r="N18" s="1" t="s">
        <v>9</v>
      </c>
      <c r="O18" s="1" t="s">
        <v>9</v>
      </c>
      <c r="P18" s="1">
        <v>16.829999999999998</v>
      </c>
      <c r="Q18" s="1" t="s">
        <v>9</v>
      </c>
      <c r="R18" s="1" t="s">
        <v>9</v>
      </c>
      <c r="S18" s="1">
        <v>16.079999999999998</v>
      </c>
    </row>
    <row r="19" spans="1:19" ht="15.75" customHeight="1" x14ac:dyDescent="0.25">
      <c r="A19" s="1" t="s">
        <v>23</v>
      </c>
      <c r="B19" s="1" t="s">
        <v>9</v>
      </c>
      <c r="C19" s="1" t="s">
        <v>9</v>
      </c>
      <c r="D19" s="1">
        <v>10.58</v>
      </c>
      <c r="E19" s="1" t="s">
        <v>9</v>
      </c>
      <c r="F19" s="1" t="s">
        <v>9</v>
      </c>
      <c r="G19" s="1">
        <v>9.8699999999999992</v>
      </c>
      <c r="H19" s="1" t="s">
        <v>9</v>
      </c>
      <c r="I19" s="1" t="s">
        <v>9</v>
      </c>
      <c r="J19" s="1">
        <v>19.739999999999998</v>
      </c>
      <c r="K19" s="1" t="s">
        <v>9</v>
      </c>
      <c r="L19" s="1" t="s">
        <v>9</v>
      </c>
      <c r="M19" s="1">
        <v>18.190000000000001</v>
      </c>
      <c r="N19" s="1" t="s">
        <v>9</v>
      </c>
      <c r="O19" s="1" t="s">
        <v>9</v>
      </c>
      <c r="P19" s="1">
        <v>15.26</v>
      </c>
      <c r="Q19" s="1" t="s">
        <v>9</v>
      </c>
      <c r="R19" s="1" t="s">
        <v>9</v>
      </c>
      <c r="S19" s="1">
        <v>14.23</v>
      </c>
    </row>
    <row r="20" spans="1:19" ht="15.75" customHeight="1" x14ac:dyDescent="0.25">
      <c r="A20" s="1" t="s">
        <v>24</v>
      </c>
      <c r="B20" s="1" t="s">
        <v>9</v>
      </c>
      <c r="C20" s="1" t="s">
        <v>9</v>
      </c>
      <c r="D20" s="1">
        <v>4.99</v>
      </c>
      <c r="E20" s="1" t="s">
        <v>9</v>
      </c>
      <c r="F20" s="1" t="s">
        <v>9</v>
      </c>
      <c r="G20" s="1">
        <v>4.6100000000000003</v>
      </c>
      <c r="H20" s="1" t="s">
        <v>9</v>
      </c>
      <c r="I20" s="1" t="s">
        <v>9</v>
      </c>
      <c r="J20" s="1">
        <v>10.44</v>
      </c>
      <c r="K20" s="1" t="s">
        <v>9</v>
      </c>
      <c r="L20" s="1" t="s">
        <v>9</v>
      </c>
      <c r="M20" s="1">
        <v>9.75</v>
      </c>
      <c r="N20" s="1" t="s">
        <v>9</v>
      </c>
      <c r="O20" s="1" t="s">
        <v>9</v>
      </c>
      <c r="P20" s="1">
        <v>7.16</v>
      </c>
      <c r="Q20" s="1" t="s">
        <v>9</v>
      </c>
      <c r="R20" s="1" t="s">
        <v>9</v>
      </c>
      <c r="S20" s="1">
        <v>6.32</v>
      </c>
    </row>
    <row r="21" spans="1:19" x14ac:dyDescent="0.25">
      <c r="A21" s="1" t="s">
        <v>25</v>
      </c>
      <c r="B21" s="1" t="s">
        <v>9</v>
      </c>
      <c r="C21" s="1" t="s">
        <v>9</v>
      </c>
      <c r="D21" s="1">
        <v>4.04</v>
      </c>
      <c r="E21" s="1" t="s">
        <v>9</v>
      </c>
      <c r="F21" s="1" t="s">
        <v>9</v>
      </c>
      <c r="G21" s="1">
        <v>3.91</v>
      </c>
      <c r="H21" s="1" t="s">
        <v>9</v>
      </c>
      <c r="I21" s="1" t="s">
        <v>9</v>
      </c>
      <c r="J21" s="1">
        <v>6.02</v>
      </c>
      <c r="K21" s="1" t="s">
        <v>9</v>
      </c>
      <c r="L21" s="1" t="s">
        <v>9</v>
      </c>
      <c r="M21" s="1">
        <v>4.6500000000000004</v>
      </c>
      <c r="N21" s="1" t="s">
        <v>9</v>
      </c>
      <c r="O21" s="1" t="s">
        <v>9</v>
      </c>
      <c r="P21" s="1">
        <v>4.88</v>
      </c>
      <c r="Q21" s="1" t="s">
        <v>9</v>
      </c>
      <c r="R21" s="1" t="s">
        <v>9</v>
      </c>
      <c r="S21" s="1">
        <v>4.2</v>
      </c>
    </row>
    <row r="22" spans="1:19" x14ac:dyDescent="0.25">
      <c r="A22" s="1" t="s">
        <v>26</v>
      </c>
      <c r="B22" s="1" t="s">
        <v>9</v>
      </c>
      <c r="C22" s="1" t="s">
        <v>9</v>
      </c>
      <c r="D22" s="1">
        <v>28.16</v>
      </c>
      <c r="E22" s="1" t="s">
        <v>9</v>
      </c>
      <c r="F22" s="1" t="s">
        <v>9</v>
      </c>
      <c r="G22" s="1">
        <v>23.67</v>
      </c>
      <c r="H22" s="1" t="s">
        <v>9</v>
      </c>
      <c r="I22" s="1" t="s">
        <v>9</v>
      </c>
      <c r="J22" s="1">
        <v>16.78</v>
      </c>
      <c r="K22" s="1" t="s">
        <v>9</v>
      </c>
      <c r="L22" s="1" t="s">
        <v>9</v>
      </c>
      <c r="M22" s="1">
        <v>16.899999999999999</v>
      </c>
      <c r="N22" s="1" t="s">
        <v>9</v>
      </c>
      <c r="O22" s="1" t="s">
        <v>9</v>
      </c>
      <c r="P22" s="1">
        <v>21.55</v>
      </c>
      <c r="Q22" s="1" t="s">
        <v>9</v>
      </c>
      <c r="R22" s="1" t="s">
        <v>9</v>
      </c>
      <c r="S22" s="1">
        <v>19.73</v>
      </c>
    </row>
    <row r="23" spans="1:19" x14ac:dyDescent="0.25">
      <c r="A23" s="1" t="s">
        <v>27</v>
      </c>
      <c r="B23" s="1" t="s">
        <v>9</v>
      </c>
      <c r="C23" s="1" t="s">
        <v>9</v>
      </c>
      <c r="D23" s="1">
        <v>13.57</v>
      </c>
      <c r="E23" s="1" t="s">
        <v>9</v>
      </c>
      <c r="F23" s="1" t="s">
        <v>9</v>
      </c>
      <c r="G23" s="1">
        <v>12.5</v>
      </c>
      <c r="H23" s="1" t="s">
        <v>9</v>
      </c>
      <c r="I23" s="1" t="s">
        <v>9</v>
      </c>
      <c r="J23" s="1">
        <v>25.1</v>
      </c>
      <c r="K23" s="1" t="s">
        <v>9</v>
      </c>
      <c r="L23" s="1" t="s">
        <v>9</v>
      </c>
      <c r="M23" s="1">
        <v>23.36</v>
      </c>
      <c r="N23" s="1" t="s">
        <v>9</v>
      </c>
      <c r="O23" s="1" t="s">
        <v>9</v>
      </c>
      <c r="P23" s="1">
        <v>23.03</v>
      </c>
      <c r="Q23" s="1" t="s">
        <v>9</v>
      </c>
      <c r="R23" s="1" t="s">
        <v>9</v>
      </c>
      <c r="S23" s="1">
        <v>21.23</v>
      </c>
    </row>
    <row r="24" spans="1:19" x14ac:dyDescent="0.25">
      <c r="A24" s="1" t="s">
        <v>28</v>
      </c>
      <c r="B24" s="1" t="s">
        <v>9</v>
      </c>
      <c r="C24" s="1" t="s">
        <v>9</v>
      </c>
      <c r="D24" s="1">
        <v>6.31</v>
      </c>
      <c r="E24" s="1" t="s">
        <v>9</v>
      </c>
      <c r="F24" s="1" t="s">
        <v>9</v>
      </c>
      <c r="G24" s="1">
        <v>6.33</v>
      </c>
      <c r="H24" s="1" t="s">
        <v>9</v>
      </c>
      <c r="I24" s="1" t="s">
        <v>9</v>
      </c>
      <c r="J24" s="1">
        <v>10.06</v>
      </c>
      <c r="K24" s="1" t="s">
        <v>9</v>
      </c>
      <c r="L24" s="1" t="s">
        <v>9</v>
      </c>
      <c r="M24" s="1">
        <v>9.59</v>
      </c>
      <c r="N24" s="1" t="s">
        <v>9</v>
      </c>
      <c r="O24" s="1" t="s">
        <v>9</v>
      </c>
      <c r="P24" s="1">
        <v>9.02</v>
      </c>
      <c r="Q24" s="1" t="s">
        <v>9</v>
      </c>
      <c r="R24" s="1" t="s">
        <v>9</v>
      </c>
      <c r="S24" s="1">
        <v>8.6</v>
      </c>
    </row>
    <row r="25" spans="1:19" x14ac:dyDescent="0.25">
      <c r="A25" s="1" t="s">
        <v>29</v>
      </c>
      <c r="B25" s="1" t="s">
        <v>9</v>
      </c>
      <c r="C25" s="1" t="s">
        <v>9</v>
      </c>
      <c r="D25" s="1">
        <v>4.03</v>
      </c>
      <c r="E25" s="1" t="s">
        <v>9</v>
      </c>
      <c r="F25" s="1" t="s">
        <v>9</v>
      </c>
      <c r="G25" s="1">
        <v>3.91</v>
      </c>
      <c r="H25" s="1" t="s">
        <v>9</v>
      </c>
      <c r="I25" s="1" t="s">
        <v>9</v>
      </c>
      <c r="J25" s="1">
        <v>8.19</v>
      </c>
      <c r="K25" s="1" t="s">
        <v>9</v>
      </c>
      <c r="L25" s="1" t="s">
        <v>9</v>
      </c>
      <c r="M25" s="1">
        <v>7.89</v>
      </c>
      <c r="N25" s="1" t="s">
        <v>9</v>
      </c>
      <c r="O25" s="1" t="s">
        <v>9</v>
      </c>
      <c r="P25" s="1">
        <v>6.77</v>
      </c>
      <c r="Q25" s="1" t="s">
        <v>9</v>
      </c>
      <c r="R25" s="1" t="s">
        <v>9</v>
      </c>
      <c r="S25" s="1">
        <v>6.56</v>
      </c>
    </row>
    <row r="26" spans="1:19" x14ac:dyDescent="0.25">
      <c r="A26" s="1" t="s">
        <v>30</v>
      </c>
      <c r="B26" s="1" t="s">
        <v>9</v>
      </c>
      <c r="C26" s="1" t="s">
        <v>9</v>
      </c>
      <c r="D26" s="1">
        <v>4.54</v>
      </c>
      <c r="E26" s="1" t="s">
        <v>9</v>
      </c>
      <c r="F26" s="1" t="s">
        <v>9</v>
      </c>
      <c r="G26" s="1">
        <v>3.84</v>
      </c>
      <c r="H26" s="1" t="s">
        <v>9</v>
      </c>
      <c r="I26" s="1" t="s">
        <v>9</v>
      </c>
      <c r="J26" s="1">
        <v>5.69</v>
      </c>
      <c r="K26" s="1" t="s">
        <v>9</v>
      </c>
      <c r="L26" s="1" t="s">
        <v>9</v>
      </c>
      <c r="M26" s="1">
        <v>6.34</v>
      </c>
      <c r="N26" s="1" t="s">
        <v>9</v>
      </c>
      <c r="O26" s="1" t="s">
        <v>9</v>
      </c>
      <c r="P26" s="1">
        <v>5.21</v>
      </c>
      <c r="Q26" s="1" t="s">
        <v>9</v>
      </c>
      <c r="R26" s="1" t="s">
        <v>9</v>
      </c>
      <c r="S26" s="1">
        <v>5.29</v>
      </c>
    </row>
    <row r="27" spans="1:19" x14ac:dyDescent="0.25">
      <c r="A27" s="1" t="s">
        <v>31</v>
      </c>
      <c r="B27" s="1" t="s">
        <v>9</v>
      </c>
      <c r="C27" s="1" t="s">
        <v>9</v>
      </c>
      <c r="D27" s="1">
        <v>4.0199999999999996</v>
      </c>
      <c r="E27" s="1" t="s">
        <v>9</v>
      </c>
      <c r="F27" s="1" t="s">
        <v>9</v>
      </c>
      <c r="G27" s="1">
        <v>4.0599999999999996</v>
      </c>
      <c r="H27" s="1" t="s">
        <v>9</v>
      </c>
      <c r="I27" s="1" t="s">
        <v>9</v>
      </c>
      <c r="J27" s="1">
        <v>13.66</v>
      </c>
      <c r="K27" s="1" t="s">
        <v>9</v>
      </c>
      <c r="L27" s="1" t="s">
        <v>9</v>
      </c>
      <c r="M27" s="1">
        <v>11.21</v>
      </c>
      <c r="N27" s="1" t="s">
        <v>9</v>
      </c>
      <c r="O27" s="1" t="s">
        <v>9</v>
      </c>
      <c r="P27" s="1">
        <v>7.66</v>
      </c>
      <c r="Q27" s="1" t="s">
        <v>9</v>
      </c>
      <c r="R27" s="1" t="s">
        <v>9</v>
      </c>
      <c r="S27" s="1">
        <v>6.77</v>
      </c>
    </row>
    <row r="28" spans="1:19" x14ac:dyDescent="0.25">
      <c r="A28" s="1" t="s">
        <v>32</v>
      </c>
      <c r="B28" s="1" t="s">
        <v>9</v>
      </c>
      <c r="C28" s="1" t="s">
        <v>9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  <c r="I28" s="1" t="s">
        <v>9</v>
      </c>
      <c r="J28" s="1" t="s">
        <v>9</v>
      </c>
      <c r="K28" s="1" t="s">
        <v>9</v>
      </c>
      <c r="L28" s="1" t="s">
        <v>9</v>
      </c>
      <c r="M28" s="1" t="s">
        <v>9</v>
      </c>
      <c r="N28" s="1" t="s">
        <v>9</v>
      </c>
      <c r="O28" s="1" t="s">
        <v>9</v>
      </c>
      <c r="P28" s="1" t="s">
        <v>9</v>
      </c>
      <c r="Q28" s="1" t="s">
        <v>9</v>
      </c>
      <c r="R28" s="1" t="s">
        <v>9</v>
      </c>
      <c r="S28" s="1" t="s">
        <v>9</v>
      </c>
    </row>
    <row r="29" spans="1:19" x14ac:dyDescent="0.25">
      <c r="A29" s="1" t="s">
        <v>33</v>
      </c>
      <c r="B29" s="1" t="s">
        <v>9</v>
      </c>
      <c r="C29" s="1" t="s">
        <v>9</v>
      </c>
      <c r="D29" s="1">
        <v>7.75</v>
      </c>
      <c r="E29" s="1" t="s">
        <v>9</v>
      </c>
      <c r="F29" s="1" t="s">
        <v>9</v>
      </c>
      <c r="G29" s="1">
        <v>7.46</v>
      </c>
      <c r="H29" s="1" t="s">
        <v>9</v>
      </c>
      <c r="I29" s="1" t="s">
        <v>9</v>
      </c>
      <c r="J29" s="1">
        <v>10.14</v>
      </c>
      <c r="K29" s="1" t="s">
        <v>9</v>
      </c>
      <c r="L29" s="1" t="s">
        <v>9</v>
      </c>
      <c r="M29" s="1">
        <v>9.3699999999999992</v>
      </c>
      <c r="N29" s="1" t="s">
        <v>9</v>
      </c>
      <c r="O29" s="1" t="s">
        <v>9</v>
      </c>
      <c r="P29" s="1">
        <v>9.1</v>
      </c>
      <c r="Q29" s="1" t="s">
        <v>9</v>
      </c>
      <c r="R29" s="1" t="s">
        <v>9</v>
      </c>
      <c r="S29" s="1">
        <v>8.51</v>
      </c>
    </row>
    <row r="30" spans="1:19" x14ac:dyDescent="0.25">
      <c r="A30" s="1" t="s">
        <v>34</v>
      </c>
      <c r="B30" s="1" t="s">
        <v>9</v>
      </c>
      <c r="C30" s="1" t="s">
        <v>9</v>
      </c>
      <c r="D30" s="1">
        <v>9.82</v>
      </c>
      <c r="E30" s="1" t="s">
        <v>9</v>
      </c>
      <c r="F30" s="1" t="s">
        <v>9</v>
      </c>
      <c r="G30" s="1">
        <v>9.4600000000000009</v>
      </c>
      <c r="H30" s="1" t="s">
        <v>9</v>
      </c>
      <c r="I30" s="1" t="s">
        <v>9</v>
      </c>
      <c r="J30" s="1">
        <v>20.260000000000002</v>
      </c>
      <c r="K30" s="1" t="s">
        <v>9</v>
      </c>
      <c r="L30" s="1" t="s">
        <v>9</v>
      </c>
      <c r="M30" s="1">
        <v>17.89</v>
      </c>
      <c r="N30" s="1" t="s">
        <v>9</v>
      </c>
      <c r="O30" s="1" t="s">
        <v>9</v>
      </c>
      <c r="P30" s="1">
        <v>18.07</v>
      </c>
      <c r="Q30" s="1" t="s">
        <v>9</v>
      </c>
      <c r="R30" s="1" t="s">
        <v>9</v>
      </c>
      <c r="S30" s="1">
        <v>15.83</v>
      </c>
    </row>
    <row r="31" spans="1:19" x14ac:dyDescent="0.25">
      <c r="A31" s="1" t="s">
        <v>35</v>
      </c>
      <c r="B31" s="1" t="s">
        <v>9</v>
      </c>
      <c r="C31" s="1" t="s">
        <v>9</v>
      </c>
      <c r="D31" s="1">
        <v>4.7</v>
      </c>
      <c r="E31" s="1" t="s">
        <v>9</v>
      </c>
      <c r="F31" s="1" t="s">
        <v>9</v>
      </c>
      <c r="G31" s="1">
        <v>4.6100000000000003</v>
      </c>
      <c r="H31" s="1" t="s">
        <v>9</v>
      </c>
      <c r="I31" s="1" t="s">
        <v>9</v>
      </c>
      <c r="J31" s="1">
        <v>14.88</v>
      </c>
      <c r="K31" s="1" t="s">
        <v>9</v>
      </c>
      <c r="L31" s="1" t="s">
        <v>9</v>
      </c>
      <c r="M31" s="1">
        <v>13.57</v>
      </c>
      <c r="N31" s="1" t="s">
        <v>9</v>
      </c>
      <c r="O31" s="1" t="s">
        <v>9</v>
      </c>
      <c r="P31" s="1">
        <v>11.6</v>
      </c>
      <c r="Q31" s="1" t="s">
        <v>9</v>
      </c>
      <c r="R31" s="1" t="s">
        <v>9</v>
      </c>
      <c r="S31" s="1">
        <v>10.29</v>
      </c>
    </row>
    <row r="32" spans="1:19" x14ac:dyDescent="0.25">
      <c r="A32" s="1" t="s">
        <v>36</v>
      </c>
      <c r="B32" s="1" t="s">
        <v>9</v>
      </c>
      <c r="C32" s="1" t="s">
        <v>9</v>
      </c>
      <c r="D32" s="1">
        <v>4.0999999999999996</v>
      </c>
      <c r="E32" s="1" t="s">
        <v>9</v>
      </c>
      <c r="F32" s="1" t="s">
        <v>9</v>
      </c>
      <c r="G32" s="1">
        <v>4.8</v>
      </c>
      <c r="H32" s="1" t="s">
        <v>9</v>
      </c>
      <c r="I32" s="1" t="s">
        <v>9</v>
      </c>
      <c r="J32" s="1">
        <v>20.92</v>
      </c>
      <c r="K32" s="1" t="s">
        <v>9</v>
      </c>
      <c r="L32" s="1" t="s">
        <v>9</v>
      </c>
      <c r="M32" s="1">
        <v>18.239999999999998</v>
      </c>
      <c r="N32" s="1" t="s">
        <v>9</v>
      </c>
      <c r="O32" s="1" t="s">
        <v>9</v>
      </c>
      <c r="P32" s="1">
        <v>17.05</v>
      </c>
      <c r="Q32" s="1" t="s">
        <v>9</v>
      </c>
      <c r="R32" s="1" t="s">
        <v>9</v>
      </c>
      <c r="S32" s="1">
        <v>14.56</v>
      </c>
    </row>
    <row r="33" spans="1:19" x14ac:dyDescent="0.25">
      <c r="A33" s="1" t="s">
        <v>37</v>
      </c>
      <c r="B33" s="1" t="s">
        <v>9</v>
      </c>
      <c r="C33" s="1" t="s">
        <v>9</v>
      </c>
      <c r="D33" s="1">
        <v>6.29</v>
      </c>
      <c r="E33" s="1" t="s">
        <v>9</v>
      </c>
      <c r="F33" s="1" t="s">
        <v>9</v>
      </c>
      <c r="G33" s="1">
        <v>5.37</v>
      </c>
      <c r="H33" s="1" t="s">
        <v>9</v>
      </c>
      <c r="I33" s="1" t="s">
        <v>9</v>
      </c>
      <c r="J33" s="1">
        <v>30.89</v>
      </c>
      <c r="K33" s="1" t="s">
        <v>9</v>
      </c>
      <c r="L33" s="1" t="s">
        <v>9</v>
      </c>
      <c r="M33" s="1">
        <v>25.65</v>
      </c>
      <c r="N33" s="1" t="s">
        <v>9</v>
      </c>
      <c r="O33" s="1" t="s">
        <v>9</v>
      </c>
      <c r="P33" s="1">
        <v>23.19</v>
      </c>
      <c r="Q33" s="1" t="s">
        <v>9</v>
      </c>
      <c r="R33" s="1" t="s">
        <v>9</v>
      </c>
      <c r="S33" s="1">
        <v>18.75</v>
      </c>
    </row>
    <row r="34" spans="1:19" x14ac:dyDescent="0.25">
      <c r="A34" s="1" t="s">
        <v>38</v>
      </c>
      <c r="B34" s="1" t="s">
        <v>9</v>
      </c>
      <c r="C34" s="1" t="s">
        <v>9</v>
      </c>
      <c r="D34" s="1">
        <v>9.6999999999999993</v>
      </c>
      <c r="E34" s="1" t="s">
        <v>9</v>
      </c>
      <c r="F34" s="1" t="s">
        <v>9</v>
      </c>
      <c r="G34" s="1">
        <v>10.77</v>
      </c>
      <c r="H34" s="1" t="s">
        <v>9</v>
      </c>
      <c r="I34" s="1" t="s">
        <v>9</v>
      </c>
      <c r="J34" s="1">
        <v>15.52</v>
      </c>
      <c r="K34" s="1" t="s">
        <v>9</v>
      </c>
      <c r="L34" s="1" t="s">
        <v>9</v>
      </c>
      <c r="M34" s="1">
        <v>14.83</v>
      </c>
      <c r="N34" s="1" t="s">
        <v>9</v>
      </c>
      <c r="O34" s="1" t="s">
        <v>9</v>
      </c>
      <c r="P34" s="1">
        <v>13.58</v>
      </c>
      <c r="Q34" s="1" t="s">
        <v>9</v>
      </c>
      <c r="R34" s="1" t="s">
        <v>9</v>
      </c>
      <c r="S34" s="1">
        <v>13.89</v>
      </c>
    </row>
    <row r="35" spans="1:19" x14ac:dyDescent="0.25">
      <c r="A35" s="1" t="s">
        <v>39</v>
      </c>
      <c r="B35" s="1" t="s">
        <v>9</v>
      </c>
      <c r="C35" s="1" t="s">
        <v>9</v>
      </c>
      <c r="D35" s="1">
        <v>10.199999999999999</v>
      </c>
      <c r="E35" s="1" t="s">
        <v>9</v>
      </c>
      <c r="F35" s="1" t="s">
        <v>9</v>
      </c>
      <c r="G35" s="1">
        <v>10.24</v>
      </c>
      <c r="H35" s="1" t="s">
        <v>9</v>
      </c>
      <c r="I35" s="1" t="s">
        <v>9</v>
      </c>
      <c r="J35" s="1">
        <v>33.94</v>
      </c>
      <c r="K35" s="1" t="s">
        <v>9</v>
      </c>
      <c r="L35" s="1" t="s">
        <v>9</v>
      </c>
      <c r="M35" s="1">
        <v>30.54</v>
      </c>
      <c r="N35" s="1" t="s">
        <v>9</v>
      </c>
      <c r="O35" s="1" t="s">
        <v>9</v>
      </c>
      <c r="P35" s="1">
        <v>27.74</v>
      </c>
      <c r="Q35" s="1" t="s">
        <v>9</v>
      </c>
      <c r="R35" s="1" t="s">
        <v>9</v>
      </c>
      <c r="S35" s="1">
        <v>23</v>
      </c>
    </row>
    <row r="36" spans="1:19" x14ac:dyDescent="0.25">
      <c r="A36" s="1" t="s">
        <v>40</v>
      </c>
      <c r="B36" s="1" t="s">
        <v>9</v>
      </c>
      <c r="C36" s="1" t="s">
        <v>9</v>
      </c>
      <c r="D36" s="1">
        <v>2.66</v>
      </c>
      <c r="E36" s="1" t="s">
        <v>9</v>
      </c>
      <c r="F36" s="1" t="s">
        <v>9</v>
      </c>
      <c r="G36" s="1">
        <v>2.8</v>
      </c>
      <c r="H36" s="1" t="s">
        <v>9</v>
      </c>
      <c r="I36" s="1" t="s">
        <v>9</v>
      </c>
      <c r="J36" s="1">
        <v>12.28</v>
      </c>
      <c r="K36" s="1" t="s">
        <v>9</v>
      </c>
      <c r="L36" s="1" t="s">
        <v>9</v>
      </c>
      <c r="M36" s="1">
        <v>11.58</v>
      </c>
      <c r="N36" s="1" t="s">
        <v>9</v>
      </c>
      <c r="O36" s="1" t="s">
        <v>9</v>
      </c>
      <c r="P36" s="1">
        <v>9.42</v>
      </c>
      <c r="Q36" s="1" t="s">
        <v>9</v>
      </c>
      <c r="R36" s="1" t="s">
        <v>9</v>
      </c>
      <c r="S36" s="1">
        <v>9.18</v>
      </c>
    </row>
    <row r="37" spans="1:19" x14ac:dyDescent="0.25">
      <c r="A37" s="1" t="s">
        <v>41</v>
      </c>
      <c r="B37" s="1" t="s">
        <v>9</v>
      </c>
      <c r="C37" s="1" t="s">
        <v>9</v>
      </c>
      <c r="D37" s="1">
        <v>5.73</v>
      </c>
      <c r="E37" s="1" t="s">
        <v>9</v>
      </c>
      <c r="F37" s="1" t="s">
        <v>9</v>
      </c>
      <c r="G37" s="1">
        <v>6.05</v>
      </c>
      <c r="H37" s="1" t="s">
        <v>9</v>
      </c>
      <c r="I37" s="1" t="s">
        <v>9</v>
      </c>
      <c r="J37" s="1">
        <v>43.48</v>
      </c>
      <c r="K37" s="1" t="s">
        <v>9</v>
      </c>
      <c r="L37" s="1" t="s">
        <v>9</v>
      </c>
      <c r="M37" s="1">
        <v>39.56</v>
      </c>
      <c r="N37" s="1" t="s">
        <v>9</v>
      </c>
      <c r="O37" s="1" t="s">
        <v>9</v>
      </c>
      <c r="P37" s="1">
        <v>34.880000000000003</v>
      </c>
      <c r="Q37" s="1" t="s">
        <v>9</v>
      </c>
      <c r="R37" s="1" t="s">
        <v>9</v>
      </c>
      <c r="S37" s="1">
        <v>31.92</v>
      </c>
    </row>
    <row r="38" spans="1:19" x14ac:dyDescent="0.25">
      <c r="A38" s="1" t="s">
        <v>42</v>
      </c>
      <c r="B38" s="1" t="s">
        <v>9</v>
      </c>
      <c r="C38" s="1" t="s">
        <v>9</v>
      </c>
      <c r="D38" s="1">
        <v>5.55</v>
      </c>
      <c r="E38" s="1" t="s">
        <v>9</v>
      </c>
      <c r="F38" s="1" t="s">
        <v>9</v>
      </c>
      <c r="G38" s="1">
        <v>4.5999999999999996</v>
      </c>
      <c r="H38" s="1" t="s">
        <v>9</v>
      </c>
      <c r="I38" s="1" t="s">
        <v>9</v>
      </c>
      <c r="J38" s="1">
        <v>46.02</v>
      </c>
      <c r="K38" s="1" t="s">
        <v>9</v>
      </c>
      <c r="L38" s="1" t="s">
        <v>9</v>
      </c>
      <c r="M38" s="1">
        <v>41.58</v>
      </c>
      <c r="N38" s="1" t="s">
        <v>9</v>
      </c>
      <c r="O38" s="1" t="s">
        <v>9</v>
      </c>
      <c r="P38" s="1">
        <v>36.799999999999997</v>
      </c>
      <c r="Q38" s="1" t="s">
        <v>9</v>
      </c>
      <c r="R38" s="1" t="s">
        <v>9</v>
      </c>
      <c r="S38" s="1">
        <v>31.98</v>
      </c>
    </row>
    <row r="39" spans="1:19" x14ac:dyDescent="0.25">
      <c r="A39" s="1" t="s">
        <v>43</v>
      </c>
      <c r="B39" s="1" t="s">
        <v>9</v>
      </c>
      <c r="C39" s="1" t="s">
        <v>9</v>
      </c>
      <c r="D39" s="1">
        <v>9.8699999999999992</v>
      </c>
      <c r="E39" s="1" t="s">
        <v>9</v>
      </c>
      <c r="F39" s="1" t="s">
        <v>9</v>
      </c>
      <c r="G39" s="1">
        <v>9.23</v>
      </c>
      <c r="H39" s="1" t="s">
        <v>9</v>
      </c>
      <c r="I39" s="1" t="s">
        <v>9</v>
      </c>
      <c r="J39" s="1">
        <v>16.559999999999999</v>
      </c>
      <c r="K39" s="1" t="s">
        <v>9</v>
      </c>
      <c r="L39" s="1" t="s">
        <v>9</v>
      </c>
      <c r="M39" s="1">
        <v>15.72</v>
      </c>
      <c r="N39" s="1" t="s">
        <v>9</v>
      </c>
      <c r="O39" s="1" t="s">
        <v>9</v>
      </c>
      <c r="P39" s="1">
        <v>13.33</v>
      </c>
      <c r="Q39" s="1" t="s">
        <v>9</v>
      </c>
      <c r="R39" s="1" t="s">
        <v>9</v>
      </c>
      <c r="S39" s="1">
        <v>12.49</v>
      </c>
    </row>
  </sheetData>
  <mergeCells count="11">
    <mergeCell ref="H3:J3"/>
    <mergeCell ref="K3:M3"/>
    <mergeCell ref="N3:P3"/>
    <mergeCell ref="Q3:S3"/>
    <mergeCell ref="A1:A4"/>
    <mergeCell ref="B1:S1"/>
    <mergeCell ref="B2:G2"/>
    <mergeCell ref="H2:M2"/>
    <mergeCell ref="N2:S2"/>
    <mergeCell ref="B3:D3"/>
    <mergeCell ref="E3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36"/>
  <sheetViews>
    <sheetView workbookViewId="0">
      <selection activeCell="F16" sqref="F16"/>
    </sheetView>
  </sheetViews>
  <sheetFormatPr defaultColWidth="12.5703125" defaultRowHeight="15.75" customHeight="1" x14ac:dyDescent="0.2"/>
  <cols>
    <col min="1" max="1" width="23.28515625" customWidth="1"/>
    <col min="2" max="2" width="32" customWidth="1"/>
  </cols>
  <sheetData>
    <row r="1" spans="1:2" ht="12.75" x14ac:dyDescent="0.2">
      <c r="A1" s="2" t="s">
        <v>0</v>
      </c>
      <c r="B1" s="2" t="s">
        <v>56</v>
      </c>
    </row>
    <row r="2" spans="1:2" ht="15.75" customHeight="1" x14ac:dyDescent="0.25">
      <c r="A2" s="1" t="s">
        <v>8</v>
      </c>
      <c r="B2" s="1">
        <v>850.26</v>
      </c>
    </row>
    <row r="3" spans="1:2" ht="15.75" customHeight="1" x14ac:dyDescent="0.25">
      <c r="A3" s="1" t="s">
        <v>10</v>
      </c>
      <c r="B3" s="1">
        <v>1273.07</v>
      </c>
    </row>
    <row r="4" spans="1:2" ht="15.75" customHeight="1" x14ac:dyDescent="0.25">
      <c r="A4" s="1" t="s">
        <v>11</v>
      </c>
      <c r="B4" s="1">
        <v>339.93</v>
      </c>
    </row>
    <row r="5" spans="1:2" ht="15.75" customHeight="1" x14ac:dyDescent="0.25">
      <c r="A5" s="1" t="s">
        <v>12</v>
      </c>
      <c r="B5" s="1">
        <v>496.66</v>
      </c>
    </row>
    <row r="6" spans="1:2" ht="15.75" customHeight="1" x14ac:dyDescent="0.25">
      <c r="A6" s="1" t="s">
        <v>13</v>
      </c>
      <c r="B6" s="1">
        <v>279.86</v>
      </c>
    </row>
    <row r="7" spans="1:2" ht="15.75" customHeight="1" x14ac:dyDescent="0.25">
      <c r="A7" s="1" t="s">
        <v>14</v>
      </c>
      <c r="B7" s="1">
        <v>1116.6099999999999</v>
      </c>
    </row>
    <row r="8" spans="1:2" ht="15.75" customHeight="1" x14ac:dyDescent="0.25">
      <c r="A8" s="1" t="s">
        <v>15</v>
      </c>
      <c r="B8" s="1">
        <v>291.79000000000002</v>
      </c>
    </row>
    <row r="9" spans="1:2" ht="15.75" customHeight="1" x14ac:dyDescent="0.25">
      <c r="A9" s="1" t="s">
        <v>16</v>
      </c>
      <c r="B9" s="1">
        <v>1007.02</v>
      </c>
    </row>
    <row r="10" spans="1:2" ht="15.75" customHeight="1" x14ac:dyDescent="0.25">
      <c r="A10" s="1" t="s">
        <v>17</v>
      </c>
      <c r="B10" s="1">
        <v>69.7</v>
      </c>
    </row>
    <row r="11" spans="1:2" ht="15.75" customHeight="1" x14ac:dyDescent="0.25">
      <c r="A11" s="1" t="s">
        <v>18</v>
      </c>
      <c r="B11" s="1">
        <v>137.75</v>
      </c>
    </row>
    <row r="12" spans="1:2" ht="15.75" customHeight="1" x14ac:dyDescent="0.25">
      <c r="A12" s="1" t="s">
        <v>19</v>
      </c>
      <c r="B12" s="1">
        <v>498.29</v>
      </c>
    </row>
    <row r="13" spans="1:2" ht="15.75" customHeight="1" x14ac:dyDescent="0.25">
      <c r="A13" s="1" t="s">
        <v>20</v>
      </c>
      <c r="B13" s="1">
        <v>4004.86</v>
      </c>
    </row>
    <row r="14" spans="1:2" ht="15.75" customHeight="1" x14ac:dyDescent="0.25">
      <c r="A14" s="1" t="s">
        <v>21</v>
      </c>
      <c r="B14" s="1">
        <v>3934.01</v>
      </c>
    </row>
    <row r="15" spans="1:2" ht="15.75" customHeight="1" x14ac:dyDescent="0.25">
      <c r="A15" s="1" t="s">
        <v>22</v>
      </c>
      <c r="B15" s="1">
        <v>474.49</v>
      </c>
    </row>
    <row r="16" spans="1:2" ht="15.75" customHeight="1" x14ac:dyDescent="0.25">
      <c r="A16" s="1" t="s">
        <v>23</v>
      </c>
      <c r="B16" s="1">
        <v>4259.6000000000004</v>
      </c>
    </row>
    <row r="17" spans="1:2" ht="15.75" customHeight="1" x14ac:dyDescent="0.25">
      <c r="A17" s="1" t="s">
        <v>24</v>
      </c>
      <c r="B17" s="1">
        <v>852.28</v>
      </c>
    </row>
    <row r="18" spans="1:2" ht="15.75" customHeight="1" x14ac:dyDescent="0.25">
      <c r="A18" s="1" t="s">
        <v>25</v>
      </c>
      <c r="B18" s="1">
        <v>211.46</v>
      </c>
    </row>
    <row r="19" spans="1:2" ht="15.75" customHeight="1" x14ac:dyDescent="0.25">
      <c r="A19" s="1" t="s">
        <v>26</v>
      </c>
      <c r="B19" s="1">
        <v>735.3</v>
      </c>
    </row>
    <row r="20" spans="1:2" ht="15.75" customHeight="1" x14ac:dyDescent="0.25">
      <c r="A20" s="1" t="s">
        <v>27</v>
      </c>
      <c r="B20" s="1">
        <v>1146.28</v>
      </c>
    </row>
    <row r="21" spans="1:2" x14ac:dyDescent="0.25">
      <c r="A21" s="1" t="s">
        <v>28</v>
      </c>
      <c r="B21" s="1">
        <v>354</v>
      </c>
    </row>
    <row r="22" spans="1:2" x14ac:dyDescent="0.25">
      <c r="A22" s="1" t="s">
        <v>29</v>
      </c>
      <c r="B22" s="1">
        <v>141.03</v>
      </c>
    </row>
    <row r="23" spans="1:2" x14ac:dyDescent="0.25">
      <c r="A23" s="1" t="s">
        <v>30</v>
      </c>
      <c r="B23" s="1">
        <v>197.76</v>
      </c>
    </row>
    <row r="24" spans="1:2" x14ac:dyDescent="0.25">
      <c r="A24" s="1" t="s">
        <v>31</v>
      </c>
      <c r="B24" s="1">
        <v>233.13</v>
      </c>
    </row>
    <row r="25" spans="1:2" x14ac:dyDescent="0.25">
      <c r="A25" s="1" t="s">
        <v>32</v>
      </c>
      <c r="B25" s="1">
        <v>49.49</v>
      </c>
    </row>
    <row r="26" spans="1:2" x14ac:dyDescent="0.25">
      <c r="A26" s="1" t="s">
        <v>33</v>
      </c>
      <c r="B26" s="1">
        <v>186.55</v>
      </c>
    </row>
    <row r="27" spans="1:2" x14ac:dyDescent="0.25">
      <c r="A27" s="1" t="s">
        <v>34</v>
      </c>
      <c r="B27" s="1">
        <v>381.21</v>
      </c>
    </row>
    <row r="28" spans="1:2" x14ac:dyDescent="0.25">
      <c r="A28" s="1" t="s">
        <v>35</v>
      </c>
      <c r="B28" s="1">
        <v>765.46</v>
      </c>
    </row>
    <row r="29" spans="1:2" x14ac:dyDescent="0.25">
      <c r="A29" s="1" t="s">
        <v>36</v>
      </c>
      <c r="B29" s="1">
        <v>323.26</v>
      </c>
    </row>
    <row r="30" spans="1:2" x14ac:dyDescent="0.25">
      <c r="A30" s="1" t="s">
        <v>37</v>
      </c>
      <c r="B30" s="1">
        <v>184.6</v>
      </c>
    </row>
    <row r="31" spans="1:2" x14ac:dyDescent="0.25">
      <c r="A31" s="1" t="s">
        <v>38</v>
      </c>
      <c r="B31" s="1">
        <v>165.99</v>
      </c>
    </row>
    <row r="32" spans="1:2" x14ac:dyDescent="0.25">
      <c r="A32" s="1" t="s">
        <v>39</v>
      </c>
      <c r="B32" s="1">
        <v>294.97000000000003</v>
      </c>
    </row>
    <row r="33" spans="1:2" x14ac:dyDescent="0.25">
      <c r="A33" s="1" t="s">
        <v>40</v>
      </c>
      <c r="B33" s="1">
        <v>81.180000000000007</v>
      </c>
    </row>
    <row r="34" spans="1:2" x14ac:dyDescent="0.25">
      <c r="A34" s="1" t="s">
        <v>41</v>
      </c>
      <c r="B34" s="1">
        <v>221.29</v>
      </c>
    </row>
    <row r="35" spans="1:2" x14ac:dyDescent="0.25">
      <c r="A35" s="1" t="s">
        <v>42</v>
      </c>
      <c r="B35" s="1">
        <v>944.49</v>
      </c>
    </row>
    <row r="36" spans="1:2" x14ac:dyDescent="0.25">
      <c r="B3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69"/>
  <sheetViews>
    <sheetView workbookViewId="0">
      <selection activeCell="B3" sqref="B3"/>
    </sheetView>
  </sheetViews>
  <sheetFormatPr defaultColWidth="12.5703125" defaultRowHeight="15.75" customHeight="1" x14ac:dyDescent="0.2"/>
  <cols>
    <col min="2" max="2" width="13.7109375" customWidth="1"/>
  </cols>
  <sheetData>
    <row r="1" spans="1:3" ht="15.75" customHeight="1" x14ac:dyDescent="0.2">
      <c r="A1" s="9" t="s">
        <v>0</v>
      </c>
      <c r="B1" s="2" t="s">
        <v>57</v>
      </c>
      <c r="C1" t="s">
        <v>67</v>
      </c>
    </row>
    <row r="2" spans="1:3" ht="15.75" customHeight="1" x14ac:dyDescent="0.25">
      <c r="A2" s="1" t="s">
        <v>8</v>
      </c>
      <c r="B2" s="1">
        <v>195.47</v>
      </c>
      <c r="C2" t="s">
        <v>2</v>
      </c>
    </row>
    <row r="3" spans="1:3" ht="15.75" customHeight="1" x14ac:dyDescent="0.25">
      <c r="A3" s="5" t="s">
        <v>8</v>
      </c>
      <c r="B3" s="1">
        <v>654.79</v>
      </c>
      <c r="C3" s="5" t="s">
        <v>3</v>
      </c>
    </row>
    <row r="4" spans="1:3" ht="15.75" customHeight="1" x14ac:dyDescent="0.25">
      <c r="A4" s="1" t="s">
        <v>10</v>
      </c>
      <c r="B4" s="1">
        <v>725.04</v>
      </c>
      <c r="C4" t="s">
        <v>2</v>
      </c>
    </row>
    <row r="5" spans="1:3" ht="15.75" customHeight="1" x14ac:dyDescent="0.25">
      <c r="A5" s="5" t="s">
        <v>10</v>
      </c>
      <c r="B5" s="1">
        <v>548.03</v>
      </c>
      <c r="C5" s="5" t="s">
        <v>3</v>
      </c>
    </row>
    <row r="6" spans="1:3" ht="15.75" customHeight="1" x14ac:dyDescent="0.25">
      <c r="A6" s="1" t="s">
        <v>11</v>
      </c>
      <c r="B6" s="1">
        <v>134.53</v>
      </c>
      <c r="C6" t="s">
        <v>2</v>
      </c>
    </row>
    <row r="7" spans="1:3" ht="15.75" customHeight="1" x14ac:dyDescent="0.25">
      <c r="A7" s="5" t="s">
        <v>11</v>
      </c>
      <c r="B7" s="1">
        <v>205.39</v>
      </c>
      <c r="C7" s="5" t="s">
        <v>3</v>
      </c>
    </row>
    <row r="8" spans="1:3" ht="15.75" customHeight="1" x14ac:dyDescent="0.25">
      <c r="A8" s="1" t="s">
        <v>12</v>
      </c>
      <c r="B8" s="1">
        <v>190.99</v>
      </c>
      <c r="C8" t="s">
        <v>2</v>
      </c>
    </row>
    <row r="9" spans="1:3" ht="15.75" customHeight="1" x14ac:dyDescent="0.25">
      <c r="A9" s="5" t="s">
        <v>12</v>
      </c>
      <c r="B9" s="1">
        <v>305.67</v>
      </c>
      <c r="C9" s="5" t="s">
        <v>3</v>
      </c>
    </row>
    <row r="10" spans="1:3" ht="15.75" customHeight="1" x14ac:dyDescent="0.25">
      <c r="A10" s="1" t="s">
        <v>13</v>
      </c>
      <c r="B10" s="1">
        <v>126.1</v>
      </c>
      <c r="C10" t="s">
        <v>2</v>
      </c>
    </row>
    <row r="11" spans="1:3" ht="15.75" customHeight="1" x14ac:dyDescent="0.25">
      <c r="A11" s="5" t="s">
        <v>13</v>
      </c>
      <c r="B11" s="1">
        <v>153.75</v>
      </c>
      <c r="C11" s="5" t="s">
        <v>3</v>
      </c>
    </row>
    <row r="12" spans="1:3" ht="15.75" customHeight="1" x14ac:dyDescent="0.25">
      <c r="A12" s="1" t="s">
        <v>14</v>
      </c>
      <c r="B12" s="1">
        <v>393.38</v>
      </c>
      <c r="C12" t="s">
        <v>2</v>
      </c>
    </row>
    <row r="13" spans="1:3" ht="15.75" customHeight="1" x14ac:dyDescent="0.25">
      <c r="A13" s="5" t="s">
        <v>14</v>
      </c>
      <c r="B13" s="1">
        <v>723.23</v>
      </c>
      <c r="C13" s="5" t="s">
        <v>3</v>
      </c>
    </row>
    <row r="14" spans="1:3" ht="15.75" customHeight="1" x14ac:dyDescent="0.25">
      <c r="A14" s="1" t="s">
        <v>15</v>
      </c>
      <c r="B14" s="1">
        <v>98.83</v>
      </c>
      <c r="C14" t="s">
        <v>2</v>
      </c>
    </row>
    <row r="15" spans="1:3" ht="15.75" customHeight="1" x14ac:dyDescent="0.25">
      <c r="A15" s="5" t="s">
        <v>15</v>
      </c>
      <c r="B15" s="1">
        <v>192.97</v>
      </c>
      <c r="C15" s="5" t="s">
        <v>3</v>
      </c>
    </row>
    <row r="16" spans="1:3" ht="15.75" customHeight="1" x14ac:dyDescent="0.25">
      <c r="A16" s="1" t="s">
        <v>16</v>
      </c>
      <c r="B16" s="1">
        <v>236.48</v>
      </c>
      <c r="C16" t="s">
        <v>2</v>
      </c>
    </row>
    <row r="17" spans="1:3" ht="15.75" customHeight="1" x14ac:dyDescent="0.25">
      <c r="A17" s="5" t="s">
        <v>16</v>
      </c>
      <c r="B17" s="1">
        <v>770.54</v>
      </c>
      <c r="C17" s="5" t="s">
        <v>3</v>
      </c>
    </row>
    <row r="18" spans="1:3" ht="15.75" customHeight="1" x14ac:dyDescent="0.25">
      <c r="A18" s="1" t="s">
        <v>17</v>
      </c>
      <c r="B18" s="1">
        <v>27.28</v>
      </c>
      <c r="C18" t="s">
        <v>2</v>
      </c>
    </row>
    <row r="19" spans="1:3" ht="15.75" customHeight="1" x14ac:dyDescent="0.25">
      <c r="A19" s="5" t="s">
        <v>17</v>
      </c>
      <c r="B19" s="1">
        <v>42.43</v>
      </c>
      <c r="C19" s="5" t="s">
        <v>3</v>
      </c>
    </row>
    <row r="20" spans="1:3" ht="15.75" customHeight="1" x14ac:dyDescent="0.25">
      <c r="A20" s="1" t="s">
        <v>18</v>
      </c>
      <c r="B20" s="1">
        <v>119.31</v>
      </c>
      <c r="C20" t="s">
        <v>2</v>
      </c>
    </row>
    <row r="21" spans="1:3" ht="15.75" customHeight="1" x14ac:dyDescent="0.25">
      <c r="A21" s="5" t="s">
        <v>18</v>
      </c>
      <c r="B21" s="1">
        <v>18.440000000000001</v>
      </c>
      <c r="C21" s="5" t="s">
        <v>3</v>
      </c>
    </row>
    <row r="22" spans="1:3" ht="15.75" customHeight="1" x14ac:dyDescent="0.25">
      <c r="A22" s="1" t="s">
        <v>19</v>
      </c>
      <c r="B22" s="1">
        <v>498.29</v>
      </c>
      <c r="C22" t="s">
        <v>2</v>
      </c>
    </row>
    <row r="23" spans="1:3" ht="15.75" customHeight="1" x14ac:dyDescent="0.25">
      <c r="A23" s="5" t="s">
        <v>19</v>
      </c>
      <c r="B23" s="1">
        <v>0</v>
      </c>
      <c r="C23" s="5" t="s">
        <v>3</v>
      </c>
    </row>
    <row r="24" spans="1:3" ht="15.75" customHeight="1" x14ac:dyDescent="0.25">
      <c r="A24" s="1" t="s">
        <v>20</v>
      </c>
      <c r="B24" s="1">
        <v>2951.07</v>
      </c>
      <c r="C24" t="s">
        <v>2</v>
      </c>
    </row>
    <row r="25" spans="1:3" ht="15.75" customHeight="1" x14ac:dyDescent="0.25">
      <c r="A25" s="5" t="s">
        <v>20</v>
      </c>
      <c r="B25" s="5">
        <v>1053.79</v>
      </c>
      <c r="C25" s="5" t="s">
        <v>3</v>
      </c>
    </row>
    <row r="26" spans="1:3" ht="15.75" customHeight="1" x14ac:dyDescent="0.25">
      <c r="A26" s="1" t="s">
        <v>21</v>
      </c>
      <c r="B26" s="1">
        <v>1847.09</v>
      </c>
      <c r="C26" t="s">
        <v>2</v>
      </c>
    </row>
    <row r="27" spans="1:3" ht="15.75" customHeight="1" x14ac:dyDescent="0.25">
      <c r="A27" s="5" t="s">
        <v>21</v>
      </c>
      <c r="B27" s="1">
        <v>2086.92</v>
      </c>
      <c r="C27" s="5" t="s">
        <v>3</v>
      </c>
    </row>
    <row r="28" spans="1:3" ht="15.75" customHeight="1" x14ac:dyDescent="0.25">
      <c r="A28" s="1" t="s">
        <v>22</v>
      </c>
      <c r="B28" s="1">
        <v>331.71</v>
      </c>
      <c r="C28" t="s">
        <v>2</v>
      </c>
    </row>
    <row r="29" spans="1:3" ht="15.75" customHeight="1" x14ac:dyDescent="0.25">
      <c r="A29" s="5" t="s">
        <v>22</v>
      </c>
      <c r="B29" s="1">
        <v>142.78</v>
      </c>
      <c r="C29" s="5" t="s">
        <v>3</v>
      </c>
    </row>
    <row r="30" spans="1:3" ht="15.75" customHeight="1" x14ac:dyDescent="0.25">
      <c r="A30" s="1" t="s">
        <v>23</v>
      </c>
      <c r="B30" s="1">
        <v>1768.91</v>
      </c>
      <c r="C30" t="s">
        <v>2</v>
      </c>
    </row>
    <row r="31" spans="1:3" ht="15.75" customHeight="1" x14ac:dyDescent="0.25">
      <c r="A31" s="5" t="s">
        <v>23</v>
      </c>
      <c r="B31" s="1">
        <v>2490.69</v>
      </c>
      <c r="C31" s="5" t="s">
        <v>3</v>
      </c>
    </row>
    <row r="32" spans="1:3" ht="15.75" customHeight="1" x14ac:dyDescent="0.25">
      <c r="A32" s="1" t="s">
        <v>24</v>
      </c>
      <c r="B32" s="1">
        <v>576.62</v>
      </c>
      <c r="C32" t="s">
        <v>2</v>
      </c>
    </row>
    <row r="33" spans="1:3" ht="15.75" customHeight="1" x14ac:dyDescent="0.25">
      <c r="A33" s="5" t="s">
        <v>24</v>
      </c>
      <c r="B33" s="1">
        <v>275.66000000000003</v>
      </c>
      <c r="C33" s="5" t="s">
        <v>3</v>
      </c>
    </row>
    <row r="34" spans="1:3" ht="15.75" customHeight="1" x14ac:dyDescent="0.25">
      <c r="A34" s="1" t="s">
        <v>25</v>
      </c>
      <c r="B34" s="1">
        <v>137.6</v>
      </c>
      <c r="C34" t="s">
        <v>2</v>
      </c>
    </row>
    <row r="35" spans="1:3" ht="15.75" customHeight="1" x14ac:dyDescent="0.25">
      <c r="A35" s="5" t="s">
        <v>25</v>
      </c>
      <c r="B35" s="1">
        <v>73.86</v>
      </c>
      <c r="C35" s="5" t="s">
        <v>3</v>
      </c>
    </row>
    <row r="36" spans="1:3" ht="15.75" customHeight="1" x14ac:dyDescent="0.25">
      <c r="A36" s="1" t="s">
        <v>26</v>
      </c>
      <c r="B36" s="1">
        <v>387.67</v>
      </c>
      <c r="C36" t="s">
        <v>2</v>
      </c>
    </row>
    <row r="37" spans="1:3" ht="15.75" customHeight="1" x14ac:dyDescent="0.25">
      <c r="A37" s="5" t="s">
        <v>26</v>
      </c>
      <c r="B37" s="1">
        <v>347.64</v>
      </c>
      <c r="C37" s="5" t="s">
        <v>3</v>
      </c>
    </row>
    <row r="38" spans="1:3" x14ac:dyDescent="0.25">
      <c r="A38" s="1" t="s">
        <v>27</v>
      </c>
      <c r="B38" s="1">
        <v>120.58</v>
      </c>
      <c r="C38" t="s">
        <v>2</v>
      </c>
    </row>
    <row r="39" spans="1:3" x14ac:dyDescent="0.25">
      <c r="A39" s="5" t="s">
        <v>27</v>
      </c>
      <c r="B39" s="1">
        <v>1025.7</v>
      </c>
      <c r="C39" s="5" t="s">
        <v>3</v>
      </c>
    </row>
    <row r="40" spans="1:3" x14ac:dyDescent="0.25">
      <c r="A40" s="1" t="s">
        <v>28</v>
      </c>
      <c r="B40" s="1">
        <v>89.04</v>
      </c>
      <c r="C40" t="s">
        <v>2</v>
      </c>
    </row>
    <row r="41" spans="1:3" x14ac:dyDescent="0.25">
      <c r="A41" s="5" t="s">
        <v>28</v>
      </c>
      <c r="B41" s="1">
        <v>264.95999999999998</v>
      </c>
      <c r="C41" s="5" t="s">
        <v>3</v>
      </c>
    </row>
    <row r="42" spans="1:3" x14ac:dyDescent="0.25">
      <c r="A42" s="1" t="s">
        <v>29</v>
      </c>
      <c r="B42" s="1">
        <v>57.86</v>
      </c>
      <c r="C42" t="s">
        <v>2</v>
      </c>
    </row>
    <row r="43" spans="1:3" x14ac:dyDescent="0.25">
      <c r="A43" s="5" t="s">
        <v>29</v>
      </c>
      <c r="B43" s="1">
        <v>83.17</v>
      </c>
      <c r="C43" s="5" t="s">
        <v>3</v>
      </c>
    </row>
    <row r="44" spans="1:3" x14ac:dyDescent="0.25">
      <c r="A44" s="1" t="s">
        <v>30</v>
      </c>
      <c r="B44" s="1">
        <v>80.349999999999994</v>
      </c>
      <c r="C44" t="s">
        <v>2</v>
      </c>
    </row>
    <row r="45" spans="1:3" x14ac:dyDescent="0.25">
      <c r="A45" s="5" t="s">
        <v>30</v>
      </c>
      <c r="B45" s="1">
        <v>117.41</v>
      </c>
      <c r="C45" s="5" t="s">
        <v>3</v>
      </c>
    </row>
    <row r="46" spans="1:3" x14ac:dyDescent="0.25">
      <c r="A46" s="1" t="s">
        <v>31</v>
      </c>
      <c r="B46" s="1">
        <v>121.28</v>
      </c>
      <c r="C46" t="s">
        <v>2</v>
      </c>
    </row>
    <row r="47" spans="1:3" x14ac:dyDescent="0.25">
      <c r="A47" s="5" t="s">
        <v>31</v>
      </c>
      <c r="B47" s="1">
        <v>111.85</v>
      </c>
      <c r="C47" s="5" t="s">
        <v>3</v>
      </c>
    </row>
    <row r="48" spans="1:3" x14ac:dyDescent="0.25">
      <c r="A48" s="1" t="s">
        <v>32</v>
      </c>
      <c r="B48" s="1">
        <v>23.88</v>
      </c>
      <c r="C48" t="s">
        <v>2</v>
      </c>
    </row>
    <row r="49" spans="1:3" x14ac:dyDescent="0.25">
      <c r="A49" s="5" t="s">
        <v>32</v>
      </c>
      <c r="B49" s="1">
        <v>25.61</v>
      </c>
      <c r="C49" s="5" t="s">
        <v>3</v>
      </c>
    </row>
    <row r="50" spans="1:3" x14ac:dyDescent="0.25">
      <c r="A50" s="1" t="s">
        <v>33</v>
      </c>
      <c r="B50" s="1">
        <v>70.14</v>
      </c>
      <c r="C50" t="s">
        <v>2</v>
      </c>
    </row>
    <row r="51" spans="1:3" x14ac:dyDescent="0.25">
      <c r="A51" s="5" t="s">
        <v>33</v>
      </c>
      <c r="B51" s="1">
        <v>116.41</v>
      </c>
      <c r="C51" s="5" t="s">
        <v>3</v>
      </c>
    </row>
    <row r="52" spans="1:3" x14ac:dyDescent="0.25">
      <c r="A52" s="1" t="s">
        <v>34</v>
      </c>
      <c r="B52" s="1">
        <v>86.67</v>
      </c>
      <c r="C52" t="s">
        <v>2</v>
      </c>
    </row>
    <row r="53" spans="1:3" x14ac:dyDescent="0.25">
      <c r="A53" s="5" t="s">
        <v>34</v>
      </c>
      <c r="B53" s="1">
        <v>294.54000000000002</v>
      </c>
      <c r="C53" s="5" t="s">
        <v>3</v>
      </c>
    </row>
    <row r="54" spans="1:3" x14ac:dyDescent="0.25">
      <c r="A54" s="1" t="s">
        <v>35</v>
      </c>
      <c r="B54" s="1">
        <v>198.84</v>
      </c>
      <c r="C54" t="s">
        <v>2</v>
      </c>
    </row>
    <row r="55" spans="1:3" x14ac:dyDescent="0.25">
      <c r="A55" s="5" t="s">
        <v>35</v>
      </c>
      <c r="B55" s="1">
        <v>566.62</v>
      </c>
      <c r="C55" s="5" t="s">
        <v>3</v>
      </c>
    </row>
    <row r="56" spans="1:3" x14ac:dyDescent="0.25">
      <c r="A56" s="1" t="s">
        <v>36</v>
      </c>
      <c r="B56" s="1">
        <v>71.02</v>
      </c>
      <c r="C56" t="s">
        <v>2</v>
      </c>
    </row>
    <row r="57" spans="1:3" x14ac:dyDescent="0.25">
      <c r="A57" s="5" t="s">
        <v>36</v>
      </c>
      <c r="B57" s="1">
        <v>252.25</v>
      </c>
      <c r="C57" s="5" t="s">
        <v>3</v>
      </c>
    </row>
    <row r="58" spans="1:3" x14ac:dyDescent="0.25">
      <c r="A58" s="1" t="s">
        <v>37</v>
      </c>
      <c r="B58" s="1">
        <v>21.51</v>
      </c>
      <c r="C58" t="s">
        <v>2</v>
      </c>
    </row>
    <row r="59" spans="1:3" x14ac:dyDescent="0.25">
      <c r="A59" s="5" t="s">
        <v>37</v>
      </c>
      <c r="B59" s="1">
        <v>163.09</v>
      </c>
      <c r="C59" s="5" t="s">
        <v>3</v>
      </c>
    </row>
    <row r="60" spans="1:3" x14ac:dyDescent="0.25">
      <c r="A60" s="1" t="s">
        <v>38</v>
      </c>
      <c r="B60" s="1">
        <v>27.72</v>
      </c>
      <c r="C60" t="s">
        <v>2</v>
      </c>
    </row>
    <row r="61" spans="1:3" x14ac:dyDescent="0.25">
      <c r="A61" s="5" t="s">
        <v>38</v>
      </c>
      <c r="B61" s="1">
        <v>138.27000000000001</v>
      </c>
      <c r="C61" s="5" t="s">
        <v>3</v>
      </c>
    </row>
    <row r="62" spans="1:3" x14ac:dyDescent="0.25">
      <c r="A62" s="1" t="s">
        <v>39</v>
      </c>
      <c r="B62" s="1">
        <v>49.02</v>
      </c>
      <c r="C62" t="s">
        <v>2</v>
      </c>
    </row>
    <row r="63" spans="1:3" x14ac:dyDescent="0.25">
      <c r="A63" s="5" t="s">
        <v>39</v>
      </c>
      <c r="B63" s="1">
        <v>245.94</v>
      </c>
      <c r="C63" s="5" t="s">
        <v>3</v>
      </c>
    </row>
    <row r="64" spans="1:3" x14ac:dyDescent="0.25">
      <c r="A64" s="1" t="s">
        <v>40</v>
      </c>
      <c r="B64" s="1">
        <v>17.600000000000001</v>
      </c>
      <c r="C64" t="s">
        <v>2</v>
      </c>
    </row>
    <row r="65" spans="1:3" x14ac:dyDescent="0.25">
      <c r="A65" s="5" t="s">
        <v>40</v>
      </c>
      <c r="B65" s="1">
        <v>63.58</v>
      </c>
      <c r="C65" s="5" t="s">
        <v>3</v>
      </c>
    </row>
    <row r="66" spans="1:3" x14ac:dyDescent="0.25">
      <c r="A66" s="1" t="s">
        <v>41</v>
      </c>
      <c r="B66" s="1">
        <v>28.19</v>
      </c>
      <c r="C66" t="s">
        <v>2</v>
      </c>
    </row>
    <row r="67" spans="1:3" x14ac:dyDescent="0.25">
      <c r="A67" s="5" t="s">
        <v>41</v>
      </c>
      <c r="B67" s="1">
        <v>193.1</v>
      </c>
      <c r="C67" s="5" t="s">
        <v>3</v>
      </c>
    </row>
    <row r="68" spans="1:3" x14ac:dyDescent="0.25">
      <c r="A68" s="1" t="s">
        <v>42</v>
      </c>
      <c r="B68" s="1">
        <v>49.23</v>
      </c>
      <c r="C68" t="s">
        <v>2</v>
      </c>
    </row>
    <row r="69" spans="1:3" x14ac:dyDescent="0.25">
      <c r="A69" s="5" t="s">
        <v>42</v>
      </c>
      <c r="B69" s="1">
        <v>895.26</v>
      </c>
      <c r="C69" s="5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69"/>
  <sheetViews>
    <sheetView workbookViewId="0">
      <selection activeCell="E12" sqref="E12"/>
    </sheetView>
  </sheetViews>
  <sheetFormatPr defaultColWidth="12.5703125" defaultRowHeight="15.75" customHeight="1" x14ac:dyDescent="0.2"/>
  <cols>
    <col min="2" max="2" width="13.7109375" customWidth="1"/>
  </cols>
  <sheetData>
    <row r="1" spans="1:3" ht="15.75" customHeight="1" x14ac:dyDescent="0.2">
      <c r="A1" s="9" t="s">
        <v>0</v>
      </c>
      <c r="B1" s="2" t="s">
        <v>68</v>
      </c>
      <c r="C1" t="s">
        <v>67</v>
      </c>
    </row>
    <row r="2" spans="1:3" ht="15.75" customHeight="1" x14ac:dyDescent="0.25">
      <c r="A2" s="5" t="s">
        <v>8</v>
      </c>
      <c r="B2" s="1">
        <v>1.7</v>
      </c>
      <c r="C2" t="s">
        <v>2</v>
      </c>
    </row>
    <row r="3" spans="1:3" ht="15.75" customHeight="1" x14ac:dyDescent="0.25">
      <c r="A3" s="5" t="s">
        <v>8</v>
      </c>
      <c r="B3" s="1">
        <v>3.59</v>
      </c>
      <c r="C3" t="s">
        <v>3</v>
      </c>
    </row>
    <row r="4" spans="1:3" ht="15.75" customHeight="1" x14ac:dyDescent="0.25">
      <c r="A4" s="5" t="s">
        <v>10</v>
      </c>
      <c r="B4" s="1">
        <v>1.4</v>
      </c>
      <c r="C4" t="s">
        <v>2</v>
      </c>
    </row>
    <row r="5" spans="1:3" ht="15.75" customHeight="1" x14ac:dyDescent="0.25">
      <c r="A5" s="5" t="s">
        <v>10</v>
      </c>
      <c r="B5" s="1">
        <v>1.51</v>
      </c>
      <c r="C5" t="s">
        <v>3</v>
      </c>
    </row>
    <row r="6" spans="1:3" ht="15.75" customHeight="1" x14ac:dyDescent="0.25">
      <c r="A6" s="5" t="s">
        <v>11</v>
      </c>
      <c r="B6" s="1">
        <v>0.74</v>
      </c>
      <c r="C6" t="s">
        <v>2</v>
      </c>
    </row>
    <row r="7" spans="1:3" ht="15.75" customHeight="1" x14ac:dyDescent="0.25">
      <c r="A7" s="5" t="s">
        <v>11</v>
      </c>
      <c r="B7" s="1">
        <v>1.18</v>
      </c>
      <c r="C7" t="s">
        <v>3</v>
      </c>
    </row>
    <row r="8" spans="1:3" ht="15.75" customHeight="1" x14ac:dyDescent="0.25">
      <c r="A8" s="5" t="s">
        <v>12</v>
      </c>
      <c r="B8" s="1">
        <v>1.1200000000000001</v>
      </c>
      <c r="C8" t="s">
        <v>2</v>
      </c>
    </row>
    <row r="9" spans="1:3" ht="15.75" customHeight="1" x14ac:dyDescent="0.25">
      <c r="A9" s="5" t="s">
        <v>12</v>
      </c>
      <c r="B9" s="1">
        <v>1.08</v>
      </c>
      <c r="C9" t="s">
        <v>3</v>
      </c>
    </row>
    <row r="10" spans="1:3" ht="15.75" customHeight="1" x14ac:dyDescent="0.25">
      <c r="A10" s="5" t="s">
        <v>13</v>
      </c>
      <c r="B10" s="1">
        <v>1.81</v>
      </c>
      <c r="C10" t="s">
        <v>2</v>
      </c>
    </row>
    <row r="11" spans="1:3" ht="15.75" customHeight="1" x14ac:dyDescent="0.25">
      <c r="A11" s="5" t="s">
        <v>13</v>
      </c>
      <c r="B11" s="1">
        <v>0.74</v>
      </c>
      <c r="C11" t="s">
        <v>3</v>
      </c>
    </row>
    <row r="12" spans="1:3" ht="15.75" customHeight="1" x14ac:dyDescent="0.25">
      <c r="A12" s="5" t="s">
        <v>14</v>
      </c>
      <c r="B12" s="1">
        <v>2.17</v>
      </c>
      <c r="C12" t="s">
        <v>2</v>
      </c>
    </row>
    <row r="13" spans="1:3" ht="15.75" customHeight="1" x14ac:dyDescent="0.25">
      <c r="A13" s="5" t="s">
        <v>14</v>
      </c>
      <c r="B13" s="1">
        <v>2.42</v>
      </c>
      <c r="C13" t="s">
        <v>3</v>
      </c>
    </row>
    <row r="14" spans="1:3" ht="15.75" customHeight="1" x14ac:dyDescent="0.25">
      <c r="A14" s="5" t="s">
        <v>15</v>
      </c>
      <c r="B14" s="1">
        <v>2.56</v>
      </c>
      <c r="C14" t="s">
        <v>2</v>
      </c>
    </row>
    <row r="15" spans="1:3" ht="15.75" customHeight="1" x14ac:dyDescent="0.25">
      <c r="A15" s="5" t="s">
        <v>15</v>
      </c>
      <c r="B15" s="1">
        <v>2.39</v>
      </c>
      <c r="C15" t="s">
        <v>3</v>
      </c>
    </row>
    <row r="16" spans="1:3" ht="15.75" customHeight="1" x14ac:dyDescent="0.25">
      <c r="A16" s="5" t="s">
        <v>16</v>
      </c>
      <c r="B16" s="1">
        <v>1.25</v>
      </c>
      <c r="C16" t="s">
        <v>2</v>
      </c>
    </row>
    <row r="17" spans="1:3" ht="15.75" customHeight="1" x14ac:dyDescent="0.25">
      <c r="A17" s="5" t="s">
        <v>16</v>
      </c>
      <c r="B17" s="1">
        <v>2.13</v>
      </c>
      <c r="C17" t="s">
        <v>3</v>
      </c>
    </row>
    <row r="18" spans="1:3" ht="15.75" customHeight="1" x14ac:dyDescent="0.25">
      <c r="A18" s="5" t="s">
        <v>17</v>
      </c>
      <c r="B18" s="1">
        <v>0.44</v>
      </c>
      <c r="C18" t="s">
        <v>2</v>
      </c>
    </row>
    <row r="19" spans="1:3" ht="15.75" customHeight="1" x14ac:dyDescent="0.25">
      <c r="A19" s="5" t="s">
        <v>17</v>
      </c>
      <c r="B19" s="1">
        <v>0.71</v>
      </c>
      <c r="C19" t="s">
        <v>3</v>
      </c>
    </row>
    <row r="20" spans="1:3" x14ac:dyDescent="0.25">
      <c r="A20" s="5" t="s">
        <v>18</v>
      </c>
      <c r="B20" s="1">
        <v>0.88</v>
      </c>
      <c r="C20" t="s">
        <v>2</v>
      </c>
    </row>
    <row r="21" spans="1:3" x14ac:dyDescent="0.25">
      <c r="A21" s="5" t="s">
        <v>18</v>
      </c>
      <c r="B21" s="1">
        <v>1.82</v>
      </c>
      <c r="C21" t="s">
        <v>3</v>
      </c>
    </row>
    <row r="22" spans="1:3" x14ac:dyDescent="0.25">
      <c r="A22" s="5" t="s">
        <v>19</v>
      </c>
      <c r="B22" s="1">
        <v>0.75</v>
      </c>
      <c r="C22" t="s">
        <v>2</v>
      </c>
    </row>
    <row r="23" spans="1:3" x14ac:dyDescent="0.25">
      <c r="A23" s="5" t="s">
        <v>19</v>
      </c>
      <c r="B23" s="1">
        <v>0</v>
      </c>
      <c r="C23" t="s">
        <v>3</v>
      </c>
    </row>
    <row r="24" spans="1:3" x14ac:dyDescent="0.25">
      <c r="A24" s="5" t="s">
        <v>20</v>
      </c>
      <c r="B24" s="1">
        <v>1.23</v>
      </c>
      <c r="C24" t="s">
        <v>2</v>
      </c>
    </row>
    <row r="25" spans="1:3" x14ac:dyDescent="0.25">
      <c r="A25" s="5" t="s">
        <v>20</v>
      </c>
      <c r="B25" s="1">
        <v>1.52</v>
      </c>
      <c r="C25" t="s">
        <v>3</v>
      </c>
    </row>
    <row r="26" spans="1:3" x14ac:dyDescent="0.25">
      <c r="A26" s="5" t="s">
        <v>21</v>
      </c>
      <c r="B26" s="1">
        <v>1.75</v>
      </c>
      <c r="C26" t="s">
        <v>2</v>
      </c>
    </row>
    <row r="27" spans="1:3" x14ac:dyDescent="0.25">
      <c r="A27" s="5" t="s">
        <v>21</v>
      </c>
      <c r="B27" s="1">
        <v>2.15</v>
      </c>
      <c r="C27" t="s">
        <v>3</v>
      </c>
    </row>
    <row r="28" spans="1:3" x14ac:dyDescent="0.25">
      <c r="A28" s="5" t="s">
        <v>22</v>
      </c>
      <c r="B28" s="1">
        <v>2.0499999999999998</v>
      </c>
      <c r="C28" t="s">
        <v>2</v>
      </c>
    </row>
    <row r="29" spans="1:3" x14ac:dyDescent="0.25">
      <c r="A29" s="5" t="s">
        <v>22</v>
      </c>
      <c r="B29" s="1">
        <v>2.11</v>
      </c>
      <c r="C29" t="s">
        <v>3</v>
      </c>
    </row>
    <row r="30" spans="1:3" x14ac:dyDescent="0.25">
      <c r="A30" s="5" t="s">
        <v>23</v>
      </c>
      <c r="B30" s="1">
        <v>1.1000000000000001</v>
      </c>
      <c r="C30" t="s">
        <v>2</v>
      </c>
    </row>
    <row r="31" spans="1:3" x14ac:dyDescent="0.25">
      <c r="A31" s="5" t="s">
        <v>23</v>
      </c>
      <c r="B31" s="1">
        <v>2.16</v>
      </c>
      <c r="C31" t="s">
        <v>3</v>
      </c>
    </row>
    <row r="32" spans="1:3" x14ac:dyDescent="0.25">
      <c r="A32" s="5" t="s">
        <v>24</v>
      </c>
      <c r="B32" s="1">
        <v>1.1399999999999999</v>
      </c>
      <c r="C32" t="s">
        <v>2</v>
      </c>
    </row>
    <row r="33" spans="1:3" x14ac:dyDescent="0.25">
      <c r="A33" s="5" t="s">
        <v>24</v>
      </c>
      <c r="B33" s="1">
        <v>1.36</v>
      </c>
      <c r="C33" t="s">
        <v>3</v>
      </c>
    </row>
    <row r="34" spans="1:3" x14ac:dyDescent="0.25">
      <c r="A34" s="5" t="s">
        <v>25</v>
      </c>
      <c r="B34" s="1">
        <v>0.71</v>
      </c>
      <c r="C34" t="s">
        <v>2</v>
      </c>
    </row>
    <row r="35" spans="1:3" x14ac:dyDescent="0.25">
      <c r="A35" s="5" t="s">
        <v>25</v>
      </c>
      <c r="B35" s="1">
        <v>0.88</v>
      </c>
      <c r="C35" t="s">
        <v>3</v>
      </c>
    </row>
    <row r="36" spans="1:3" x14ac:dyDescent="0.25">
      <c r="A36" s="5" t="s">
        <v>26</v>
      </c>
      <c r="B36" s="1">
        <v>2.4300000000000002</v>
      </c>
      <c r="C36" t="s">
        <v>2</v>
      </c>
    </row>
    <row r="37" spans="1:3" ht="15.75" customHeight="1" x14ac:dyDescent="0.25">
      <c r="A37" s="5" t="s">
        <v>26</v>
      </c>
      <c r="B37" s="1">
        <v>2.57</v>
      </c>
      <c r="C37" t="s">
        <v>3</v>
      </c>
    </row>
    <row r="38" spans="1:3" ht="15.75" customHeight="1" x14ac:dyDescent="0.25">
      <c r="A38" s="5" t="s">
        <v>27</v>
      </c>
      <c r="B38" s="1">
        <v>1.4</v>
      </c>
      <c r="C38" t="s">
        <v>2</v>
      </c>
    </row>
    <row r="39" spans="1:3" ht="15.75" customHeight="1" x14ac:dyDescent="0.25">
      <c r="A39" s="5" t="s">
        <v>27</v>
      </c>
      <c r="B39" s="1">
        <v>5.93</v>
      </c>
      <c r="C39" t="s">
        <v>3</v>
      </c>
    </row>
    <row r="40" spans="1:3" ht="15.75" customHeight="1" x14ac:dyDescent="0.25">
      <c r="A40" s="5" t="s">
        <v>28</v>
      </c>
      <c r="B40" s="1">
        <v>0.62</v>
      </c>
      <c r="C40" t="s">
        <v>2</v>
      </c>
    </row>
    <row r="41" spans="1:3" ht="15.75" customHeight="1" x14ac:dyDescent="0.25">
      <c r="A41" s="5" t="s">
        <v>28</v>
      </c>
      <c r="B41" s="1">
        <v>1.24</v>
      </c>
      <c r="C41" t="s">
        <v>3</v>
      </c>
    </row>
    <row r="42" spans="1:3" ht="15.75" customHeight="1" x14ac:dyDescent="0.25">
      <c r="A42" s="5" t="s">
        <v>29</v>
      </c>
      <c r="B42" s="1">
        <v>0.6</v>
      </c>
      <c r="C42" t="s">
        <v>2</v>
      </c>
    </row>
    <row r="43" spans="1:3" ht="15.75" customHeight="1" x14ac:dyDescent="0.25">
      <c r="A43" s="5" t="s">
        <v>29</v>
      </c>
      <c r="B43" s="1">
        <v>0.86</v>
      </c>
      <c r="C43" t="s">
        <v>3</v>
      </c>
    </row>
    <row r="44" spans="1:3" ht="15.75" customHeight="1" x14ac:dyDescent="0.25">
      <c r="A44" s="5" t="s">
        <v>30</v>
      </c>
      <c r="B44" s="1">
        <v>0.47</v>
      </c>
      <c r="C44" t="s">
        <v>2</v>
      </c>
    </row>
    <row r="45" spans="1:3" ht="15.75" customHeight="1" x14ac:dyDescent="0.25">
      <c r="A45" s="5" t="s">
        <v>30</v>
      </c>
      <c r="B45" s="1">
        <v>0.62</v>
      </c>
      <c r="C45" t="s">
        <v>3</v>
      </c>
    </row>
    <row r="46" spans="1:3" ht="15.75" customHeight="1" x14ac:dyDescent="0.25">
      <c r="A46" s="5" t="s">
        <v>31</v>
      </c>
      <c r="B46" s="1">
        <v>0.88</v>
      </c>
      <c r="C46" t="s">
        <v>2</v>
      </c>
    </row>
    <row r="47" spans="1:3" ht="15.75" customHeight="1" x14ac:dyDescent="0.25">
      <c r="A47" s="5" t="s">
        <v>31</v>
      </c>
      <c r="B47" s="1">
        <v>1.38</v>
      </c>
      <c r="C47" t="s">
        <v>3</v>
      </c>
    </row>
    <row r="48" spans="1:3" ht="15.75" customHeight="1" x14ac:dyDescent="0.25">
      <c r="A48" s="5" t="s">
        <v>32</v>
      </c>
      <c r="B48" s="1">
        <v>0.79</v>
      </c>
      <c r="C48" t="s">
        <v>2</v>
      </c>
    </row>
    <row r="49" spans="1:3" ht="15.75" customHeight="1" x14ac:dyDescent="0.25">
      <c r="A49" s="5" t="s">
        <v>32</v>
      </c>
      <c r="B49" s="1">
        <v>1.07</v>
      </c>
      <c r="C49" t="s">
        <v>3</v>
      </c>
    </row>
    <row r="50" spans="1:3" ht="15.75" customHeight="1" x14ac:dyDescent="0.25">
      <c r="A50" s="5" t="s">
        <v>33</v>
      </c>
      <c r="B50" s="1">
        <v>0.73</v>
      </c>
      <c r="C50" t="s">
        <v>2</v>
      </c>
    </row>
    <row r="51" spans="1:3" ht="15.75" customHeight="1" x14ac:dyDescent="0.25">
      <c r="A51" s="5" t="s">
        <v>33</v>
      </c>
      <c r="B51" s="1">
        <v>1.42</v>
      </c>
      <c r="C51" t="s">
        <v>3</v>
      </c>
    </row>
    <row r="52" spans="1:3" ht="15.75" customHeight="1" x14ac:dyDescent="0.25">
      <c r="A52" s="5" t="s">
        <v>34</v>
      </c>
      <c r="B52" s="1">
        <v>1.48</v>
      </c>
      <c r="C52" t="s">
        <v>2</v>
      </c>
    </row>
    <row r="53" spans="1:3" ht="15.75" customHeight="1" x14ac:dyDescent="0.25">
      <c r="A53" s="5" t="s">
        <v>34</v>
      </c>
      <c r="B53" s="1">
        <v>2.59</v>
      </c>
      <c r="C53" t="s">
        <v>3</v>
      </c>
    </row>
    <row r="54" spans="1:3" ht="15.75" customHeight="1" x14ac:dyDescent="0.25">
      <c r="A54" s="5" t="s">
        <v>35</v>
      </c>
      <c r="B54" s="1">
        <v>0.63</v>
      </c>
      <c r="C54" t="s">
        <v>2</v>
      </c>
    </row>
    <row r="55" spans="1:3" ht="15.75" customHeight="1" x14ac:dyDescent="0.25">
      <c r="A55" s="5" t="s">
        <v>35</v>
      </c>
      <c r="B55" s="1">
        <v>2.0299999999999998</v>
      </c>
      <c r="C55" t="s">
        <v>3</v>
      </c>
    </row>
    <row r="56" spans="1:3" ht="15.75" customHeight="1" x14ac:dyDescent="0.25">
      <c r="A56" s="5" t="s">
        <v>36</v>
      </c>
      <c r="B56" s="1">
        <v>1.31</v>
      </c>
      <c r="C56" t="s">
        <v>2</v>
      </c>
    </row>
    <row r="57" spans="1:3" ht="15.75" customHeight="1" x14ac:dyDescent="0.25">
      <c r="A57" s="5" t="s">
        <v>36</v>
      </c>
      <c r="B57" s="1">
        <v>3.02</v>
      </c>
      <c r="C57" t="s">
        <v>3</v>
      </c>
    </row>
    <row r="58" spans="1:3" ht="15.75" customHeight="1" x14ac:dyDescent="0.25">
      <c r="A58" s="5" t="s">
        <v>37</v>
      </c>
      <c r="B58" s="1">
        <v>0.55000000000000004</v>
      </c>
      <c r="C58" t="s">
        <v>2</v>
      </c>
    </row>
    <row r="59" spans="1:3" ht="15.75" customHeight="1" x14ac:dyDescent="0.25">
      <c r="A59" s="5" t="s">
        <v>37</v>
      </c>
      <c r="B59" s="1">
        <v>4.79</v>
      </c>
      <c r="C59" t="s">
        <v>3</v>
      </c>
    </row>
    <row r="60" spans="1:3" ht="15.75" customHeight="1" x14ac:dyDescent="0.25">
      <c r="A60" s="5" t="s">
        <v>38</v>
      </c>
      <c r="B60" s="1">
        <v>1.25</v>
      </c>
      <c r="C60" t="s">
        <v>2</v>
      </c>
    </row>
    <row r="61" spans="1:3" ht="15.75" customHeight="1" x14ac:dyDescent="0.25">
      <c r="A61" s="5" t="s">
        <v>38</v>
      </c>
      <c r="B61" s="1">
        <v>2.0699999999999998</v>
      </c>
      <c r="C61" t="s">
        <v>3</v>
      </c>
    </row>
    <row r="62" spans="1:3" ht="15.75" customHeight="1" x14ac:dyDescent="0.25">
      <c r="A62" s="5" t="s">
        <v>39</v>
      </c>
      <c r="B62" s="1">
        <v>0.92</v>
      </c>
      <c r="C62" t="s">
        <v>2</v>
      </c>
    </row>
    <row r="63" spans="1:3" ht="15.75" customHeight="1" x14ac:dyDescent="0.25">
      <c r="A63" s="5" t="s">
        <v>39</v>
      </c>
      <c r="B63" s="1">
        <v>5.52</v>
      </c>
      <c r="C63" t="s">
        <v>3</v>
      </c>
    </row>
    <row r="64" spans="1:3" ht="15.75" customHeight="1" x14ac:dyDescent="0.25">
      <c r="A64" s="5" t="s">
        <v>40</v>
      </c>
      <c r="B64" s="1">
        <v>0.96</v>
      </c>
      <c r="C64" t="s">
        <v>2</v>
      </c>
    </row>
    <row r="65" spans="1:3" ht="15.75" customHeight="1" x14ac:dyDescent="0.25">
      <c r="A65" s="5" t="s">
        <v>40</v>
      </c>
      <c r="B65" s="1">
        <v>0.93</v>
      </c>
      <c r="C65" t="s">
        <v>3</v>
      </c>
    </row>
    <row r="66" spans="1:3" ht="15.75" customHeight="1" x14ac:dyDescent="0.25">
      <c r="A66" s="5" t="s">
        <v>41</v>
      </c>
      <c r="B66" s="1">
        <v>0.91</v>
      </c>
      <c r="C66" t="s">
        <v>2</v>
      </c>
    </row>
    <row r="67" spans="1:3" ht="15.75" customHeight="1" x14ac:dyDescent="0.25">
      <c r="A67" s="5" t="s">
        <v>41</v>
      </c>
      <c r="B67" s="1">
        <v>9.58</v>
      </c>
      <c r="C67" t="s">
        <v>3</v>
      </c>
    </row>
    <row r="68" spans="1:3" ht="15.75" customHeight="1" x14ac:dyDescent="0.25">
      <c r="A68" s="5" t="s">
        <v>42</v>
      </c>
      <c r="B68" s="1">
        <v>0.86</v>
      </c>
      <c r="C68" t="s">
        <v>2</v>
      </c>
    </row>
    <row r="69" spans="1:3" ht="15.75" customHeight="1" x14ac:dyDescent="0.25">
      <c r="A69" s="5" t="s">
        <v>42</v>
      </c>
      <c r="B69" s="1">
        <v>8.5299999999999994</v>
      </c>
      <c r="C69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69"/>
  <sheetViews>
    <sheetView workbookViewId="0">
      <selection activeCell="A69" sqref="A2:A69"/>
    </sheetView>
  </sheetViews>
  <sheetFormatPr defaultColWidth="12.5703125" defaultRowHeight="15.75" customHeight="1" x14ac:dyDescent="0.2"/>
  <cols>
    <col min="3" max="3" width="22.7109375" customWidth="1"/>
  </cols>
  <sheetData>
    <row r="1" spans="1:3" ht="15.75" customHeight="1" x14ac:dyDescent="0.2">
      <c r="A1" s="9" t="s">
        <v>0</v>
      </c>
      <c r="B1" s="2" t="s">
        <v>70</v>
      </c>
      <c r="C1" t="s">
        <v>67</v>
      </c>
    </row>
    <row r="2" spans="1:3" ht="15.75" customHeight="1" x14ac:dyDescent="0.25">
      <c r="A2" s="5" t="s">
        <v>8</v>
      </c>
      <c r="B2" s="5">
        <v>0.45</v>
      </c>
      <c r="C2" t="s">
        <v>2</v>
      </c>
    </row>
    <row r="3" spans="1:3" ht="15.75" customHeight="1" x14ac:dyDescent="0.25">
      <c r="A3" s="5" t="s">
        <v>8</v>
      </c>
      <c r="B3" s="5">
        <v>1</v>
      </c>
      <c r="C3" t="s">
        <v>3</v>
      </c>
    </row>
    <row r="4" spans="1:3" ht="15.75" customHeight="1" x14ac:dyDescent="0.25">
      <c r="A4" s="5" t="s">
        <v>10</v>
      </c>
      <c r="B4" s="5">
        <v>0.34</v>
      </c>
      <c r="C4" t="s">
        <v>2</v>
      </c>
    </row>
    <row r="5" spans="1:3" ht="15.75" customHeight="1" x14ac:dyDescent="0.25">
      <c r="A5" s="5" t="s">
        <v>10</v>
      </c>
      <c r="B5" s="5">
        <v>0.43</v>
      </c>
      <c r="C5" t="s">
        <v>3</v>
      </c>
    </row>
    <row r="6" spans="1:3" ht="15.75" customHeight="1" x14ac:dyDescent="0.25">
      <c r="A6" s="5" t="s">
        <v>11</v>
      </c>
      <c r="B6" s="5">
        <v>0.14000000000000001</v>
      </c>
      <c r="C6" t="s">
        <v>2</v>
      </c>
    </row>
    <row r="7" spans="1:3" ht="15.75" customHeight="1" x14ac:dyDescent="0.25">
      <c r="A7" s="5" t="s">
        <v>11</v>
      </c>
      <c r="B7" s="5">
        <v>0.31</v>
      </c>
      <c r="C7" t="s">
        <v>3</v>
      </c>
    </row>
    <row r="8" spans="1:3" ht="15.75" customHeight="1" x14ac:dyDescent="0.25">
      <c r="A8" s="5" t="s">
        <v>12</v>
      </c>
      <c r="B8" s="5">
        <v>0.31</v>
      </c>
      <c r="C8" t="s">
        <v>2</v>
      </c>
    </row>
    <row r="9" spans="1:3" ht="15.75" customHeight="1" x14ac:dyDescent="0.25">
      <c r="A9" s="5" t="s">
        <v>12</v>
      </c>
      <c r="B9" s="5">
        <v>0.26</v>
      </c>
      <c r="C9" t="s">
        <v>3</v>
      </c>
    </row>
    <row r="10" spans="1:3" ht="15.75" customHeight="1" x14ac:dyDescent="0.25">
      <c r="A10" s="5" t="s">
        <v>13</v>
      </c>
      <c r="B10" s="1">
        <v>0.38</v>
      </c>
      <c r="C10" t="s">
        <v>2</v>
      </c>
    </row>
    <row r="11" spans="1:3" ht="15.75" customHeight="1" x14ac:dyDescent="0.25">
      <c r="A11" s="5" t="s">
        <v>13</v>
      </c>
      <c r="B11" s="1">
        <v>0.15</v>
      </c>
      <c r="C11" t="s">
        <v>3</v>
      </c>
    </row>
    <row r="12" spans="1:3" ht="15.75" customHeight="1" x14ac:dyDescent="0.25">
      <c r="A12" s="5" t="s">
        <v>14</v>
      </c>
      <c r="B12" s="1">
        <v>0.6</v>
      </c>
      <c r="C12" t="s">
        <v>2</v>
      </c>
    </row>
    <row r="13" spans="1:3" ht="15.75" customHeight="1" x14ac:dyDescent="0.25">
      <c r="A13" s="5" t="s">
        <v>14</v>
      </c>
      <c r="B13" s="1">
        <v>0.66</v>
      </c>
      <c r="C13" t="s">
        <v>3</v>
      </c>
    </row>
    <row r="14" spans="1:3" ht="15.75" customHeight="1" x14ac:dyDescent="0.25">
      <c r="A14" s="5" t="s">
        <v>15</v>
      </c>
      <c r="B14" s="1">
        <v>0.59</v>
      </c>
      <c r="C14" t="s">
        <v>2</v>
      </c>
    </row>
    <row r="15" spans="1:3" ht="15.75" customHeight="1" x14ac:dyDescent="0.25">
      <c r="A15" s="5" t="s">
        <v>15</v>
      </c>
      <c r="B15" s="1">
        <v>0.52</v>
      </c>
      <c r="C15" t="s">
        <v>3</v>
      </c>
    </row>
    <row r="16" spans="1:3" ht="15.75" customHeight="1" x14ac:dyDescent="0.25">
      <c r="A16" s="5" t="s">
        <v>16</v>
      </c>
      <c r="B16" s="1">
        <v>0.24</v>
      </c>
      <c r="C16" t="s">
        <v>2</v>
      </c>
    </row>
    <row r="17" spans="1:3" ht="15.75" customHeight="1" x14ac:dyDescent="0.25">
      <c r="A17" s="5" t="s">
        <v>16</v>
      </c>
      <c r="B17" s="1">
        <v>0.45</v>
      </c>
      <c r="C17" t="s">
        <v>3</v>
      </c>
    </row>
    <row r="18" spans="1:3" ht="15.75" customHeight="1" x14ac:dyDescent="0.25">
      <c r="A18" s="5" t="s">
        <v>17</v>
      </c>
      <c r="B18" s="1">
        <v>0.11</v>
      </c>
      <c r="C18" t="s">
        <v>2</v>
      </c>
    </row>
    <row r="19" spans="1:3" ht="15.75" customHeight="1" x14ac:dyDescent="0.25">
      <c r="A19" s="5" t="s">
        <v>17</v>
      </c>
      <c r="B19" s="1">
        <v>0.12</v>
      </c>
      <c r="C19" t="s">
        <v>3</v>
      </c>
    </row>
    <row r="20" spans="1:3" ht="15.75" customHeight="1" x14ac:dyDescent="0.25">
      <c r="A20" s="5" t="s">
        <v>18</v>
      </c>
      <c r="B20" s="1">
        <v>0.2</v>
      </c>
      <c r="C20" t="s">
        <v>2</v>
      </c>
    </row>
    <row r="21" spans="1:3" x14ac:dyDescent="0.25">
      <c r="A21" s="5" t="s">
        <v>18</v>
      </c>
      <c r="B21" s="1">
        <v>0.47</v>
      </c>
      <c r="C21" t="s">
        <v>3</v>
      </c>
    </row>
    <row r="22" spans="1:3" x14ac:dyDescent="0.25">
      <c r="A22" s="5" t="s">
        <v>19</v>
      </c>
      <c r="B22" s="1">
        <v>0.18</v>
      </c>
      <c r="C22" t="s">
        <v>2</v>
      </c>
    </row>
    <row r="23" spans="1:3" x14ac:dyDescent="0.25">
      <c r="A23" s="5" t="s">
        <v>19</v>
      </c>
      <c r="B23" s="1">
        <v>0</v>
      </c>
      <c r="C23" t="s">
        <v>3</v>
      </c>
    </row>
    <row r="24" spans="1:3" x14ac:dyDescent="0.25">
      <c r="A24" s="5" t="s">
        <v>20</v>
      </c>
      <c r="B24" s="1">
        <v>0.28999999999999998</v>
      </c>
      <c r="C24" t="s">
        <v>2</v>
      </c>
    </row>
    <row r="25" spans="1:3" x14ac:dyDescent="0.25">
      <c r="A25" s="5" t="s">
        <v>20</v>
      </c>
      <c r="B25" s="1">
        <v>0.36</v>
      </c>
      <c r="C25" t="s">
        <v>3</v>
      </c>
    </row>
    <row r="26" spans="1:3" x14ac:dyDescent="0.25">
      <c r="A26" s="5" t="s">
        <v>21</v>
      </c>
      <c r="B26" s="1">
        <v>0.42</v>
      </c>
      <c r="C26" t="s">
        <v>2</v>
      </c>
    </row>
    <row r="27" spans="1:3" x14ac:dyDescent="0.25">
      <c r="A27" s="5" t="s">
        <v>21</v>
      </c>
      <c r="B27" s="1">
        <v>0.5</v>
      </c>
      <c r="C27" t="s">
        <v>3</v>
      </c>
    </row>
    <row r="28" spans="1:3" x14ac:dyDescent="0.25">
      <c r="A28" s="5" t="s">
        <v>22</v>
      </c>
      <c r="B28" s="1">
        <v>0.56000000000000005</v>
      </c>
      <c r="C28" t="s">
        <v>2</v>
      </c>
    </row>
    <row r="29" spans="1:3" x14ac:dyDescent="0.25">
      <c r="A29" s="5" t="s">
        <v>22</v>
      </c>
      <c r="B29" s="1">
        <v>0.45</v>
      </c>
      <c r="C29" t="s">
        <v>3</v>
      </c>
    </row>
    <row r="30" spans="1:3" x14ac:dyDescent="0.25">
      <c r="A30" s="5" t="s">
        <v>23</v>
      </c>
      <c r="B30" s="1">
        <v>0.21</v>
      </c>
      <c r="C30" t="s">
        <v>2</v>
      </c>
    </row>
    <row r="31" spans="1:3" x14ac:dyDescent="0.25">
      <c r="A31" s="5" t="s">
        <v>23</v>
      </c>
      <c r="B31" s="1">
        <v>0.47</v>
      </c>
      <c r="C31" t="s">
        <v>3</v>
      </c>
    </row>
    <row r="32" spans="1:3" x14ac:dyDescent="0.25">
      <c r="A32" s="5" t="s">
        <v>24</v>
      </c>
      <c r="B32" s="1">
        <v>0.32</v>
      </c>
      <c r="C32" t="s">
        <v>2</v>
      </c>
    </row>
    <row r="33" spans="1:3" x14ac:dyDescent="0.25">
      <c r="A33" s="5" t="s">
        <v>24</v>
      </c>
      <c r="B33" s="1">
        <v>0.39</v>
      </c>
      <c r="C33" t="s">
        <v>3</v>
      </c>
    </row>
    <row r="34" spans="1:3" x14ac:dyDescent="0.25">
      <c r="A34" s="5" t="s">
        <v>25</v>
      </c>
      <c r="B34" s="1">
        <v>0.15</v>
      </c>
      <c r="C34" t="s">
        <v>2</v>
      </c>
    </row>
    <row r="35" spans="1:3" x14ac:dyDescent="0.25">
      <c r="A35" s="5" t="s">
        <v>25</v>
      </c>
      <c r="B35" s="1">
        <v>0.23</v>
      </c>
      <c r="C35" t="s">
        <v>3</v>
      </c>
    </row>
    <row r="36" spans="1:3" x14ac:dyDescent="0.25">
      <c r="A36" s="5" t="s">
        <v>26</v>
      </c>
      <c r="B36" s="1">
        <v>0.54</v>
      </c>
      <c r="C36" t="s">
        <v>2</v>
      </c>
    </row>
    <row r="37" spans="1:3" x14ac:dyDescent="0.25">
      <c r="A37" s="5" t="s">
        <v>26</v>
      </c>
      <c r="B37" s="12">
        <v>0.72</v>
      </c>
      <c r="C37" t="s">
        <v>3</v>
      </c>
    </row>
    <row r="38" spans="1:3" ht="15.75" customHeight="1" x14ac:dyDescent="0.25">
      <c r="A38" s="5" t="s">
        <v>27</v>
      </c>
      <c r="B38" s="12">
        <v>0.38</v>
      </c>
      <c r="C38" t="s">
        <v>2</v>
      </c>
    </row>
    <row r="39" spans="1:3" ht="15.75" customHeight="1" x14ac:dyDescent="0.25">
      <c r="A39" s="5" t="s">
        <v>27</v>
      </c>
      <c r="B39" s="12">
        <v>1.79</v>
      </c>
      <c r="C39" t="s">
        <v>3</v>
      </c>
    </row>
    <row r="40" spans="1:3" ht="15.75" customHeight="1" x14ac:dyDescent="0.25">
      <c r="A40" s="5" t="s">
        <v>28</v>
      </c>
      <c r="B40" s="12">
        <v>0.12</v>
      </c>
      <c r="C40" t="s">
        <v>2</v>
      </c>
    </row>
    <row r="41" spans="1:3" ht="15.75" customHeight="1" x14ac:dyDescent="0.25">
      <c r="A41" s="5" t="s">
        <v>28</v>
      </c>
      <c r="B41" s="12">
        <v>0.31</v>
      </c>
      <c r="C41" t="s">
        <v>3</v>
      </c>
    </row>
    <row r="42" spans="1:3" ht="15.75" customHeight="1" x14ac:dyDescent="0.25">
      <c r="A42" s="5" t="s">
        <v>29</v>
      </c>
      <c r="B42" s="12">
        <v>0.11</v>
      </c>
      <c r="C42" t="s">
        <v>2</v>
      </c>
    </row>
    <row r="43" spans="1:3" ht="15.75" customHeight="1" x14ac:dyDescent="0.25">
      <c r="A43" s="5" t="s">
        <v>29</v>
      </c>
      <c r="B43" s="12">
        <v>0.21</v>
      </c>
      <c r="C43" t="s">
        <v>3</v>
      </c>
    </row>
    <row r="44" spans="1:3" ht="15.75" customHeight="1" x14ac:dyDescent="0.25">
      <c r="A44" s="5" t="s">
        <v>30</v>
      </c>
      <c r="B44" s="12">
        <v>0.08</v>
      </c>
      <c r="C44" t="s">
        <v>2</v>
      </c>
    </row>
    <row r="45" spans="1:3" ht="15.75" customHeight="1" x14ac:dyDescent="0.25">
      <c r="A45" s="5" t="s">
        <v>30</v>
      </c>
      <c r="B45" s="12">
        <v>0.11</v>
      </c>
      <c r="C45" t="s">
        <v>3</v>
      </c>
    </row>
    <row r="46" spans="1:3" ht="15.75" customHeight="1" x14ac:dyDescent="0.25">
      <c r="A46" s="5" t="s">
        <v>31</v>
      </c>
      <c r="B46" s="12">
        <v>0.22</v>
      </c>
      <c r="C46" t="s">
        <v>2</v>
      </c>
    </row>
    <row r="47" spans="1:3" ht="15.75" customHeight="1" x14ac:dyDescent="0.25">
      <c r="A47" s="5" t="s">
        <v>31</v>
      </c>
      <c r="B47" s="12">
        <v>0.26</v>
      </c>
      <c r="C47" t="s">
        <v>3</v>
      </c>
    </row>
    <row r="48" spans="1:3" ht="15.75" customHeight="1" x14ac:dyDescent="0.25">
      <c r="A48" s="5" t="s">
        <v>32</v>
      </c>
      <c r="B48" s="12">
        <v>0.17</v>
      </c>
      <c r="C48" t="s">
        <v>2</v>
      </c>
    </row>
    <row r="49" spans="1:3" ht="15.75" customHeight="1" x14ac:dyDescent="0.25">
      <c r="A49" s="5" t="s">
        <v>32</v>
      </c>
      <c r="B49" s="12">
        <v>0.18</v>
      </c>
      <c r="C49" t="s">
        <v>3</v>
      </c>
    </row>
    <row r="50" spans="1:3" ht="15.75" customHeight="1" x14ac:dyDescent="0.25">
      <c r="A50" s="5" t="s">
        <v>33</v>
      </c>
      <c r="B50" s="12">
        <v>0.16</v>
      </c>
      <c r="C50" t="s">
        <v>2</v>
      </c>
    </row>
    <row r="51" spans="1:3" ht="15.75" customHeight="1" x14ac:dyDescent="0.25">
      <c r="A51" s="5" t="s">
        <v>33</v>
      </c>
      <c r="B51" s="12">
        <v>0.28000000000000003</v>
      </c>
      <c r="C51" t="s">
        <v>3</v>
      </c>
    </row>
    <row r="52" spans="1:3" ht="15.75" customHeight="1" x14ac:dyDescent="0.25">
      <c r="A52" s="5" t="s">
        <v>34</v>
      </c>
      <c r="B52" s="12">
        <v>0.43</v>
      </c>
      <c r="C52" t="s">
        <v>2</v>
      </c>
    </row>
    <row r="53" spans="1:3" ht="15.75" customHeight="1" x14ac:dyDescent="0.25">
      <c r="A53" s="5" t="s">
        <v>34</v>
      </c>
      <c r="B53" s="12">
        <v>0.7</v>
      </c>
      <c r="C53" t="s">
        <v>3</v>
      </c>
    </row>
    <row r="54" spans="1:3" ht="15.75" customHeight="1" x14ac:dyDescent="0.25">
      <c r="A54" s="5" t="s">
        <v>35</v>
      </c>
      <c r="B54" s="12">
        <v>0.14000000000000001</v>
      </c>
      <c r="C54" t="s">
        <v>2</v>
      </c>
    </row>
    <row r="55" spans="1:3" ht="15.75" customHeight="1" x14ac:dyDescent="0.25">
      <c r="A55" s="5" t="s">
        <v>35</v>
      </c>
      <c r="B55" s="12">
        <v>0.5</v>
      </c>
      <c r="C55" t="s">
        <v>3</v>
      </c>
    </row>
    <row r="56" spans="1:3" ht="15.75" customHeight="1" x14ac:dyDescent="0.25">
      <c r="A56" s="5" t="s">
        <v>36</v>
      </c>
      <c r="B56" s="12">
        <v>0.35</v>
      </c>
      <c r="C56" t="s">
        <v>2</v>
      </c>
    </row>
    <row r="57" spans="1:3" ht="15.75" customHeight="1" x14ac:dyDescent="0.25">
      <c r="A57" s="5" t="s">
        <v>36</v>
      </c>
      <c r="B57" s="12">
        <v>0.88</v>
      </c>
      <c r="C57" t="s">
        <v>3</v>
      </c>
    </row>
    <row r="58" spans="1:3" ht="15.75" customHeight="1" x14ac:dyDescent="0.25">
      <c r="A58" s="5" t="s">
        <v>37</v>
      </c>
      <c r="B58" s="12">
        <v>0.09</v>
      </c>
      <c r="C58" t="s">
        <v>2</v>
      </c>
    </row>
    <row r="59" spans="1:3" ht="15.75" customHeight="1" x14ac:dyDescent="0.25">
      <c r="A59" s="5" t="s">
        <v>37</v>
      </c>
      <c r="B59" s="12">
        <v>1.31</v>
      </c>
      <c r="C59" t="s">
        <v>3</v>
      </c>
    </row>
    <row r="60" spans="1:3" ht="15.75" customHeight="1" x14ac:dyDescent="0.25">
      <c r="A60" s="5" t="s">
        <v>38</v>
      </c>
      <c r="B60" s="12">
        <v>0.26</v>
      </c>
      <c r="C60" t="s">
        <v>2</v>
      </c>
    </row>
    <row r="61" spans="1:3" ht="15.75" customHeight="1" x14ac:dyDescent="0.25">
      <c r="A61" s="5" t="s">
        <v>38</v>
      </c>
      <c r="B61" s="12">
        <v>0.56999999999999995</v>
      </c>
      <c r="C61" t="s">
        <v>3</v>
      </c>
    </row>
    <row r="62" spans="1:3" ht="15.75" customHeight="1" x14ac:dyDescent="0.25">
      <c r="A62" s="5" t="s">
        <v>39</v>
      </c>
      <c r="B62" s="12">
        <v>0.19</v>
      </c>
      <c r="C62" t="s">
        <v>2</v>
      </c>
    </row>
    <row r="63" spans="1:3" ht="15.75" customHeight="1" x14ac:dyDescent="0.25">
      <c r="A63" s="5" t="s">
        <v>39</v>
      </c>
      <c r="B63" s="12">
        <v>1.75</v>
      </c>
      <c r="C63" t="s">
        <v>3</v>
      </c>
    </row>
    <row r="64" spans="1:3" ht="15.75" customHeight="1" x14ac:dyDescent="0.25">
      <c r="A64" s="5" t="s">
        <v>40</v>
      </c>
      <c r="B64" s="12">
        <v>0.28000000000000003</v>
      </c>
      <c r="C64" t="s">
        <v>2</v>
      </c>
    </row>
    <row r="65" spans="1:3" ht="15.75" customHeight="1" x14ac:dyDescent="0.25">
      <c r="A65" s="5" t="s">
        <v>40</v>
      </c>
      <c r="B65" s="12">
        <v>0.17</v>
      </c>
      <c r="C65" t="s">
        <v>3</v>
      </c>
    </row>
    <row r="66" spans="1:3" ht="15.75" customHeight="1" x14ac:dyDescent="0.25">
      <c r="A66" s="5" t="s">
        <v>41</v>
      </c>
      <c r="B66" s="12">
        <v>0.26</v>
      </c>
      <c r="C66" t="s">
        <v>2</v>
      </c>
    </row>
    <row r="67" spans="1:3" ht="15.75" customHeight="1" x14ac:dyDescent="0.25">
      <c r="A67" s="5" t="s">
        <v>41</v>
      </c>
      <c r="B67" s="12">
        <v>3.64</v>
      </c>
      <c r="C67" t="s">
        <v>3</v>
      </c>
    </row>
    <row r="68" spans="1:3" ht="15.75" customHeight="1" x14ac:dyDescent="0.25">
      <c r="A68" s="5" t="s">
        <v>42</v>
      </c>
      <c r="B68" s="12">
        <v>0.22</v>
      </c>
      <c r="C68" t="s">
        <v>2</v>
      </c>
    </row>
    <row r="69" spans="1:3" ht="15.75" customHeight="1" x14ac:dyDescent="0.25">
      <c r="A69" s="5" t="s">
        <v>42</v>
      </c>
      <c r="B69" s="12">
        <v>2.8</v>
      </c>
      <c r="C69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375"/>
  <sheetViews>
    <sheetView workbookViewId="0">
      <selection activeCell="D366" sqref="D366"/>
    </sheetView>
  </sheetViews>
  <sheetFormatPr defaultColWidth="12.5703125" defaultRowHeight="15.75" customHeight="1" x14ac:dyDescent="0.2"/>
  <cols>
    <col min="1" max="1" width="19" customWidth="1"/>
    <col min="2" max="2" width="31.85546875" customWidth="1"/>
    <col min="3" max="3" width="40.28515625" customWidth="1"/>
  </cols>
  <sheetData>
    <row r="1" spans="1:4" ht="12.75" x14ac:dyDescent="0.2">
      <c r="A1" s="2" t="s">
        <v>0</v>
      </c>
      <c r="B1" s="2" t="s">
        <v>58</v>
      </c>
      <c r="C1" s="2" t="s">
        <v>59</v>
      </c>
      <c r="D1" s="10" t="s">
        <v>69</v>
      </c>
    </row>
    <row r="2" spans="1:4" ht="15.75" customHeight="1" x14ac:dyDescent="0.25">
      <c r="A2" s="2" t="s">
        <v>8</v>
      </c>
      <c r="B2" s="2">
        <v>2011</v>
      </c>
      <c r="C2" s="5">
        <v>894.81</v>
      </c>
      <c r="D2" s="11">
        <v>19.57</v>
      </c>
    </row>
    <row r="3" spans="1:4" ht="15.75" customHeight="1" x14ac:dyDescent="0.25">
      <c r="A3" s="2" t="s">
        <v>8</v>
      </c>
      <c r="B3" s="2">
        <v>2012</v>
      </c>
      <c r="C3" s="5">
        <v>876.56</v>
      </c>
      <c r="D3" s="11">
        <v>18.579999999999998</v>
      </c>
    </row>
    <row r="4" spans="1:4" ht="15.75" customHeight="1" x14ac:dyDescent="0.25">
      <c r="A4" s="2" t="s">
        <v>8</v>
      </c>
      <c r="B4" s="2">
        <v>2013</v>
      </c>
      <c r="C4" s="5">
        <v>855.71</v>
      </c>
      <c r="D4" s="11">
        <v>17.72</v>
      </c>
    </row>
    <row r="5" spans="1:4" ht="15.75" customHeight="1" x14ac:dyDescent="0.25">
      <c r="A5" s="2" t="s">
        <v>8</v>
      </c>
      <c r="B5" s="2">
        <v>2014</v>
      </c>
      <c r="C5" s="5">
        <v>837.42</v>
      </c>
      <c r="D5" s="11">
        <v>16.98</v>
      </c>
    </row>
    <row r="6" spans="1:4" ht="15.75" customHeight="1" x14ac:dyDescent="0.25">
      <c r="A6" s="2" t="s">
        <v>8</v>
      </c>
      <c r="B6" s="2">
        <v>2015</v>
      </c>
      <c r="C6" s="5">
        <v>859.41</v>
      </c>
      <c r="D6" s="11">
        <v>17.11</v>
      </c>
    </row>
    <row r="7" spans="1:4" ht="15.75" customHeight="1" x14ac:dyDescent="0.25">
      <c r="A7" s="2" t="s">
        <v>8</v>
      </c>
      <c r="B7" s="2">
        <v>2016</v>
      </c>
      <c r="C7" s="5">
        <v>841.31</v>
      </c>
      <c r="D7" s="11">
        <v>16.43</v>
      </c>
    </row>
    <row r="8" spans="1:4" ht="15.75" customHeight="1" x14ac:dyDescent="0.25">
      <c r="A8" s="2" t="s">
        <v>8</v>
      </c>
      <c r="B8" s="2">
        <v>2017</v>
      </c>
      <c r="C8" s="5">
        <v>829.8</v>
      </c>
      <c r="D8" s="11">
        <v>15.92</v>
      </c>
    </row>
    <row r="9" spans="1:4" ht="15.75" customHeight="1" x14ac:dyDescent="0.25">
      <c r="A9" s="2" t="s">
        <v>8</v>
      </c>
      <c r="B9" s="2">
        <v>2018</v>
      </c>
      <c r="C9" s="5">
        <v>831.5</v>
      </c>
      <c r="D9" s="11">
        <v>15.68</v>
      </c>
    </row>
    <row r="10" spans="1:4" ht="15.75" customHeight="1" x14ac:dyDescent="0.25">
      <c r="A10" s="2" t="s">
        <v>8</v>
      </c>
      <c r="B10" s="2">
        <v>2019</v>
      </c>
      <c r="C10" s="5">
        <v>809.76</v>
      </c>
      <c r="D10" s="11">
        <v>15.01</v>
      </c>
    </row>
    <row r="11" spans="1:4" ht="15.75" customHeight="1" x14ac:dyDescent="0.25">
      <c r="A11" s="2" t="s">
        <v>8</v>
      </c>
      <c r="B11" s="2">
        <v>2020</v>
      </c>
      <c r="C11" s="5">
        <v>833.91</v>
      </c>
      <c r="D11" s="11">
        <v>15.43</v>
      </c>
    </row>
    <row r="12" spans="1:4" ht="15.75" customHeight="1" x14ac:dyDescent="0.25">
      <c r="A12" s="2" t="s">
        <v>8</v>
      </c>
      <c r="B12" s="2">
        <v>2021</v>
      </c>
      <c r="C12" s="5">
        <v>850.26</v>
      </c>
      <c r="D12" s="11">
        <v>15.53</v>
      </c>
    </row>
    <row r="13" spans="1:4" ht="15.75" customHeight="1" x14ac:dyDescent="0.25">
      <c r="A13" s="2" t="s">
        <v>10</v>
      </c>
      <c r="B13" s="2">
        <v>2011</v>
      </c>
      <c r="C13" s="5">
        <v>1481.31</v>
      </c>
      <c r="D13" s="11">
        <v>11.33</v>
      </c>
    </row>
    <row r="14" spans="1:4" ht="15.75" customHeight="1" x14ac:dyDescent="0.25">
      <c r="A14" s="2" t="s">
        <v>10</v>
      </c>
      <c r="B14" s="2">
        <v>2012</v>
      </c>
      <c r="C14" s="5">
        <v>1378.45</v>
      </c>
      <c r="D14" s="11">
        <v>10.41</v>
      </c>
    </row>
    <row r="15" spans="1:4" ht="15.75" customHeight="1" x14ac:dyDescent="0.25">
      <c r="A15" s="2" t="s">
        <v>10</v>
      </c>
      <c r="B15" s="2">
        <v>2013</v>
      </c>
      <c r="C15" s="5">
        <v>1390.8</v>
      </c>
      <c r="D15" s="11">
        <v>10.39</v>
      </c>
    </row>
    <row r="16" spans="1:4" ht="15.75" customHeight="1" x14ac:dyDescent="0.25">
      <c r="A16" s="2" t="s">
        <v>10</v>
      </c>
      <c r="B16" s="2">
        <v>2014</v>
      </c>
      <c r="C16" s="5">
        <v>1360.6</v>
      </c>
      <c r="D16" s="11">
        <v>9.85</v>
      </c>
    </row>
    <row r="17" spans="1:4" ht="15.75" customHeight="1" x14ac:dyDescent="0.25">
      <c r="A17" s="2" t="s">
        <v>10</v>
      </c>
      <c r="B17" s="2">
        <v>2015</v>
      </c>
      <c r="C17" s="5">
        <v>1508.14</v>
      </c>
      <c r="D17" s="11">
        <v>10.79</v>
      </c>
    </row>
    <row r="18" spans="1:4" ht="15.75" customHeight="1" x14ac:dyDescent="0.25">
      <c r="A18" s="2" t="s">
        <v>10</v>
      </c>
      <c r="B18" s="2">
        <v>2016</v>
      </c>
      <c r="C18" s="5">
        <v>1452.55</v>
      </c>
      <c r="D18" s="11">
        <v>10.27</v>
      </c>
    </row>
    <row r="19" spans="1:4" ht="15.75" customHeight="1" x14ac:dyDescent="0.25">
      <c r="A19" s="2" t="s">
        <v>10</v>
      </c>
      <c r="B19" s="2">
        <v>2017</v>
      </c>
      <c r="C19" s="5">
        <v>1326.57</v>
      </c>
      <c r="D19" s="11">
        <v>9.2799999999999994</v>
      </c>
    </row>
    <row r="20" spans="1:4" ht="15.75" customHeight="1" x14ac:dyDescent="0.25">
      <c r="A20" s="2" t="s">
        <v>10</v>
      </c>
      <c r="B20" s="2">
        <v>2018</v>
      </c>
      <c r="C20" s="5">
        <v>1291.99</v>
      </c>
      <c r="D20" s="11">
        <v>8.94</v>
      </c>
    </row>
    <row r="21" spans="1:4" x14ac:dyDescent="0.25">
      <c r="A21" s="2" t="s">
        <v>10</v>
      </c>
      <c r="B21" s="2">
        <v>2019</v>
      </c>
      <c r="C21" s="5">
        <v>1260.5</v>
      </c>
      <c r="D21" s="11">
        <v>8.6300000000000008</v>
      </c>
    </row>
    <row r="22" spans="1:4" x14ac:dyDescent="0.25">
      <c r="A22" s="2" t="s">
        <v>10</v>
      </c>
      <c r="B22" s="2">
        <v>2020</v>
      </c>
      <c r="C22" s="5">
        <v>1356.72</v>
      </c>
      <c r="D22" s="11">
        <v>9.14</v>
      </c>
    </row>
    <row r="23" spans="1:4" x14ac:dyDescent="0.25">
      <c r="A23" s="2" t="s">
        <v>10</v>
      </c>
      <c r="B23" s="2">
        <v>2021</v>
      </c>
      <c r="C23" s="5">
        <v>1273.07</v>
      </c>
      <c r="D23" s="11">
        <v>8.49</v>
      </c>
    </row>
    <row r="24" spans="1:4" x14ac:dyDescent="0.25">
      <c r="A24" s="2" t="s">
        <v>11</v>
      </c>
      <c r="B24" s="2">
        <v>2011</v>
      </c>
      <c r="C24" s="5">
        <v>442.09</v>
      </c>
      <c r="D24" s="11">
        <v>9.0399999999999991</v>
      </c>
    </row>
    <row r="25" spans="1:4" x14ac:dyDescent="0.25">
      <c r="A25" s="2" t="s">
        <v>11</v>
      </c>
      <c r="B25" s="2">
        <v>2012</v>
      </c>
      <c r="C25" s="5">
        <v>397.86</v>
      </c>
      <c r="D25" s="11">
        <v>8</v>
      </c>
    </row>
    <row r="26" spans="1:4" x14ac:dyDescent="0.25">
      <c r="A26" s="2" t="s">
        <v>11</v>
      </c>
      <c r="B26" s="2">
        <v>2013</v>
      </c>
      <c r="C26" s="5">
        <v>380.63</v>
      </c>
      <c r="D26" s="11">
        <v>7.56</v>
      </c>
    </row>
    <row r="27" spans="1:4" x14ac:dyDescent="0.25">
      <c r="A27" s="2" t="s">
        <v>11</v>
      </c>
      <c r="B27" s="2">
        <v>2014</v>
      </c>
      <c r="C27" s="5">
        <v>354.74</v>
      </c>
      <c r="D27" s="11">
        <v>6.89</v>
      </c>
    </row>
    <row r="28" spans="1:4" x14ac:dyDescent="0.25">
      <c r="A28" s="2" t="s">
        <v>11</v>
      </c>
      <c r="B28" s="2">
        <v>2015</v>
      </c>
      <c r="C28" s="5">
        <v>349.53</v>
      </c>
      <c r="D28" s="11">
        <v>6.71</v>
      </c>
    </row>
    <row r="29" spans="1:4" x14ac:dyDescent="0.25">
      <c r="A29" s="2" t="s">
        <v>11</v>
      </c>
      <c r="B29" s="2">
        <v>2016</v>
      </c>
      <c r="C29" s="5">
        <v>376.51</v>
      </c>
      <c r="D29" s="11">
        <v>7.14</v>
      </c>
    </row>
    <row r="30" spans="1:4" x14ac:dyDescent="0.25">
      <c r="A30" s="2" t="s">
        <v>11</v>
      </c>
      <c r="B30" s="2">
        <v>2017</v>
      </c>
      <c r="C30" s="5">
        <v>359.99</v>
      </c>
      <c r="D30" s="11">
        <v>6.75</v>
      </c>
    </row>
    <row r="31" spans="1:4" x14ac:dyDescent="0.25">
      <c r="A31" s="2" t="s">
        <v>11</v>
      </c>
      <c r="B31" s="2">
        <v>2018</v>
      </c>
      <c r="C31" s="5">
        <v>353.24</v>
      </c>
      <c r="D31" s="11">
        <v>6.55</v>
      </c>
    </row>
    <row r="32" spans="1:4" x14ac:dyDescent="0.25">
      <c r="A32" s="2" t="s">
        <v>11</v>
      </c>
      <c r="B32" s="2">
        <v>2019</v>
      </c>
      <c r="C32" s="5">
        <v>343.09</v>
      </c>
      <c r="D32" s="11">
        <v>6.29</v>
      </c>
    </row>
    <row r="33" spans="1:4" x14ac:dyDescent="0.25">
      <c r="A33" s="2" t="s">
        <v>11</v>
      </c>
      <c r="B33" s="2">
        <v>2020</v>
      </c>
      <c r="C33" s="5">
        <v>364.79</v>
      </c>
      <c r="D33" s="11">
        <v>6.56</v>
      </c>
    </row>
    <row r="34" spans="1:4" x14ac:dyDescent="0.25">
      <c r="A34" s="2" t="s">
        <v>11</v>
      </c>
      <c r="B34" s="2">
        <v>2021</v>
      </c>
      <c r="C34" s="5">
        <v>339.93</v>
      </c>
      <c r="D34" s="11">
        <v>6.04</v>
      </c>
    </row>
    <row r="35" spans="1:4" x14ac:dyDescent="0.25">
      <c r="A35" s="2" t="s">
        <v>12</v>
      </c>
      <c r="B35" s="2">
        <v>2011</v>
      </c>
      <c r="C35" s="5">
        <v>482.05</v>
      </c>
      <c r="D35" s="11">
        <v>8.4700000000000006</v>
      </c>
    </row>
    <row r="36" spans="1:4" x14ac:dyDescent="0.25">
      <c r="A36" s="2" t="s">
        <v>12</v>
      </c>
      <c r="B36" s="2">
        <v>2012</v>
      </c>
      <c r="C36" s="5">
        <v>481.31</v>
      </c>
      <c r="D36" s="11">
        <v>8.0500000000000007</v>
      </c>
    </row>
    <row r="37" spans="1:4" ht="12.75" x14ac:dyDescent="0.2">
      <c r="A37" s="2" t="s">
        <v>12</v>
      </c>
      <c r="B37" s="2">
        <v>2013</v>
      </c>
      <c r="C37" s="4">
        <v>522.53</v>
      </c>
      <c r="D37" s="11">
        <v>8.42</v>
      </c>
    </row>
    <row r="38" spans="1:4" ht="12.75" x14ac:dyDescent="0.2">
      <c r="A38" s="2" t="s">
        <v>12</v>
      </c>
      <c r="B38" s="2">
        <v>2014</v>
      </c>
      <c r="C38" s="4">
        <v>498.28</v>
      </c>
      <c r="D38" s="11">
        <v>7.99</v>
      </c>
    </row>
    <row r="39" spans="1:4" ht="12.75" x14ac:dyDescent="0.2">
      <c r="A39" s="2" t="s">
        <v>12</v>
      </c>
      <c r="B39" s="2">
        <v>2015</v>
      </c>
      <c r="C39" s="4">
        <v>562.91999999999996</v>
      </c>
      <c r="D39" s="11">
        <v>8.82</v>
      </c>
    </row>
    <row r="40" spans="1:4" ht="12.75" x14ac:dyDescent="0.2">
      <c r="A40" s="2" t="s">
        <v>12</v>
      </c>
      <c r="B40" s="2">
        <v>2016</v>
      </c>
      <c r="C40" s="4">
        <v>501.59</v>
      </c>
      <c r="D40" s="11">
        <v>7.67</v>
      </c>
    </row>
    <row r="41" spans="1:4" ht="12.75" x14ac:dyDescent="0.2">
      <c r="A41" s="2" t="s">
        <v>12</v>
      </c>
      <c r="B41" s="2">
        <v>2017</v>
      </c>
      <c r="C41" s="4">
        <v>496.39</v>
      </c>
      <c r="D41" s="11">
        <v>7.41</v>
      </c>
    </row>
    <row r="42" spans="1:4" ht="12.75" x14ac:dyDescent="0.2">
      <c r="A42" s="2" t="s">
        <v>12</v>
      </c>
      <c r="B42" s="2">
        <v>2018</v>
      </c>
      <c r="C42" s="4">
        <v>494.26</v>
      </c>
      <c r="D42" s="11">
        <v>7.21</v>
      </c>
    </row>
    <row r="43" spans="1:4" ht="12.75" x14ac:dyDescent="0.2">
      <c r="A43" s="2" t="s">
        <v>12</v>
      </c>
      <c r="B43" s="2">
        <v>2019</v>
      </c>
      <c r="C43" s="4">
        <v>483.92</v>
      </c>
      <c r="D43" s="11">
        <v>6.9</v>
      </c>
    </row>
    <row r="44" spans="1:4" ht="12.75" x14ac:dyDescent="0.2">
      <c r="A44" s="2" t="s">
        <v>12</v>
      </c>
      <c r="B44" s="2">
        <v>2020</v>
      </c>
      <c r="C44" s="4">
        <v>491.22</v>
      </c>
      <c r="D44" s="11">
        <v>7.04</v>
      </c>
    </row>
    <row r="45" spans="1:4" ht="12.75" x14ac:dyDescent="0.2">
      <c r="A45" s="2" t="s">
        <v>12</v>
      </c>
      <c r="B45" s="2">
        <v>2021</v>
      </c>
      <c r="C45" s="4">
        <v>496.66</v>
      </c>
      <c r="D45" s="11">
        <v>7</v>
      </c>
    </row>
    <row r="46" spans="1:4" ht="12.75" x14ac:dyDescent="0.2">
      <c r="A46" s="2" t="s">
        <v>13</v>
      </c>
      <c r="B46" s="2">
        <v>2011</v>
      </c>
      <c r="C46" s="4">
        <v>272.67</v>
      </c>
      <c r="D46" s="11">
        <v>8.65</v>
      </c>
    </row>
    <row r="47" spans="1:4" ht="12.75" x14ac:dyDescent="0.2">
      <c r="A47" s="2" t="s">
        <v>13</v>
      </c>
      <c r="B47" s="2">
        <v>2012</v>
      </c>
      <c r="C47" s="4">
        <v>270.08</v>
      </c>
      <c r="D47" s="11">
        <v>8.2799999999999994</v>
      </c>
    </row>
    <row r="48" spans="1:4" ht="12.75" x14ac:dyDescent="0.2">
      <c r="A48" s="2" t="s">
        <v>13</v>
      </c>
      <c r="B48" s="2">
        <v>2013</v>
      </c>
      <c r="C48" s="4">
        <v>281.57</v>
      </c>
      <c r="D48" s="11">
        <v>8.42</v>
      </c>
    </row>
    <row r="49" spans="1:4" ht="12.75" x14ac:dyDescent="0.2">
      <c r="A49" s="2" t="s">
        <v>13</v>
      </c>
      <c r="B49" s="2">
        <v>2014</v>
      </c>
      <c r="C49" s="4">
        <v>281.75</v>
      </c>
      <c r="D49" s="11">
        <v>8.39</v>
      </c>
    </row>
    <row r="50" spans="1:4" ht="12.75" x14ac:dyDescent="0.2">
      <c r="A50" s="2" t="s">
        <v>13</v>
      </c>
      <c r="B50" s="2">
        <v>2015</v>
      </c>
      <c r="C50" s="4">
        <v>311.56</v>
      </c>
      <c r="D50" s="11">
        <v>9.1199999999999992</v>
      </c>
    </row>
    <row r="51" spans="1:4" ht="12.75" x14ac:dyDescent="0.2">
      <c r="A51" s="2" t="s">
        <v>13</v>
      </c>
      <c r="B51" s="2">
        <v>2016</v>
      </c>
      <c r="C51" s="4">
        <v>290.81</v>
      </c>
      <c r="D51" s="11">
        <v>8.3699999999999992</v>
      </c>
    </row>
    <row r="52" spans="1:4" ht="12.75" x14ac:dyDescent="0.2">
      <c r="A52" s="2" t="s">
        <v>13</v>
      </c>
      <c r="B52" s="2">
        <v>2017</v>
      </c>
      <c r="C52" s="4">
        <v>278.61</v>
      </c>
      <c r="D52" s="11">
        <v>7.9</v>
      </c>
    </row>
    <row r="53" spans="1:4" ht="12.75" x14ac:dyDescent="0.2">
      <c r="A53" s="2" t="s">
        <v>13</v>
      </c>
      <c r="B53" s="2">
        <v>2018</v>
      </c>
      <c r="C53" s="4">
        <v>281.47000000000003</v>
      </c>
      <c r="D53" s="11">
        <v>7.85</v>
      </c>
    </row>
    <row r="54" spans="1:4" ht="12.75" x14ac:dyDescent="0.2">
      <c r="A54" s="2" t="s">
        <v>13</v>
      </c>
      <c r="B54" s="2">
        <v>2019</v>
      </c>
      <c r="C54" s="4">
        <v>273.37</v>
      </c>
      <c r="D54" s="11">
        <v>7.51</v>
      </c>
    </row>
    <row r="55" spans="1:4" ht="12.75" x14ac:dyDescent="0.2">
      <c r="A55" s="2" t="s">
        <v>13</v>
      </c>
      <c r="B55" s="2">
        <v>2020</v>
      </c>
      <c r="C55" s="4">
        <v>288.10000000000002</v>
      </c>
      <c r="D55" s="11">
        <v>7.97</v>
      </c>
    </row>
    <row r="56" spans="1:4" ht="12.75" x14ac:dyDescent="0.2">
      <c r="A56" s="2" t="s">
        <v>13</v>
      </c>
      <c r="B56" s="2">
        <v>2021</v>
      </c>
      <c r="C56" s="4">
        <v>279.86</v>
      </c>
      <c r="D56" s="11">
        <v>7.67</v>
      </c>
    </row>
    <row r="57" spans="1:4" ht="12.75" x14ac:dyDescent="0.2">
      <c r="A57" s="2" t="s">
        <v>14</v>
      </c>
      <c r="B57" s="2">
        <v>2011</v>
      </c>
      <c r="C57" s="4">
        <v>1074.81</v>
      </c>
      <c r="D57" s="11">
        <v>14.24</v>
      </c>
    </row>
    <row r="58" spans="1:4" ht="12.75" x14ac:dyDescent="0.2">
      <c r="A58" s="2" t="s">
        <v>14</v>
      </c>
      <c r="B58" s="2">
        <v>2012</v>
      </c>
      <c r="C58" s="4">
        <v>1042.04</v>
      </c>
      <c r="D58" s="11">
        <v>13.48</v>
      </c>
    </row>
    <row r="59" spans="1:4" ht="12.75" x14ac:dyDescent="0.2">
      <c r="A59" s="2" t="s">
        <v>14</v>
      </c>
      <c r="B59" s="2">
        <v>2013</v>
      </c>
      <c r="C59" s="4">
        <v>1108.21</v>
      </c>
      <c r="D59" s="11">
        <v>14.06</v>
      </c>
    </row>
    <row r="60" spans="1:4" ht="12.75" x14ac:dyDescent="0.2">
      <c r="A60" s="2" t="s">
        <v>14</v>
      </c>
      <c r="B60" s="2">
        <v>2014</v>
      </c>
      <c r="C60" s="4">
        <v>1085.8</v>
      </c>
      <c r="D60" s="11">
        <v>13.62</v>
      </c>
    </row>
    <row r="61" spans="1:4" ht="12.75" x14ac:dyDescent="0.2">
      <c r="A61" s="2" t="s">
        <v>14</v>
      </c>
      <c r="B61" s="2">
        <v>2015</v>
      </c>
      <c r="C61" s="4">
        <v>1112.53</v>
      </c>
      <c r="D61" s="11">
        <v>13.77</v>
      </c>
    </row>
    <row r="62" spans="1:4" ht="12.75" x14ac:dyDescent="0.2">
      <c r="A62" s="2" t="s">
        <v>14</v>
      </c>
      <c r="B62" s="2">
        <v>2016</v>
      </c>
      <c r="C62" s="4">
        <v>1096.5</v>
      </c>
      <c r="D62" s="11">
        <v>13.39</v>
      </c>
    </row>
    <row r="63" spans="1:4" ht="12.75" x14ac:dyDescent="0.2">
      <c r="A63" s="2" t="s">
        <v>14</v>
      </c>
      <c r="B63" s="2">
        <v>2017</v>
      </c>
      <c r="C63" s="4">
        <v>1086.76</v>
      </c>
      <c r="D63" s="11">
        <v>13.1</v>
      </c>
    </row>
    <row r="64" spans="1:4" ht="12.75" x14ac:dyDescent="0.2">
      <c r="A64" s="2" t="s">
        <v>14</v>
      </c>
      <c r="B64" s="2">
        <v>2018</v>
      </c>
      <c r="C64" s="4">
        <v>1076.4000000000001</v>
      </c>
      <c r="D64" s="11">
        <v>12.82</v>
      </c>
    </row>
    <row r="65" spans="1:4" ht="12.75" x14ac:dyDescent="0.2">
      <c r="A65" s="2" t="s">
        <v>14</v>
      </c>
      <c r="B65" s="2">
        <v>2019</v>
      </c>
      <c r="C65" s="4">
        <v>1067.1600000000001</v>
      </c>
      <c r="D65" s="11">
        <v>12.56</v>
      </c>
    </row>
    <row r="66" spans="1:4" ht="12.75" x14ac:dyDescent="0.2">
      <c r="A66" s="2" t="s">
        <v>14</v>
      </c>
      <c r="B66" s="2">
        <v>2020</v>
      </c>
      <c r="C66" s="4">
        <v>1119.6500000000001</v>
      </c>
      <c r="D66" s="11">
        <v>12.98</v>
      </c>
    </row>
    <row r="67" spans="1:4" ht="12.75" x14ac:dyDescent="0.2">
      <c r="A67" s="2" t="s">
        <v>14</v>
      </c>
      <c r="B67" s="2">
        <v>2021</v>
      </c>
      <c r="C67" s="4">
        <v>1116.6099999999999</v>
      </c>
      <c r="D67" s="11">
        <v>12.79</v>
      </c>
    </row>
    <row r="68" spans="1:4" ht="12.75" x14ac:dyDescent="0.2">
      <c r="A68" s="2" t="s">
        <v>15</v>
      </c>
      <c r="B68" s="2">
        <v>2011</v>
      </c>
      <c r="C68" s="4">
        <v>303.60000000000002</v>
      </c>
      <c r="D68" s="11">
        <v>17.5</v>
      </c>
    </row>
    <row r="69" spans="1:4" ht="12.75" x14ac:dyDescent="0.2">
      <c r="A69" s="2" t="s">
        <v>15</v>
      </c>
      <c r="B69" s="2">
        <v>2012</v>
      </c>
      <c r="C69" s="4">
        <v>310.47000000000003</v>
      </c>
      <c r="D69" s="11">
        <v>17.510000000000002</v>
      </c>
    </row>
    <row r="70" spans="1:4" ht="12.75" x14ac:dyDescent="0.2">
      <c r="A70" s="2" t="s">
        <v>15</v>
      </c>
      <c r="B70" s="2">
        <v>2013</v>
      </c>
      <c r="C70" s="4">
        <v>320.41000000000003</v>
      </c>
      <c r="D70" s="11">
        <v>17.75</v>
      </c>
    </row>
    <row r="71" spans="1:4" ht="12.75" x14ac:dyDescent="0.2">
      <c r="A71" s="2" t="s">
        <v>15</v>
      </c>
      <c r="B71" s="2">
        <v>2014</v>
      </c>
      <c r="C71" s="4">
        <v>316.5</v>
      </c>
      <c r="D71" s="11">
        <v>17.09</v>
      </c>
    </row>
    <row r="72" spans="1:4" ht="12.75" x14ac:dyDescent="0.2">
      <c r="A72" s="2" t="s">
        <v>15</v>
      </c>
      <c r="B72" s="2">
        <v>2015</v>
      </c>
      <c r="C72" s="4">
        <v>322.83</v>
      </c>
      <c r="D72" s="11">
        <v>17.16</v>
      </c>
    </row>
    <row r="73" spans="1:4" ht="12.75" x14ac:dyDescent="0.2">
      <c r="A73" s="2" t="s">
        <v>15</v>
      </c>
      <c r="B73" s="2">
        <v>2016</v>
      </c>
      <c r="C73" s="4">
        <v>325.60000000000002</v>
      </c>
      <c r="D73" s="11">
        <v>17.03</v>
      </c>
    </row>
    <row r="74" spans="1:4" ht="12.75" x14ac:dyDescent="0.2">
      <c r="A74" s="2" t="s">
        <v>15</v>
      </c>
      <c r="B74" s="2">
        <v>2017</v>
      </c>
      <c r="C74" s="4">
        <v>302.62</v>
      </c>
      <c r="D74" s="11">
        <v>15.59</v>
      </c>
    </row>
    <row r="75" spans="1:4" ht="12.75" x14ac:dyDescent="0.2">
      <c r="A75" s="2" t="s">
        <v>15</v>
      </c>
      <c r="B75" s="2">
        <v>2018</v>
      </c>
      <c r="C75" s="4">
        <v>303.55</v>
      </c>
      <c r="D75" s="11">
        <v>15.41</v>
      </c>
    </row>
    <row r="76" spans="1:4" ht="12.75" x14ac:dyDescent="0.2">
      <c r="A76" s="2" t="s">
        <v>15</v>
      </c>
      <c r="B76" s="2">
        <v>2019</v>
      </c>
      <c r="C76" s="4">
        <v>298</v>
      </c>
      <c r="D76" s="11">
        <v>14.91</v>
      </c>
    </row>
    <row r="77" spans="1:4" ht="12.75" x14ac:dyDescent="0.2">
      <c r="A77" s="2" t="s">
        <v>15</v>
      </c>
      <c r="B77" s="2">
        <v>2020</v>
      </c>
      <c r="C77" s="4">
        <v>306</v>
      </c>
      <c r="D77" s="11">
        <v>15.3</v>
      </c>
    </row>
    <row r="78" spans="1:4" ht="12.75" x14ac:dyDescent="0.2">
      <c r="A78" s="2" t="s">
        <v>15</v>
      </c>
      <c r="B78" s="2">
        <v>2021</v>
      </c>
      <c r="C78" s="4">
        <v>291.79000000000002</v>
      </c>
      <c r="D78" s="11">
        <v>14.43</v>
      </c>
    </row>
    <row r="79" spans="1:4" ht="12.75" x14ac:dyDescent="0.2">
      <c r="A79" s="2" t="s">
        <v>16</v>
      </c>
      <c r="B79" s="2">
        <v>2011</v>
      </c>
      <c r="C79" s="4">
        <v>1298.71</v>
      </c>
      <c r="D79" s="11">
        <v>16.93</v>
      </c>
    </row>
    <row r="80" spans="1:4" ht="12.75" x14ac:dyDescent="0.2">
      <c r="A80" s="2" t="s">
        <v>16</v>
      </c>
      <c r="B80" s="2">
        <v>2012</v>
      </c>
      <c r="C80" s="4">
        <v>1218.99</v>
      </c>
      <c r="D80" s="11">
        <v>15.65</v>
      </c>
    </row>
    <row r="81" spans="1:4" ht="12.75" x14ac:dyDescent="0.2">
      <c r="A81" s="2" t="s">
        <v>16</v>
      </c>
      <c r="B81" s="2">
        <v>2013</v>
      </c>
      <c r="C81" s="4">
        <v>1134.28</v>
      </c>
      <c r="D81" s="11">
        <v>14.39</v>
      </c>
    </row>
    <row r="82" spans="1:4" ht="12.75" x14ac:dyDescent="0.2">
      <c r="A82" s="2" t="s">
        <v>16</v>
      </c>
      <c r="B82" s="2">
        <v>2014</v>
      </c>
      <c r="C82" s="4">
        <v>1143.93</v>
      </c>
      <c r="D82" s="11">
        <v>14.21</v>
      </c>
    </row>
    <row r="83" spans="1:4" ht="12.75" x14ac:dyDescent="0.2">
      <c r="A83" s="2" t="s">
        <v>16</v>
      </c>
      <c r="B83" s="2">
        <v>2015</v>
      </c>
      <c r="C83" s="4">
        <v>1100.68</v>
      </c>
      <c r="D83" s="11">
        <v>13.53</v>
      </c>
    </row>
    <row r="84" spans="1:4" ht="12.75" x14ac:dyDescent="0.2">
      <c r="A84" s="2" t="s">
        <v>16</v>
      </c>
      <c r="B84" s="2">
        <v>2016</v>
      </c>
      <c r="C84" s="4">
        <v>1139.78</v>
      </c>
      <c r="D84" s="11">
        <v>13.86</v>
      </c>
    </row>
    <row r="85" spans="1:4" ht="12.75" x14ac:dyDescent="0.2">
      <c r="A85" s="2" t="s">
        <v>16</v>
      </c>
      <c r="B85" s="2">
        <v>2017</v>
      </c>
      <c r="C85" s="4">
        <v>1083.74</v>
      </c>
      <c r="D85" s="11">
        <v>13.04</v>
      </c>
    </row>
    <row r="86" spans="1:4" ht="12.75" x14ac:dyDescent="0.2">
      <c r="A86" s="2" t="s">
        <v>16</v>
      </c>
      <c r="B86" s="2">
        <v>2018</v>
      </c>
      <c r="C86" s="4">
        <v>1091.5999999999999</v>
      </c>
      <c r="D86" s="11">
        <v>13.01</v>
      </c>
    </row>
    <row r="87" spans="1:4" ht="12.75" x14ac:dyDescent="0.2">
      <c r="A87" s="2" t="s">
        <v>16</v>
      </c>
      <c r="B87" s="2">
        <v>2019</v>
      </c>
      <c r="C87" s="4">
        <v>1041.48</v>
      </c>
      <c r="D87" s="11">
        <v>12.3</v>
      </c>
    </row>
    <row r="88" spans="1:4" ht="12.75" x14ac:dyDescent="0.2">
      <c r="A88" s="2" t="s">
        <v>16</v>
      </c>
      <c r="B88" s="2">
        <v>2020</v>
      </c>
      <c r="C88" s="4">
        <v>1091.1400000000001</v>
      </c>
      <c r="D88" s="11">
        <v>12.76</v>
      </c>
    </row>
    <row r="89" spans="1:4" ht="12.75" x14ac:dyDescent="0.2">
      <c r="A89" s="2" t="s">
        <v>16</v>
      </c>
      <c r="B89" s="2">
        <v>2021</v>
      </c>
      <c r="C89" s="4">
        <v>1007.02</v>
      </c>
      <c r="D89" s="11">
        <v>11.67</v>
      </c>
    </row>
    <row r="90" spans="1:4" ht="12.75" x14ac:dyDescent="0.2">
      <c r="A90" s="2" t="s">
        <v>17</v>
      </c>
      <c r="B90" s="2">
        <v>2011</v>
      </c>
      <c r="C90" s="4">
        <v>72.06</v>
      </c>
      <c r="D90" s="11">
        <v>5.75</v>
      </c>
    </row>
    <row r="91" spans="1:4" ht="12.75" x14ac:dyDescent="0.2">
      <c r="A91" s="2" t="s">
        <v>17</v>
      </c>
      <c r="B91" s="2">
        <v>2012</v>
      </c>
      <c r="C91" s="4">
        <v>70.209999999999994</v>
      </c>
      <c r="D91" s="11">
        <v>5.37</v>
      </c>
    </row>
    <row r="92" spans="1:4" ht="12.75" x14ac:dyDescent="0.2">
      <c r="A92" s="2" t="s">
        <v>17</v>
      </c>
      <c r="B92" s="2">
        <v>2013</v>
      </c>
      <c r="C92" s="4">
        <v>70.900000000000006</v>
      </c>
      <c r="D92" s="11">
        <v>5.25</v>
      </c>
    </row>
    <row r="93" spans="1:4" ht="12.75" x14ac:dyDescent="0.2">
      <c r="A93" s="2" t="s">
        <v>17</v>
      </c>
      <c r="B93" s="2">
        <v>2014</v>
      </c>
      <c r="C93" s="4">
        <v>67.23</v>
      </c>
      <c r="D93" s="11">
        <v>4.97</v>
      </c>
    </row>
    <row r="94" spans="1:4" ht="12.75" x14ac:dyDescent="0.2">
      <c r="A94" s="2" t="s">
        <v>17</v>
      </c>
      <c r="B94" s="2">
        <v>2015</v>
      </c>
      <c r="C94" s="4">
        <v>66.62</v>
      </c>
      <c r="D94" s="11">
        <v>4.83</v>
      </c>
    </row>
    <row r="95" spans="1:4" ht="12.75" x14ac:dyDescent="0.2">
      <c r="A95" s="2" t="s">
        <v>17</v>
      </c>
      <c r="B95" s="2">
        <v>2016</v>
      </c>
      <c r="C95" s="4">
        <v>71.069999999999993</v>
      </c>
      <c r="D95" s="11">
        <v>5.04</v>
      </c>
    </row>
    <row r="96" spans="1:4" ht="12.75" x14ac:dyDescent="0.2">
      <c r="A96" s="2" t="s">
        <v>17</v>
      </c>
      <c r="B96" s="2">
        <v>2017</v>
      </c>
      <c r="C96" s="4">
        <v>76.2</v>
      </c>
      <c r="D96" s="11">
        <v>5.3</v>
      </c>
    </row>
    <row r="97" spans="1:4" ht="12.75" x14ac:dyDescent="0.2">
      <c r="A97" s="2" t="s">
        <v>17</v>
      </c>
      <c r="B97" s="2">
        <v>2018</v>
      </c>
      <c r="C97" s="4">
        <v>69.930000000000007</v>
      </c>
      <c r="D97" s="11">
        <v>4.7699999999999996</v>
      </c>
    </row>
    <row r="98" spans="1:4" ht="12.75" x14ac:dyDescent="0.2">
      <c r="A98" s="2" t="s">
        <v>17</v>
      </c>
      <c r="B98" s="2">
        <v>2019</v>
      </c>
      <c r="C98" s="4">
        <v>67.37</v>
      </c>
      <c r="D98" s="11">
        <v>4.5</v>
      </c>
    </row>
    <row r="99" spans="1:4" ht="12.75" x14ac:dyDescent="0.2">
      <c r="A99" s="2" t="s">
        <v>17</v>
      </c>
      <c r="B99" s="2">
        <v>2020</v>
      </c>
      <c r="C99" s="4">
        <v>72.05</v>
      </c>
      <c r="D99" s="11">
        <v>4.8899999999999997</v>
      </c>
    </row>
    <row r="100" spans="1:4" ht="12.75" x14ac:dyDescent="0.2">
      <c r="A100" s="2" t="s">
        <v>17</v>
      </c>
      <c r="B100" s="2">
        <v>2021</v>
      </c>
      <c r="C100" s="4">
        <v>69.7</v>
      </c>
      <c r="D100" s="11">
        <v>4.67</v>
      </c>
    </row>
    <row r="101" spans="1:4" ht="12.75" x14ac:dyDescent="0.2">
      <c r="A101" s="2" t="s">
        <v>18</v>
      </c>
      <c r="B101" s="2">
        <v>2011</v>
      </c>
      <c r="C101" s="4">
        <v>129.56</v>
      </c>
      <c r="D101" s="11">
        <v>7.4</v>
      </c>
    </row>
    <row r="102" spans="1:4" ht="12.75" x14ac:dyDescent="0.2">
      <c r="A102" s="2" t="s">
        <v>18</v>
      </c>
      <c r="B102" s="2">
        <v>2012</v>
      </c>
      <c r="C102" s="4">
        <v>131.22</v>
      </c>
      <c r="D102" s="11">
        <v>6.83</v>
      </c>
    </row>
    <row r="103" spans="1:4" ht="12.75" x14ac:dyDescent="0.2">
      <c r="A103" s="2" t="s">
        <v>18</v>
      </c>
      <c r="B103" s="2">
        <v>2013</v>
      </c>
      <c r="C103" s="4">
        <v>125.02</v>
      </c>
      <c r="D103" s="11">
        <v>6.35</v>
      </c>
    </row>
    <row r="104" spans="1:4" ht="12.75" x14ac:dyDescent="0.2">
      <c r="A104" s="2" t="s">
        <v>18</v>
      </c>
      <c r="B104" s="2">
        <v>2014</v>
      </c>
      <c r="C104" s="4">
        <v>124.17</v>
      </c>
      <c r="D104" s="11">
        <v>6.4</v>
      </c>
    </row>
    <row r="105" spans="1:4" ht="12.75" x14ac:dyDescent="0.2">
      <c r="A105" s="2" t="s">
        <v>18</v>
      </c>
      <c r="B105" s="2">
        <v>2015</v>
      </c>
      <c r="C105" s="4">
        <v>114.83</v>
      </c>
      <c r="D105" s="11">
        <v>5.78</v>
      </c>
    </row>
    <row r="106" spans="1:4" ht="12.75" x14ac:dyDescent="0.2">
      <c r="A106" s="2" t="s">
        <v>18</v>
      </c>
      <c r="B106" s="2">
        <v>2016</v>
      </c>
      <c r="C106" s="4">
        <v>119.14</v>
      </c>
      <c r="D106" s="11">
        <v>5.84</v>
      </c>
    </row>
    <row r="107" spans="1:4" ht="12.75" x14ac:dyDescent="0.2">
      <c r="A107" s="2" t="s">
        <v>18</v>
      </c>
      <c r="B107" s="2">
        <v>2017</v>
      </c>
      <c r="C107" s="4">
        <v>128.43</v>
      </c>
      <c r="D107" s="11">
        <v>6.13</v>
      </c>
    </row>
    <row r="108" spans="1:4" ht="12.75" x14ac:dyDescent="0.2">
      <c r="A108" s="2" t="s">
        <v>18</v>
      </c>
      <c r="B108" s="2">
        <v>2018</v>
      </c>
      <c r="C108" s="4">
        <v>125.36</v>
      </c>
      <c r="D108" s="11">
        <v>5.83</v>
      </c>
    </row>
    <row r="109" spans="1:4" ht="12.75" x14ac:dyDescent="0.2">
      <c r="A109" s="2" t="s">
        <v>18</v>
      </c>
      <c r="B109" s="2">
        <v>2019</v>
      </c>
      <c r="C109" s="4">
        <v>127.76</v>
      </c>
      <c r="D109" s="11">
        <v>5.8</v>
      </c>
    </row>
    <row r="110" spans="1:4" ht="12.75" x14ac:dyDescent="0.2">
      <c r="A110" s="2" t="s">
        <v>18</v>
      </c>
      <c r="B110" s="2">
        <v>2020</v>
      </c>
      <c r="C110" s="4">
        <v>142.61000000000001</v>
      </c>
      <c r="D110" s="11">
        <v>6.13</v>
      </c>
    </row>
    <row r="111" spans="1:4" ht="12.75" x14ac:dyDescent="0.2">
      <c r="A111" s="2" t="s">
        <v>18</v>
      </c>
      <c r="B111" s="2">
        <v>2021</v>
      </c>
      <c r="C111" s="4">
        <v>137.75</v>
      </c>
      <c r="D111" s="11">
        <v>5.75</v>
      </c>
    </row>
    <row r="112" spans="1:4" ht="12.75" x14ac:dyDescent="0.2">
      <c r="A112" s="2" t="s">
        <v>19</v>
      </c>
      <c r="B112" s="2">
        <v>2011</v>
      </c>
      <c r="C112" s="4">
        <v>363.42</v>
      </c>
      <c r="D112" s="11">
        <v>3.75</v>
      </c>
    </row>
    <row r="113" spans="1:4" ht="12.75" x14ac:dyDescent="0.2">
      <c r="A113" s="2" t="s">
        <v>19</v>
      </c>
      <c r="B113" s="2">
        <v>2012</v>
      </c>
      <c r="C113" s="4">
        <v>366.77</v>
      </c>
      <c r="D113" s="11">
        <v>3.7</v>
      </c>
    </row>
    <row r="114" spans="1:4" ht="12.75" x14ac:dyDescent="0.2">
      <c r="A114" s="2" t="s">
        <v>19</v>
      </c>
      <c r="B114" s="2">
        <v>2013</v>
      </c>
      <c r="C114" s="4">
        <v>375.7</v>
      </c>
      <c r="D114" s="11">
        <v>3.72</v>
      </c>
    </row>
    <row r="115" spans="1:4" ht="12.75" x14ac:dyDescent="0.2">
      <c r="A115" s="2" t="s">
        <v>19</v>
      </c>
      <c r="B115" s="2">
        <v>2014</v>
      </c>
      <c r="C115" s="4">
        <v>412.79</v>
      </c>
      <c r="D115" s="11">
        <v>4.09</v>
      </c>
    </row>
    <row r="116" spans="1:4" ht="12.75" x14ac:dyDescent="0.2">
      <c r="A116" s="2" t="s">
        <v>19</v>
      </c>
      <c r="B116" s="2">
        <v>2015</v>
      </c>
      <c r="C116" s="4">
        <v>368.67</v>
      </c>
      <c r="D116" s="11">
        <v>3.61</v>
      </c>
    </row>
    <row r="117" spans="1:4" ht="12.75" x14ac:dyDescent="0.2">
      <c r="A117" s="2" t="s">
        <v>19</v>
      </c>
      <c r="B117" s="2">
        <v>2016</v>
      </c>
      <c r="C117" s="4">
        <v>385.84</v>
      </c>
      <c r="D117" s="11">
        <v>3.75</v>
      </c>
    </row>
    <row r="118" spans="1:4" ht="12.75" x14ac:dyDescent="0.2">
      <c r="A118" s="2" t="s">
        <v>19</v>
      </c>
      <c r="B118" s="2">
        <v>2017</v>
      </c>
      <c r="C118" s="4">
        <v>393.13</v>
      </c>
      <c r="D118" s="11">
        <v>3.78</v>
      </c>
    </row>
    <row r="119" spans="1:4" ht="12.75" x14ac:dyDescent="0.2">
      <c r="A119" s="2" t="s">
        <v>19</v>
      </c>
      <c r="B119" s="2">
        <v>2018</v>
      </c>
      <c r="C119" s="4">
        <v>372.26</v>
      </c>
      <c r="D119" s="11">
        <v>3.55</v>
      </c>
    </row>
    <row r="120" spans="1:4" ht="12.75" x14ac:dyDescent="0.2">
      <c r="A120" s="2" t="s">
        <v>19</v>
      </c>
      <c r="B120" s="2">
        <v>2019</v>
      </c>
      <c r="C120" s="4">
        <v>362.3</v>
      </c>
      <c r="D120" s="11">
        <v>3.42</v>
      </c>
    </row>
    <row r="121" spans="1:4" ht="12.75" x14ac:dyDescent="0.2">
      <c r="A121" s="2" t="s">
        <v>19</v>
      </c>
      <c r="B121" s="2">
        <v>2020</v>
      </c>
      <c r="C121" s="4">
        <v>496.84</v>
      </c>
      <c r="D121" s="11">
        <v>4.6900000000000004</v>
      </c>
    </row>
    <row r="122" spans="1:4" ht="12.75" x14ac:dyDescent="0.2">
      <c r="A122" s="2" t="s">
        <v>19</v>
      </c>
      <c r="B122" s="2">
        <v>2021</v>
      </c>
      <c r="C122" s="4">
        <v>498.29</v>
      </c>
      <c r="D122" s="11">
        <v>4.67</v>
      </c>
    </row>
    <row r="123" spans="1:4" ht="12.75" x14ac:dyDescent="0.2">
      <c r="A123" s="2" t="s">
        <v>20</v>
      </c>
      <c r="B123" s="2">
        <v>2011</v>
      </c>
      <c r="C123" s="4">
        <v>4648.63</v>
      </c>
      <c r="D123" s="11">
        <v>10.65</v>
      </c>
    </row>
    <row r="124" spans="1:4" ht="12.75" x14ac:dyDescent="0.2">
      <c r="A124" s="2" t="s">
        <v>20</v>
      </c>
      <c r="B124" s="2">
        <v>2012</v>
      </c>
      <c r="C124" s="4">
        <v>4421.4799999999996</v>
      </c>
      <c r="D124" s="11">
        <v>9.89</v>
      </c>
    </row>
    <row r="125" spans="1:4" ht="12.75" x14ac:dyDescent="0.2">
      <c r="A125" s="2" t="s">
        <v>20</v>
      </c>
      <c r="B125" s="2">
        <v>2013</v>
      </c>
      <c r="C125" s="4">
        <v>4382.6499999999996</v>
      </c>
      <c r="D125" s="11">
        <v>9.61</v>
      </c>
    </row>
    <row r="126" spans="1:4" ht="12.75" x14ac:dyDescent="0.2">
      <c r="A126" s="2" t="s">
        <v>20</v>
      </c>
      <c r="B126" s="2">
        <v>2014</v>
      </c>
      <c r="C126" s="4">
        <v>4238.96</v>
      </c>
      <c r="D126" s="11">
        <v>9.18</v>
      </c>
    </row>
    <row r="127" spans="1:4" ht="12.75" x14ac:dyDescent="0.2">
      <c r="A127" s="2" t="s">
        <v>20</v>
      </c>
      <c r="B127" s="2">
        <v>2015</v>
      </c>
      <c r="C127" s="4">
        <v>4485.6499999999996</v>
      </c>
      <c r="D127" s="11">
        <v>9.57</v>
      </c>
    </row>
    <row r="128" spans="1:4" ht="12.75" x14ac:dyDescent="0.2">
      <c r="A128" s="2" t="s">
        <v>20</v>
      </c>
      <c r="B128" s="2">
        <v>2016</v>
      </c>
      <c r="C128" s="4">
        <v>4168.1099999999997</v>
      </c>
      <c r="D128" s="11">
        <v>8.77</v>
      </c>
    </row>
    <row r="129" spans="1:4" ht="12.75" x14ac:dyDescent="0.2">
      <c r="A129" s="2" t="s">
        <v>20</v>
      </c>
      <c r="B129" s="2">
        <v>2017</v>
      </c>
      <c r="C129" s="4">
        <v>3774.41</v>
      </c>
      <c r="D129" s="11">
        <v>7.83</v>
      </c>
    </row>
    <row r="130" spans="1:4" ht="12.75" x14ac:dyDescent="0.2">
      <c r="A130" s="2" t="s">
        <v>20</v>
      </c>
      <c r="B130" s="2">
        <v>2018</v>
      </c>
      <c r="C130" s="4">
        <v>3539.4</v>
      </c>
      <c r="D130" s="11">
        <v>7.25</v>
      </c>
    </row>
    <row r="131" spans="1:4" ht="12.75" x14ac:dyDescent="0.2">
      <c r="A131" s="2" t="s">
        <v>20</v>
      </c>
      <c r="B131" s="2">
        <v>2019</v>
      </c>
      <c r="C131" s="4">
        <v>3375.89</v>
      </c>
      <c r="D131" s="11">
        <v>6.82</v>
      </c>
    </row>
    <row r="132" spans="1:4" ht="12.75" x14ac:dyDescent="0.2">
      <c r="A132" s="2" t="s">
        <v>20</v>
      </c>
      <c r="B132" s="2">
        <v>2020</v>
      </c>
      <c r="C132" s="4">
        <v>4188.5200000000004</v>
      </c>
      <c r="D132" s="11">
        <v>8.43</v>
      </c>
    </row>
    <row r="133" spans="1:4" ht="12.75" x14ac:dyDescent="0.2">
      <c r="A133" s="2" t="s">
        <v>20</v>
      </c>
      <c r="B133" s="2">
        <v>2021</v>
      </c>
      <c r="C133" s="4">
        <v>4004.86</v>
      </c>
      <c r="D133" s="11">
        <v>7.97</v>
      </c>
    </row>
    <row r="134" spans="1:4" ht="12.75" x14ac:dyDescent="0.2">
      <c r="A134" s="2" t="s">
        <v>21</v>
      </c>
      <c r="B134" s="2">
        <v>2011</v>
      </c>
      <c r="C134" s="4">
        <v>5107.3599999999997</v>
      </c>
      <c r="D134" s="11">
        <v>15.76</v>
      </c>
    </row>
    <row r="135" spans="1:4" ht="12.75" x14ac:dyDescent="0.2">
      <c r="A135" s="2" t="s">
        <v>21</v>
      </c>
      <c r="B135" s="2">
        <v>2012</v>
      </c>
      <c r="C135" s="4">
        <v>4863.41</v>
      </c>
      <c r="D135" s="11">
        <v>14.98</v>
      </c>
    </row>
    <row r="136" spans="1:4" ht="12.75" x14ac:dyDescent="0.2">
      <c r="A136" s="2" t="s">
        <v>21</v>
      </c>
      <c r="B136" s="2">
        <v>2013</v>
      </c>
      <c r="C136" s="4">
        <v>4704.87</v>
      </c>
      <c r="D136" s="11">
        <v>14.44</v>
      </c>
    </row>
    <row r="137" spans="1:4" ht="12.75" x14ac:dyDescent="0.2">
      <c r="A137" s="2" t="s">
        <v>21</v>
      </c>
      <c r="B137" s="2">
        <v>2014</v>
      </c>
      <c r="C137" s="4">
        <v>4561.82</v>
      </c>
      <c r="D137" s="11">
        <v>13.58</v>
      </c>
    </row>
    <row r="138" spans="1:4" ht="12.75" x14ac:dyDescent="0.2">
      <c r="A138" s="2" t="s">
        <v>21</v>
      </c>
      <c r="B138" s="2">
        <v>2015</v>
      </c>
      <c r="C138" s="4">
        <v>4505.78</v>
      </c>
      <c r="D138" s="11">
        <v>13.32</v>
      </c>
    </row>
    <row r="139" spans="1:4" ht="12.75" x14ac:dyDescent="0.2">
      <c r="A139" s="2" t="s">
        <v>21</v>
      </c>
      <c r="B139" s="2">
        <v>2016</v>
      </c>
      <c r="C139" s="4">
        <v>4493.75</v>
      </c>
      <c r="D139" s="11">
        <v>13.19</v>
      </c>
    </row>
    <row r="140" spans="1:4" ht="12.75" x14ac:dyDescent="0.2">
      <c r="A140" s="2" t="s">
        <v>21</v>
      </c>
      <c r="B140" s="2">
        <v>2017</v>
      </c>
      <c r="C140" s="4">
        <v>4197.49</v>
      </c>
      <c r="D140" s="11">
        <v>12.23</v>
      </c>
    </row>
    <row r="141" spans="1:4" ht="12.75" x14ac:dyDescent="0.2">
      <c r="A141" s="2" t="s">
        <v>21</v>
      </c>
      <c r="B141" s="2">
        <v>2018</v>
      </c>
      <c r="C141" s="4">
        <v>3867.42</v>
      </c>
      <c r="D141" s="11">
        <v>11.19</v>
      </c>
    </row>
    <row r="142" spans="1:4" ht="12.75" x14ac:dyDescent="0.2">
      <c r="A142" s="2" t="s">
        <v>21</v>
      </c>
      <c r="B142" s="2">
        <v>2019</v>
      </c>
      <c r="C142" s="4">
        <v>3679.4</v>
      </c>
      <c r="D142" s="11">
        <v>10.58</v>
      </c>
    </row>
    <row r="143" spans="1:4" ht="12.75" x14ac:dyDescent="0.2">
      <c r="A143" s="2" t="s">
        <v>21</v>
      </c>
      <c r="B143" s="2">
        <v>2020</v>
      </c>
      <c r="C143" s="4">
        <v>4119.93</v>
      </c>
      <c r="D143" s="11">
        <v>11.84</v>
      </c>
    </row>
    <row r="144" spans="1:4" ht="12.75" x14ac:dyDescent="0.2">
      <c r="A144" s="2" t="s">
        <v>21</v>
      </c>
      <c r="B144" s="2">
        <v>2021</v>
      </c>
      <c r="C144" s="4">
        <v>3934.01</v>
      </c>
      <c r="D144" s="11">
        <v>11.25</v>
      </c>
    </row>
    <row r="145" spans="1:4" ht="12.75" x14ac:dyDescent="0.2">
      <c r="A145" s="2" t="s">
        <v>60</v>
      </c>
      <c r="B145" s="2">
        <v>2011</v>
      </c>
      <c r="C145" s="4">
        <v>560.88</v>
      </c>
      <c r="D145" s="11">
        <v>16.079999999999998</v>
      </c>
    </row>
    <row r="146" spans="1:4" ht="12.75" x14ac:dyDescent="0.2">
      <c r="A146" s="2" t="s">
        <v>60</v>
      </c>
      <c r="B146" s="2">
        <v>2012</v>
      </c>
      <c r="C146" s="4">
        <v>562.11</v>
      </c>
      <c r="D146" s="11">
        <v>15.88</v>
      </c>
    </row>
    <row r="147" spans="1:4" ht="12.75" x14ac:dyDescent="0.2">
      <c r="A147" s="2" t="s">
        <v>60</v>
      </c>
      <c r="B147" s="2">
        <v>2013</v>
      </c>
      <c r="C147" s="4">
        <v>535.17999999999995</v>
      </c>
      <c r="D147" s="11">
        <v>15.03</v>
      </c>
    </row>
    <row r="148" spans="1:4" ht="12.75" x14ac:dyDescent="0.2">
      <c r="A148" s="2" t="s">
        <v>60</v>
      </c>
      <c r="B148" s="2">
        <v>2014</v>
      </c>
      <c r="C148" s="4">
        <v>532.59</v>
      </c>
      <c r="D148" s="11">
        <v>14.55</v>
      </c>
    </row>
    <row r="149" spans="1:4" ht="12.75" x14ac:dyDescent="0.2">
      <c r="A149" s="2" t="s">
        <v>60</v>
      </c>
      <c r="B149" s="2">
        <v>2015</v>
      </c>
      <c r="C149" s="4">
        <v>485.56</v>
      </c>
      <c r="D149" s="11">
        <v>13.16</v>
      </c>
    </row>
    <row r="150" spans="1:4" ht="12.75" x14ac:dyDescent="0.2">
      <c r="A150" s="2" t="s">
        <v>60</v>
      </c>
      <c r="B150" s="2">
        <v>2016</v>
      </c>
      <c r="C150" s="4">
        <v>488.83</v>
      </c>
      <c r="D150" s="11">
        <v>13.1</v>
      </c>
    </row>
    <row r="151" spans="1:4" ht="12.75" x14ac:dyDescent="0.2">
      <c r="A151" s="2" t="s">
        <v>60</v>
      </c>
      <c r="B151" s="2">
        <v>2017</v>
      </c>
      <c r="C151" s="4">
        <v>466.33</v>
      </c>
      <c r="D151" s="11">
        <v>12.36</v>
      </c>
    </row>
    <row r="152" spans="1:4" ht="12.75" x14ac:dyDescent="0.2">
      <c r="A152" s="2" t="s">
        <v>60</v>
      </c>
      <c r="B152" s="2">
        <v>2018</v>
      </c>
      <c r="C152" s="4">
        <v>450.25</v>
      </c>
      <c r="D152" s="11">
        <v>11.81</v>
      </c>
    </row>
    <row r="153" spans="1:4" ht="12.75" x14ac:dyDescent="0.2">
      <c r="A153" s="2" t="s">
        <v>60</v>
      </c>
      <c r="B153" s="2">
        <v>2019</v>
      </c>
      <c r="C153" s="4">
        <v>440.89</v>
      </c>
      <c r="D153" s="11">
        <v>11.44</v>
      </c>
    </row>
    <row r="154" spans="1:4" ht="12.75" x14ac:dyDescent="0.2">
      <c r="A154" s="2" t="s">
        <v>60</v>
      </c>
      <c r="B154" s="2">
        <v>2020</v>
      </c>
      <c r="C154" s="4">
        <v>503.14</v>
      </c>
      <c r="D154" s="11">
        <v>12.8</v>
      </c>
    </row>
    <row r="155" spans="1:4" ht="12.75" x14ac:dyDescent="0.2">
      <c r="A155" s="2" t="s">
        <v>60</v>
      </c>
      <c r="B155" s="2">
        <v>2021</v>
      </c>
      <c r="C155" s="4">
        <v>474.49</v>
      </c>
      <c r="D155" s="11">
        <v>11.91</v>
      </c>
    </row>
    <row r="156" spans="1:4" ht="12.75" x14ac:dyDescent="0.2">
      <c r="A156" s="2" t="s">
        <v>23</v>
      </c>
      <c r="B156" s="2">
        <v>2011</v>
      </c>
      <c r="C156" s="4">
        <v>5356.21</v>
      </c>
      <c r="D156" s="11">
        <v>14.23</v>
      </c>
    </row>
    <row r="157" spans="1:4" ht="12.75" x14ac:dyDescent="0.2">
      <c r="A157" s="2" t="s">
        <v>23</v>
      </c>
      <c r="B157" s="2">
        <v>2012</v>
      </c>
      <c r="C157" s="4">
        <v>4960.54</v>
      </c>
      <c r="D157" s="11">
        <v>13.08</v>
      </c>
    </row>
    <row r="158" spans="1:4" ht="12.75" x14ac:dyDescent="0.2">
      <c r="A158" s="2" t="s">
        <v>23</v>
      </c>
      <c r="B158" s="2">
        <v>2013</v>
      </c>
      <c r="C158" s="4">
        <v>4865.82</v>
      </c>
      <c r="D158" s="11">
        <v>12.73</v>
      </c>
    </row>
    <row r="159" spans="1:4" ht="12.75" x14ac:dyDescent="0.2">
      <c r="A159" s="2" t="s">
        <v>23</v>
      </c>
      <c r="B159" s="2">
        <v>2014</v>
      </c>
      <c r="C159" s="4">
        <v>4748.42</v>
      </c>
      <c r="D159" s="11">
        <v>12.28</v>
      </c>
    </row>
    <row r="160" spans="1:4" ht="12.75" x14ac:dyDescent="0.2">
      <c r="A160" s="2" t="s">
        <v>23</v>
      </c>
      <c r="B160" s="2">
        <v>2015</v>
      </c>
      <c r="C160" s="4">
        <v>4775.97</v>
      </c>
      <c r="D160" s="11">
        <v>12.28</v>
      </c>
    </row>
    <row r="161" spans="1:4" ht="12.75" x14ac:dyDescent="0.2">
      <c r="A161" s="2" t="s">
        <v>23</v>
      </c>
      <c r="B161" s="2">
        <v>2016</v>
      </c>
      <c r="C161" s="4">
        <v>4638.53</v>
      </c>
      <c r="D161" s="11">
        <v>11.85</v>
      </c>
    </row>
    <row r="162" spans="1:4" ht="12.75" x14ac:dyDescent="0.2">
      <c r="A162" s="2" t="s">
        <v>23</v>
      </c>
      <c r="B162" s="2">
        <v>2017</v>
      </c>
      <c r="C162" s="4">
        <v>4405.2700000000004</v>
      </c>
      <c r="D162" s="11">
        <v>11.2</v>
      </c>
    </row>
    <row r="163" spans="1:4" ht="12.75" x14ac:dyDescent="0.2">
      <c r="A163" s="2" t="s">
        <v>23</v>
      </c>
      <c r="B163" s="2">
        <v>2018</v>
      </c>
      <c r="C163" s="4">
        <v>4292.1499999999996</v>
      </c>
      <c r="D163" s="11">
        <v>10.85</v>
      </c>
    </row>
    <row r="164" spans="1:4" ht="12.75" x14ac:dyDescent="0.2">
      <c r="A164" s="2" t="s">
        <v>23</v>
      </c>
      <c r="B164" s="2">
        <v>2019</v>
      </c>
      <c r="C164" s="4">
        <v>4056</v>
      </c>
      <c r="D164" s="11">
        <v>10.199999999999999</v>
      </c>
    </row>
    <row r="165" spans="1:4" ht="12.75" x14ac:dyDescent="0.2">
      <c r="A165" s="2" t="s">
        <v>23</v>
      </c>
      <c r="B165" s="2">
        <v>2020</v>
      </c>
      <c r="C165" s="4">
        <v>4585.97</v>
      </c>
      <c r="D165" s="11">
        <v>11.46</v>
      </c>
    </row>
    <row r="166" spans="1:4" ht="12.75" x14ac:dyDescent="0.2">
      <c r="A166" s="2" t="s">
        <v>23</v>
      </c>
      <c r="B166" s="2">
        <v>2021</v>
      </c>
      <c r="C166" s="4">
        <v>4259.6000000000004</v>
      </c>
      <c r="D166" s="11">
        <v>10.59</v>
      </c>
    </row>
    <row r="167" spans="1:4" ht="12.75" x14ac:dyDescent="0.2">
      <c r="A167" s="2" t="s">
        <v>24</v>
      </c>
      <c r="B167" s="2">
        <v>2011</v>
      </c>
      <c r="C167" s="4">
        <v>690.49</v>
      </c>
      <c r="D167" s="11">
        <v>6.32</v>
      </c>
    </row>
    <row r="168" spans="1:4" ht="12.75" x14ac:dyDescent="0.2">
      <c r="A168" s="2" t="s">
        <v>24</v>
      </c>
      <c r="B168" s="2">
        <v>2012</v>
      </c>
      <c r="C168" s="4">
        <v>648.25</v>
      </c>
      <c r="D168" s="11">
        <v>5.71</v>
      </c>
    </row>
    <row r="169" spans="1:4" ht="12.75" x14ac:dyDescent="0.2">
      <c r="A169" s="2" t="s">
        <v>24</v>
      </c>
      <c r="B169" s="2">
        <v>2013</v>
      </c>
      <c r="C169" s="4">
        <v>682.71</v>
      </c>
      <c r="D169" s="11">
        <v>5.89</v>
      </c>
    </row>
    <row r="170" spans="1:4" ht="12.75" x14ac:dyDescent="0.2">
      <c r="A170" s="2" t="s">
        <v>24</v>
      </c>
      <c r="B170" s="2">
        <v>2014</v>
      </c>
      <c r="C170" s="4">
        <v>649.19000000000005</v>
      </c>
      <c r="D170" s="11">
        <v>5.51</v>
      </c>
    </row>
    <row r="171" spans="1:4" ht="12.75" x14ac:dyDescent="0.2">
      <c r="A171" s="2" t="s">
        <v>24</v>
      </c>
      <c r="B171" s="2">
        <v>2015</v>
      </c>
      <c r="C171" s="4">
        <v>690.67</v>
      </c>
      <c r="D171" s="11">
        <v>5.75</v>
      </c>
    </row>
    <row r="172" spans="1:4" ht="12.75" x14ac:dyDescent="0.2">
      <c r="A172" s="2" t="s">
        <v>24</v>
      </c>
      <c r="B172" s="2">
        <v>2016</v>
      </c>
      <c r="C172" s="4">
        <v>657.74</v>
      </c>
      <c r="D172" s="11">
        <v>5.36</v>
      </c>
    </row>
    <row r="173" spans="1:4" ht="12.75" x14ac:dyDescent="0.2">
      <c r="A173" s="2" t="s">
        <v>24</v>
      </c>
      <c r="B173" s="2">
        <v>2017</v>
      </c>
      <c r="C173" s="4">
        <v>699.83</v>
      </c>
      <c r="D173" s="11">
        <v>5.59</v>
      </c>
    </row>
    <row r="174" spans="1:4" ht="12.75" x14ac:dyDescent="0.2">
      <c r="A174" s="2" t="s">
        <v>24</v>
      </c>
      <c r="B174" s="2">
        <v>2018</v>
      </c>
      <c r="C174" s="4">
        <v>668.74</v>
      </c>
      <c r="D174" s="11">
        <v>5.25</v>
      </c>
    </row>
    <row r="175" spans="1:4" ht="12.75" x14ac:dyDescent="0.2">
      <c r="A175" s="2" t="s">
        <v>24</v>
      </c>
      <c r="B175" s="2">
        <v>2019</v>
      </c>
      <c r="C175" s="4">
        <v>641.41999999999996</v>
      </c>
      <c r="D175" s="11">
        <v>4.9400000000000004</v>
      </c>
    </row>
    <row r="176" spans="1:4" ht="12.75" x14ac:dyDescent="0.2">
      <c r="A176" s="2" t="s">
        <v>24</v>
      </c>
      <c r="B176" s="2">
        <v>2020</v>
      </c>
      <c r="C176" s="4">
        <v>857.64</v>
      </c>
      <c r="D176" s="11">
        <v>6.63</v>
      </c>
    </row>
    <row r="177" spans="1:4" ht="12.75" x14ac:dyDescent="0.2">
      <c r="A177" s="2" t="s">
        <v>24</v>
      </c>
      <c r="B177" s="2">
        <v>2021</v>
      </c>
      <c r="C177" s="4">
        <v>852.28</v>
      </c>
      <c r="D177" s="11">
        <v>6.5</v>
      </c>
    </row>
    <row r="178" spans="1:4" ht="12.75" x14ac:dyDescent="0.2">
      <c r="A178" s="2" t="s">
        <v>25</v>
      </c>
      <c r="B178" s="2">
        <v>2011</v>
      </c>
      <c r="C178" s="4">
        <v>166.23</v>
      </c>
      <c r="D178" s="11">
        <v>4.2</v>
      </c>
    </row>
    <row r="179" spans="1:4" ht="12.75" x14ac:dyDescent="0.2">
      <c r="A179" s="2" t="s">
        <v>25</v>
      </c>
      <c r="B179" s="2">
        <v>2012</v>
      </c>
      <c r="C179" s="4">
        <v>160.94999999999999</v>
      </c>
      <c r="D179" s="11">
        <v>3.95</v>
      </c>
    </row>
    <row r="180" spans="1:4" ht="12.75" x14ac:dyDescent="0.2">
      <c r="A180" s="2" t="s">
        <v>25</v>
      </c>
      <c r="B180" s="2">
        <v>2013</v>
      </c>
      <c r="C180" s="4">
        <v>186.53</v>
      </c>
      <c r="D180" s="11">
        <v>4.49</v>
      </c>
    </row>
    <row r="181" spans="1:4" ht="12.75" x14ac:dyDescent="0.2">
      <c r="A181" s="2" t="s">
        <v>25</v>
      </c>
      <c r="B181" s="2">
        <v>2014</v>
      </c>
      <c r="C181" s="4">
        <v>195.95</v>
      </c>
      <c r="D181" s="11">
        <v>4.76</v>
      </c>
    </row>
    <row r="182" spans="1:4" ht="12.75" x14ac:dyDescent="0.2">
      <c r="A182" s="2" t="s">
        <v>25</v>
      </c>
      <c r="B182" s="2">
        <v>2015</v>
      </c>
      <c r="C182" s="4">
        <v>218.79</v>
      </c>
      <c r="D182" s="11">
        <v>5.25</v>
      </c>
    </row>
    <row r="183" spans="1:4" ht="12.75" x14ac:dyDescent="0.2">
      <c r="A183" s="2" t="s">
        <v>25</v>
      </c>
      <c r="B183" s="2">
        <v>2016</v>
      </c>
      <c r="C183" s="4">
        <v>174.94</v>
      </c>
      <c r="D183" s="11">
        <v>4.1500000000000004</v>
      </c>
    </row>
    <row r="184" spans="1:4" ht="12.75" x14ac:dyDescent="0.2">
      <c r="A184" s="2" t="s">
        <v>25</v>
      </c>
      <c r="B184" s="2">
        <v>2017</v>
      </c>
      <c r="C184" s="4">
        <v>176.48</v>
      </c>
      <c r="D184" s="11">
        <v>4.1399999999999997</v>
      </c>
    </row>
    <row r="185" spans="1:4" ht="12.75" x14ac:dyDescent="0.2">
      <c r="A185" s="2" t="s">
        <v>25</v>
      </c>
      <c r="B185" s="2">
        <v>2018</v>
      </c>
      <c r="C185" s="4">
        <v>168.34</v>
      </c>
      <c r="D185" s="11">
        <v>3.91</v>
      </c>
    </row>
    <row r="186" spans="1:4" ht="12.75" x14ac:dyDescent="0.2">
      <c r="A186" s="2" t="s">
        <v>25</v>
      </c>
      <c r="B186" s="2">
        <v>2019</v>
      </c>
      <c r="C186" s="4">
        <v>156.91</v>
      </c>
      <c r="D186" s="11">
        <v>3.61</v>
      </c>
    </row>
    <row r="187" spans="1:4" ht="12.75" x14ac:dyDescent="0.2">
      <c r="A187" s="2" t="s">
        <v>25</v>
      </c>
      <c r="B187" s="2">
        <v>2020</v>
      </c>
      <c r="C187" s="4">
        <v>196.92</v>
      </c>
      <c r="D187" s="11">
        <v>4.45</v>
      </c>
    </row>
    <row r="188" spans="1:4" ht="12.75" x14ac:dyDescent="0.2">
      <c r="A188" s="2" t="s">
        <v>25</v>
      </c>
      <c r="B188" s="2">
        <v>2021</v>
      </c>
      <c r="C188" s="4">
        <v>211.46</v>
      </c>
      <c r="D188" s="11">
        <v>4.72</v>
      </c>
    </row>
    <row r="189" spans="1:4" ht="12.75" x14ac:dyDescent="0.2">
      <c r="A189" s="2" t="s">
        <v>26</v>
      </c>
      <c r="B189" s="2">
        <v>2011</v>
      </c>
      <c r="C189" s="4">
        <v>894.77</v>
      </c>
      <c r="D189" s="11">
        <v>19.73</v>
      </c>
    </row>
    <row r="190" spans="1:4" ht="12.75" x14ac:dyDescent="0.2">
      <c r="A190" s="2" t="s">
        <v>26</v>
      </c>
      <c r="B190" s="2">
        <v>2012</v>
      </c>
      <c r="C190" s="4">
        <v>828.33</v>
      </c>
      <c r="D190" s="11">
        <v>18.02</v>
      </c>
    </row>
    <row r="191" spans="1:4" ht="12.75" x14ac:dyDescent="0.2">
      <c r="A191" s="2" t="s">
        <v>26</v>
      </c>
      <c r="B191" s="2">
        <v>2013</v>
      </c>
      <c r="C191" s="4">
        <v>802.45</v>
      </c>
      <c r="D191" s="11">
        <v>17.25</v>
      </c>
    </row>
    <row r="192" spans="1:4" ht="12.75" x14ac:dyDescent="0.2">
      <c r="A192" s="2" t="s">
        <v>26</v>
      </c>
      <c r="B192" s="2">
        <v>2014</v>
      </c>
      <c r="C192" s="4">
        <v>816.62</v>
      </c>
      <c r="D192" s="11">
        <v>17.05</v>
      </c>
    </row>
    <row r="193" spans="1:4" ht="12.75" x14ac:dyDescent="0.2">
      <c r="A193" s="2" t="s">
        <v>26</v>
      </c>
      <c r="B193" s="2">
        <v>2015</v>
      </c>
      <c r="C193" s="4">
        <v>802.29</v>
      </c>
      <c r="D193" s="11">
        <v>16.54</v>
      </c>
    </row>
    <row r="194" spans="1:4" ht="12.75" x14ac:dyDescent="0.2">
      <c r="A194" s="2" t="s">
        <v>26</v>
      </c>
      <c r="B194" s="2">
        <v>2016</v>
      </c>
      <c r="C194" s="4">
        <v>786.58</v>
      </c>
      <c r="D194" s="11">
        <v>16.02</v>
      </c>
    </row>
    <row r="195" spans="1:4" ht="12.75" x14ac:dyDescent="0.2">
      <c r="A195" s="2" t="s">
        <v>26</v>
      </c>
      <c r="B195" s="2">
        <v>2017</v>
      </c>
      <c r="C195" s="4">
        <v>748.12</v>
      </c>
      <c r="D195" s="11">
        <v>15.05</v>
      </c>
    </row>
    <row r="196" spans="1:4" ht="12.75" x14ac:dyDescent="0.2">
      <c r="A196" s="2" t="s">
        <v>26</v>
      </c>
      <c r="B196" s="2">
        <v>2018</v>
      </c>
      <c r="C196" s="4">
        <v>735.62</v>
      </c>
      <c r="D196" s="11">
        <v>14.63</v>
      </c>
    </row>
    <row r="197" spans="1:4" ht="12.75" x14ac:dyDescent="0.2">
      <c r="A197" s="2" t="s">
        <v>26</v>
      </c>
      <c r="B197" s="2">
        <v>2019</v>
      </c>
      <c r="C197" s="4">
        <v>705.68</v>
      </c>
      <c r="D197" s="11">
        <v>13.88</v>
      </c>
    </row>
    <row r="198" spans="1:4" ht="12.75" x14ac:dyDescent="0.2">
      <c r="A198" s="2" t="s">
        <v>26</v>
      </c>
      <c r="B198" s="2">
        <v>2020</v>
      </c>
      <c r="C198" s="4">
        <v>746.04</v>
      </c>
      <c r="D198" s="11">
        <v>14.23</v>
      </c>
    </row>
    <row r="199" spans="1:4" ht="12.75" x14ac:dyDescent="0.2">
      <c r="A199" s="2" t="s">
        <v>26</v>
      </c>
      <c r="B199" s="2">
        <v>2021</v>
      </c>
      <c r="C199" s="4">
        <v>735.3</v>
      </c>
      <c r="D199" s="11">
        <v>13.83</v>
      </c>
    </row>
    <row r="200" spans="1:4" ht="12.75" x14ac:dyDescent="0.2">
      <c r="A200" s="2" t="s">
        <v>61</v>
      </c>
      <c r="B200" s="2">
        <v>2011</v>
      </c>
      <c r="C200" s="4">
        <v>1012.9</v>
      </c>
      <c r="D200" s="11">
        <v>21.23</v>
      </c>
    </row>
    <row r="201" spans="1:4" ht="12.75" x14ac:dyDescent="0.2">
      <c r="A201" s="2" t="s">
        <v>61</v>
      </c>
      <c r="B201" s="2">
        <v>2012</v>
      </c>
      <c r="C201" s="4">
        <v>1000.29</v>
      </c>
      <c r="D201" s="11">
        <v>20.41</v>
      </c>
    </row>
    <row r="202" spans="1:4" ht="12.75" x14ac:dyDescent="0.2">
      <c r="A202" s="2" t="s">
        <v>61</v>
      </c>
      <c r="B202" s="2">
        <v>2013</v>
      </c>
      <c r="C202" s="4">
        <v>1009.15</v>
      </c>
      <c r="D202" s="11">
        <v>20.239999999999998</v>
      </c>
    </row>
    <row r="203" spans="1:4" ht="12.75" x14ac:dyDescent="0.2">
      <c r="A203" s="2" t="s">
        <v>61</v>
      </c>
      <c r="B203" s="2">
        <v>2014</v>
      </c>
      <c r="C203" s="4">
        <v>991.88</v>
      </c>
      <c r="D203" s="11">
        <v>19.600000000000001</v>
      </c>
    </row>
    <row r="204" spans="1:4" ht="12.75" x14ac:dyDescent="0.2">
      <c r="A204" s="2" t="s">
        <v>61</v>
      </c>
      <c r="B204" s="2">
        <v>2015</v>
      </c>
      <c r="C204" s="4">
        <v>1160.53</v>
      </c>
      <c r="D204" s="11">
        <v>22.58</v>
      </c>
    </row>
    <row r="205" spans="1:4" ht="12.75" x14ac:dyDescent="0.2">
      <c r="A205" s="2" t="s">
        <v>61</v>
      </c>
      <c r="B205" s="2">
        <v>2016</v>
      </c>
      <c r="C205" s="4">
        <v>1150.08</v>
      </c>
      <c r="D205" s="11">
        <v>22.01</v>
      </c>
    </row>
    <row r="206" spans="1:4" ht="12.75" x14ac:dyDescent="0.2">
      <c r="A206" s="2" t="s">
        <v>61</v>
      </c>
      <c r="B206" s="2">
        <v>2017</v>
      </c>
      <c r="C206" s="4">
        <v>1134.74</v>
      </c>
      <c r="D206" s="11">
        <v>21.38</v>
      </c>
    </row>
    <row r="207" spans="1:4" ht="12.75" x14ac:dyDescent="0.2">
      <c r="A207" s="2" t="s">
        <v>61</v>
      </c>
      <c r="B207" s="2">
        <v>2018</v>
      </c>
      <c r="C207" s="4">
        <v>1134.1099999999999</v>
      </c>
      <c r="D207" s="11">
        <v>21.03</v>
      </c>
    </row>
    <row r="208" spans="1:4" ht="12.75" x14ac:dyDescent="0.2">
      <c r="A208" s="2" t="s">
        <v>61</v>
      </c>
      <c r="B208" s="2">
        <v>2019</v>
      </c>
      <c r="C208" s="4">
        <v>1129.46</v>
      </c>
      <c r="D208" s="11">
        <v>20.62</v>
      </c>
    </row>
    <row r="209" spans="1:4" ht="12.75" x14ac:dyDescent="0.2">
      <c r="A209" s="2" t="s">
        <v>61</v>
      </c>
      <c r="B209" s="2">
        <v>2020</v>
      </c>
      <c r="C209" s="4">
        <v>1173.53</v>
      </c>
      <c r="D209" s="11">
        <v>21.21</v>
      </c>
    </row>
    <row r="210" spans="1:4" ht="12.75" x14ac:dyDescent="0.2">
      <c r="A210" s="2" t="s">
        <v>61</v>
      </c>
      <c r="B210" s="2">
        <v>2021</v>
      </c>
      <c r="C210" s="4">
        <v>1146.28</v>
      </c>
      <c r="D210" s="11">
        <v>20.440000000000001</v>
      </c>
    </row>
    <row r="211" spans="1:4" ht="12.75" x14ac:dyDescent="0.2">
      <c r="A211" s="2" t="s">
        <v>28</v>
      </c>
      <c r="B211" s="2">
        <v>2011</v>
      </c>
      <c r="C211" s="4">
        <v>380.11</v>
      </c>
      <c r="D211" s="11">
        <v>8.6</v>
      </c>
    </row>
    <row r="212" spans="1:4" ht="12.75" x14ac:dyDescent="0.2">
      <c r="A212" s="2" t="s">
        <v>28</v>
      </c>
      <c r="B212" s="2">
        <v>2012</v>
      </c>
      <c r="C212" s="4">
        <v>355.7</v>
      </c>
      <c r="D212" s="11">
        <v>7.96</v>
      </c>
    </row>
    <row r="213" spans="1:4" ht="12.75" x14ac:dyDescent="0.2">
      <c r="A213" s="2" t="s">
        <v>28</v>
      </c>
      <c r="B213" s="2">
        <v>2013</v>
      </c>
      <c r="C213" s="4">
        <v>394.17</v>
      </c>
      <c r="D213" s="11">
        <v>8.74</v>
      </c>
    </row>
    <row r="214" spans="1:4" ht="12.75" x14ac:dyDescent="0.2">
      <c r="A214" s="2" t="s">
        <v>28</v>
      </c>
      <c r="B214" s="2">
        <v>2014</v>
      </c>
      <c r="C214" s="4">
        <v>381.92</v>
      </c>
      <c r="D214" s="11">
        <v>8.07</v>
      </c>
    </row>
    <row r="215" spans="1:4" ht="12.75" x14ac:dyDescent="0.2">
      <c r="A215" s="2" t="s">
        <v>28</v>
      </c>
      <c r="B215" s="2">
        <v>2015</v>
      </c>
      <c r="C215" s="4">
        <v>405.51</v>
      </c>
      <c r="D215" s="11">
        <v>8.44</v>
      </c>
    </row>
    <row r="216" spans="1:4" ht="12.75" x14ac:dyDescent="0.2">
      <c r="A216" s="2" t="s">
        <v>28</v>
      </c>
      <c r="B216" s="2">
        <v>2016</v>
      </c>
      <c r="C216" s="4">
        <v>390.32</v>
      </c>
      <c r="D216" s="11">
        <v>8</v>
      </c>
    </row>
    <row r="217" spans="1:4" ht="12.75" x14ac:dyDescent="0.2">
      <c r="A217" s="2" t="s">
        <v>28</v>
      </c>
      <c r="B217" s="2">
        <v>2017</v>
      </c>
      <c r="C217" s="4">
        <v>388.81</v>
      </c>
      <c r="D217" s="11">
        <v>7.86</v>
      </c>
    </row>
    <row r="218" spans="1:4" ht="12.75" x14ac:dyDescent="0.2">
      <c r="A218" s="2" t="s">
        <v>28</v>
      </c>
      <c r="B218" s="2">
        <v>2018</v>
      </c>
      <c r="C218" s="4">
        <v>369.73</v>
      </c>
      <c r="D218" s="11">
        <v>7.37</v>
      </c>
    </row>
    <row r="219" spans="1:4" ht="12.75" x14ac:dyDescent="0.2">
      <c r="A219" s="2" t="s">
        <v>28</v>
      </c>
      <c r="B219" s="2">
        <v>2019</v>
      </c>
      <c r="C219" s="4">
        <v>370.47</v>
      </c>
      <c r="D219" s="11">
        <v>7.28</v>
      </c>
    </row>
    <row r="220" spans="1:4" ht="12.75" x14ac:dyDescent="0.2">
      <c r="A220" s="2" t="s">
        <v>28</v>
      </c>
      <c r="B220" s="2">
        <v>2020</v>
      </c>
      <c r="C220" s="4">
        <v>370.71</v>
      </c>
      <c r="D220" s="11">
        <v>7.24</v>
      </c>
    </row>
    <row r="221" spans="1:4" ht="12.75" x14ac:dyDescent="0.2">
      <c r="A221" s="2" t="s">
        <v>28</v>
      </c>
      <c r="B221" s="2">
        <v>2021</v>
      </c>
      <c r="C221" s="4">
        <v>354</v>
      </c>
      <c r="D221" s="11">
        <v>6.84</v>
      </c>
    </row>
    <row r="222" spans="1:4" ht="12.75" x14ac:dyDescent="0.2">
      <c r="A222" s="2" t="s">
        <v>29</v>
      </c>
      <c r="B222" s="2">
        <v>2011</v>
      </c>
      <c r="C222" s="4">
        <v>146.91</v>
      </c>
      <c r="D222" s="11">
        <v>6.56</v>
      </c>
    </row>
    <row r="223" spans="1:4" ht="12.75" x14ac:dyDescent="0.2">
      <c r="A223" s="2" t="s">
        <v>29</v>
      </c>
      <c r="B223" s="2">
        <v>2012</v>
      </c>
      <c r="C223" s="4">
        <v>141.9</v>
      </c>
      <c r="D223" s="11">
        <v>6.19</v>
      </c>
    </row>
    <row r="224" spans="1:4" ht="12.75" x14ac:dyDescent="0.2">
      <c r="A224" s="2" t="s">
        <v>29</v>
      </c>
      <c r="B224" s="2">
        <v>2013</v>
      </c>
      <c r="C224" s="4">
        <v>145.36000000000001</v>
      </c>
      <c r="D224" s="11">
        <v>6.23</v>
      </c>
    </row>
    <row r="225" spans="1:4" ht="12.75" x14ac:dyDescent="0.2">
      <c r="A225" s="2" t="s">
        <v>29</v>
      </c>
      <c r="B225" s="2">
        <v>2014</v>
      </c>
      <c r="C225" s="4">
        <v>148.82</v>
      </c>
      <c r="D225" s="11">
        <v>6.07</v>
      </c>
    </row>
    <row r="226" spans="1:4" ht="12.75" x14ac:dyDescent="0.2">
      <c r="A226" s="2" t="s">
        <v>29</v>
      </c>
      <c r="B226" s="2">
        <v>2015</v>
      </c>
      <c r="C226" s="4">
        <v>148.13</v>
      </c>
      <c r="D226" s="11">
        <v>5.91</v>
      </c>
    </row>
    <row r="227" spans="1:4" ht="12.75" x14ac:dyDescent="0.2">
      <c r="A227" s="2" t="s">
        <v>29</v>
      </c>
      <c r="B227" s="2">
        <v>2016</v>
      </c>
      <c r="C227" s="4">
        <v>137.46</v>
      </c>
      <c r="D227" s="11">
        <v>5.36</v>
      </c>
    </row>
    <row r="228" spans="1:4" ht="12.75" x14ac:dyDescent="0.2">
      <c r="A228" s="2" t="s">
        <v>29</v>
      </c>
      <c r="B228" s="2">
        <v>2017</v>
      </c>
      <c r="C228" s="4">
        <v>137.88</v>
      </c>
      <c r="D228" s="11">
        <v>5.26</v>
      </c>
    </row>
    <row r="229" spans="1:4" ht="12.75" x14ac:dyDescent="0.2">
      <c r="A229" s="2" t="s">
        <v>29</v>
      </c>
      <c r="B229" s="2">
        <v>2018</v>
      </c>
      <c r="C229" s="4">
        <v>136.44999999999999</v>
      </c>
      <c r="D229" s="11">
        <v>5.0999999999999996</v>
      </c>
    </row>
    <row r="230" spans="1:4" ht="12.75" x14ac:dyDescent="0.2">
      <c r="A230" s="2" t="s">
        <v>29</v>
      </c>
      <c r="B230" s="2">
        <v>2019</v>
      </c>
      <c r="C230" s="4">
        <v>131.24</v>
      </c>
      <c r="D230" s="11">
        <v>4.8099999999999996</v>
      </c>
    </row>
    <row r="231" spans="1:4" ht="12.75" x14ac:dyDescent="0.2">
      <c r="A231" s="2" t="s">
        <v>29</v>
      </c>
      <c r="B231" s="2">
        <v>2020</v>
      </c>
      <c r="C231" s="4">
        <v>141.78</v>
      </c>
      <c r="D231" s="11">
        <v>5.26</v>
      </c>
    </row>
    <row r="232" spans="1:4" ht="12.75" x14ac:dyDescent="0.2">
      <c r="A232" s="2" t="s">
        <v>29</v>
      </c>
      <c r="B232" s="2">
        <v>2021</v>
      </c>
      <c r="C232" s="4">
        <v>141.03</v>
      </c>
      <c r="D232" s="11">
        <v>5.16</v>
      </c>
    </row>
    <row r="233" spans="1:4" ht="12.75" x14ac:dyDescent="0.2">
      <c r="A233" s="2" t="s">
        <v>30</v>
      </c>
      <c r="B233" s="2">
        <v>2011</v>
      </c>
      <c r="C233" s="4">
        <v>194.62</v>
      </c>
      <c r="D233" s="11">
        <v>5.29</v>
      </c>
    </row>
    <row r="234" spans="1:4" ht="12.75" x14ac:dyDescent="0.2">
      <c r="A234" s="2" t="s">
        <v>30</v>
      </c>
      <c r="B234" s="2">
        <v>2012</v>
      </c>
      <c r="C234" s="4">
        <v>189.21</v>
      </c>
      <c r="D234" s="11">
        <v>5.01</v>
      </c>
    </row>
    <row r="235" spans="1:4" ht="12.75" x14ac:dyDescent="0.2">
      <c r="A235" s="2" t="s">
        <v>30</v>
      </c>
      <c r="B235" s="2">
        <v>2013</v>
      </c>
      <c r="C235" s="4">
        <v>183.27</v>
      </c>
      <c r="D235" s="11">
        <v>4.76</v>
      </c>
    </row>
    <row r="236" spans="1:4" ht="12.75" x14ac:dyDescent="0.2">
      <c r="A236" s="2" t="s">
        <v>30</v>
      </c>
      <c r="B236" s="2">
        <v>2014</v>
      </c>
      <c r="C236" s="4">
        <v>189.5</v>
      </c>
      <c r="D236" s="11">
        <v>4.8099999999999996</v>
      </c>
    </row>
    <row r="237" spans="1:4" ht="12.75" x14ac:dyDescent="0.2">
      <c r="A237" s="2" t="s">
        <v>30</v>
      </c>
      <c r="B237" s="2">
        <v>2015</v>
      </c>
      <c r="C237" s="4">
        <v>189.16</v>
      </c>
      <c r="D237" s="11">
        <v>4.72</v>
      </c>
    </row>
    <row r="238" spans="1:4" ht="12.75" x14ac:dyDescent="0.2">
      <c r="A238" s="2" t="s">
        <v>30</v>
      </c>
      <c r="B238" s="2">
        <v>2016</v>
      </c>
      <c r="C238" s="4">
        <v>184.16</v>
      </c>
      <c r="D238" s="11">
        <v>4.5199999999999996</v>
      </c>
    </row>
    <row r="239" spans="1:4" ht="12.75" x14ac:dyDescent="0.2">
      <c r="A239" s="2" t="s">
        <v>30</v>
      </c>
      <c r="B239" s="2">
        <v>2017</v>
      </c>
      <c r="C239" s="4">
        <v>194.56</v>
      </c>
      <c r="D239" s="11">
        <v>4.7</v>
      </c>
    </row>
    <row r="240" spans="1:4" ht="12.75" x14ac:dyDescent="0.2">
      <c r="A240" s="2" t="s">
        <v>30</v>
      </c>
      <c r="B240" s="2">
        <v>2018</v>
      </c>
      <c r="C240" s="4">
        <v>195.01</v>
      </c>
      <c r="D240" s="11">
        <v>4.6500000000000004</v>
      </c>
    </row>
    <row r="241" spans="1:4" ht="12.75" x14ac:dyDescent="0.2">
      <c r="A241" s="2" t="s">
        <v>30</v>
      </c>
      <c r="B241" s="2">
        <v>2019</v>
      </c>
      <c r="C241" s="4">
        <v>190.29</v>
      </c>
      <c r="D241" s="11">
        <v>4.47</v>
      </c>
    </row>
    <row r="242" spans="1:4" ht="12.75" x14ac:dyDescent="0.2">
      <c r="A242" s="2" t="s">
        <v>30</v>
      </c>
      <c r="B242" s="2">
        <v>2020</v>
      </c>
      <c r="C242" s="4">
        <v>206.92</v>
      </c>
      <c r="D242" s="11">
        <v>4.83</v>
      </c>
    </row>
    <row r="243" spans="1:4" ht="12.75" x14ac:dyDescent="0.2">
      <c r="A243" s="2" t="s">
        <v>30</v>
      </c>
      <c r="B243" s="2">
        <v>2021</v>
      </c>
      <c r="C243" s="4">
        <v>197.76</v>
      </c>
      <c r="D243" s="11">
        <v>4.5599999999999996</v>
      </c>
    </row>
    <row r="244" spans="1:4" ht="12.75" x14ac:dyDescent="0.2">
      <c r="A244" s="2" t="s">
        <v>31</v>
      </c>
      <c r="B244" s="2">
        <v>2011</v>
      </c>
      <c r="C244" s="4">
        <v>247.9</v>
      </c>
      <c r="D244" s="11">
        <v>6.77</v>
      </c>
    </row>
    <row r="245" spans="1:4" ht="12.75" x14ac:dyDescent="0.2">
      <c r="A245" s="2" t="s">
        <v>31</v>
      </c>
      <c r="B245" s="2">
        <v>2012</v>
      </c>
      <c r="C245" s="4">
        <v>246.11</v>
      </c>
      <c r="D245" s="11">
        <v>6.38</v>
      </c>
    </row>
    <row r="246" spans="1:4" ht="12.75" x14ac:dyDescent="0.2">
      <c r="A246" s="2" t="s">
        <v>31</v>
      </c>
      <c r="B246" s="2">
        <v>2013</v>
      </c>
      <c r="C246" s="4">
        <v>255.91</v>
      </c>
      <c r="D246" s="11">
        <v>6.38</v>
      </c>
    </row>
    <row r="247" spans="1:4" ht="12.75" x14ac:dyDescent="0.2">
      <c r="A247" s="2" t="s">
        <v>31</v>
      </c>
      <c r="B247" s="2">
        <v>2014</v>
      </c>
      <c r="C247" s="4">
        <v>252.68</v>
      </c>
      <c r="D247" s="11">
        <v>6.31</v>
      </c>
    </row>
    <row r="248" spans="1:4" ht="12.75" x14ac:dyDescent="0.2">
      <c r="A248" s="2" t="s">
        <v>31</v>
      </c>
      <c r="B248" s="2">
        <v>2015</v>
      </c>
      <c r="C248" s="4">
        <v>209.99</v>
      </c>
      <c r="D248" s="11">
        <v>6.1</v>
      </c>
    </row>
    <row r="249" spans="1:4" ht="12.75" x14ac:dyDescent="0.2">
      <c r="A249" s="2" t="s">
        <v>31</v>
      </c>
      <c r="B249" s="2">
        <v>2016</v>
      </c>
      <c r="C249" s="4">
        <v>211.24</v>
      </c>
      <c r="D249" s="11">
        <v>6</v>
      </c>
    </row>
    <row r="250" spans="1:4" ht="12.75" x14ac:dyDescent="0.2">
      <c r="A250" s="2" t="s">
        <v>31</v>
      </c>
      <c r="B250" s="2">
        <v>2017</v>
      </c>
      <c r="C250" s="4">
        <v>218.67</v>
      </c>
      <c r="D250" s="11">
        <v>6.08</v>
      </c>
    </row>
    <row r="251" spans="1:4" ht="12.75" x14ac:dyDescent="0.2">
      <c r="A251" s="2" t="s">
        <v>31</v>
      </c>
      <c r="B251" s="2">
        <v>2018</v>
      </c>
      <c r="C251" s="4">
        <v>222.39</v>
      </c>
      <c r="D251" s="11">
        <v>6.06</v>
      </c>
    </row>
    <row r="252" spans="1:4" ht="12.75" x14ac:dyDescent="0.2">
      <c r="A252" s="2" t="s">
        <v>31</v>
      </c>
      <c r="B252" s="2">
        <v>2019</v>
      </c>
      <c r="C252" s="4">
        <v>220.91</v>
      </c>
      <c r="D252" s="11">
        <v>5.91</v>
      </c>
    </row>
    <row r="253" spans="1:4" ht="12.75" x14ac:dyDescent="0.2">
      <c r="A253" s="2" t="s">
        <v>31</v>
      </c>
      <c r="B253" s="2">
        <v>2020</v>
      </c>
      <c r="C253" s="4">
        <v>243.99</v>
      </c>
      <c r="D253" s="11">
        <v>6.64</v>
      </c>
    </row>
    <row r="254" spans="1:4" ht="12.75" x14ac:dyDescent="0.2">
      <c r="A254" s="2" t="s">
        <v>31</v>
      </c>
      <c r="B254" s="2">
        <v>2021</v>
      </c>
      <c r="C254" s="4">
        <v>233.13</v>
      </c>
      <c r="D254" s="11">
        <v>6.27</v>
      </c>
    </row>
    <row r="255" spans="1:4" ht="12.75" x14ac:dyDescent="0.2">
      <c r="A255" s="2" t="s">
        <v>32</v>
      </c>
      <c r="B255" s="2">
        <v>2011</v>
      </c>
      <c r="C255" s="2">
        <v>0</v>
      </c>
      <c r="D255" s="10">
        <v>0</v>
      </c>
    </row>
    <row r="256" spans="1:4" ht="12.75" x14ac:dyDescent="0.2">
      <c r="A256" s="2" t="s">
        <v>32</v>
      </c>
      <c r="B256" s="2">
        <v>2012</v>
      </c>
      <c r="C256" s="2">
        <v>0</v>
      </c>
      <c r="D256" s="10">
        <v>0</v>
      </c>
    </row>
    <row r="257" spans="1:4" ht="12.75" x14ac:dyDescent="0.2">
      <c r="A257" s="2" t="s">
        <v>32</v>
      </c>
      <c r="B257" s="2">
        <v>2013</v>
      </c>
      <c r="C257" s="2">
        <v>0</v>
      </c>
      <c r="D257" s="10">
        <v>0</v>
      </c>
    </row>
    <row r="258" spans="1:4" ht="12.75" x14ac:dyDescent="0.2">
      <c r="A258" s="2" t="s">
        <v>32</v>
      </c>
      <c r="B258" s="2">
        <v>2014</v>
      </c>
      <c r="C258" s="2">
        <v>0</v>
      </c>
      <c r="D258" s="10">
        <v>0</v>
      </c>
    </row>
    <row r="259" spans="1:4" ht="12.75" x14ac:dyDescent="0.2">
      <c r="A259" s="2" t="s">
        <v>32</v>
      </c>
      <c r="B259" s="2">
        <v>2015</v>
      </c>
      <c r="C259" s="4">
        <v>40.93</v>
      </c>
      <c r="D259" s="11">
        <v>6.32</v>
      </c>
    </row>
    <row r="260" spans="1:4" ht="12.75" x14ac:dyDescent="0.2">
      <c r="A260" s="2" t="s">
        <v>32</v>
      </c>
      <c r="B260" s="2">
        <v>2016</v>
      </c>
      <c r="C260" s="4">
        <v>47.03</v>
      </c>
      <c r="D260" s="11">
        <v>6.99</v>
      </c>
    </row>
    <row r="261" spans="1:4" ht="12.75" x14ac:dyDescent="0.2">
      <c r="A261" s="2" t="s">
        <v>32</v>
      </c>
      <c r="B261" s="2">
        <v>2017</v>
      </c>
      <c r="C261" s="4">
        <v>48.56</v>
      </c>
      <c r="D261" s="11">
        <v>6.96</v>
      </c>
    </row>
    <row r="262" spans="1:4" ht="12.75" x14ac:dyDescent="0.2">
      <c r="A262" s="2" t="s">
        <v>32</v>
      </c>
      <c r="B262" s="2">
        <v>2018</v>
      </c>
      <c r="C262" s="4">
        <v>49.59</v>
      </c>
      <c r="D262" s="11">
        <v>6.86</v>
      </c>
    </row>
    <row r="263" spans="1:4" ht="12.75" x14ac:dyDescent="0.2">
      <c r="A263" s="2" t="s">
        <v>32</v>
      </c>
      <c r="B263" s="2">
        <v>2019</v>
      </c>
      <c r="C263" s="4">
        <v>48.61</v>
      </c>
      <c r="D263" s="11">
        <v>6.49</v>
      </c>
    </row>
    <row r="264" spans="1:4" ht="12.75" x14ac:dyDescent="0.2">
      <c r="A264" s="2" t="s">
        <v>32</v>
      </c>
      <c r="B264" s="2">
        <v>2020</v>
      </c>
      <c r="C264" s="4">
        <v>52.7</v>
      </c>
      <c r="D264" s="11">
        <v>7.41</v>
      </c>
    </row>
    <row r="265" spans="1:4" ht="12.75" x14ac:dyDescent="0.2">
      <c r="A265" s="2" t="s">
        <v>32</v>
      </c>
      <c r="B265" s="2">
        <v>2021</v>
      </c>
      <c r="C265" s="4">
        <v>49.49</v>
      </c>
      <c r="D265" s="11">
        <v>6.83</v>
      </c>
    </row>
    <row r="266" spans="1:4" ht="12.75" x14ac:dyDescent="0.2">
      <c r="A266" s="2" t="s">
        <v>33</v>
      </c>
      <c r="B266" s="2">
        <v>2011</v>
      </c>
      <c r="C266" s="4">
        <v>194.9</v>
      </c>
      <c r="D266" s="11">
        <v>8.51</v>
      </c>
    </row>
    <row r="267" spans="1:4" ht="12.75" x14ac:dyDescent="0.2">
      <c r="A267" s="2" t="s">
        <v>33</v>
      </c>
      <c r="B267" s="2">
        <v>2012</v>
      </c>
      <c r="C267" s="4">
        <v>177.54</v>
      </c>
      <c r="D267" s="11">
        <v>7.64</v>
      </c>
    </row>
    <row r="268" spans="1:4" ht="12.75" x14ac:dyDescent="0.2">
      <c r="A268" s="2" t="s">
        <v>33</v>
      </c>
      <c r="B268" s="2">
        <v>2013</v>
      </c>
      <c r="C268" s="4">
        <v>200.16</v>
      </c>
      <c r="D268" s="11">
        <v>8.5</v>
      </c>
    </row>
    <row r="269" spans="1:4" ht="12.75" x14ac:dyDescent="0.2">
      <c r="A269" s="2" t="s">
        <v>33</v>
      </c>
      <c r="B269" s="2">
        <v>2014</v>
      </c>
      <c r="C269" s="4">
        <v>197.56</v>
      </c>
      <c r="D269" s="11">
        <v>8.26</v>
      </c>
    </row>
    <row r="270" spans="1:4" ht="12.75" x14ac:dyDescent="0.2">
      <c r="A270" s="2" t="s">
        <v>33</v>
      </c>
      <c r="B270" s="2">
        <v>2015</v>
      </c>
      <c r="C270" s="4">
        <v>217.15</v>
      </c>
      <c r="D270" s="11">
        <v>8.98</v>
      </c>
    </row>
    <row r="271" spans="1:4" ht="12.75" x14ac:dyDescent="0.2">
      <c r="A271" s="2" t="s">
        <v>33</v>
      </c>
      <c r="B271" s="2">
        <v>2016</v>
      </c>
      <c r="C271" s="4">
        <v>200.35</v>
      </c>
      <c r="D271" s="11">
        <v>8.1999999999999993</v>
      </c>
    </row>
    <row r="272" spans="1:4" ht="12.75" x14ac:dyDescent="0.2">
      <c r="A272" s="2" t="s">
        <v>33</v>
      </c>
      <c r="B272" s="2">
        <v>2017</v>
      </c>
      <c r="C272" s="4">
        <v>194.85</v>
      </c>
      <c r="D272" s="11">
        <v>7.9</v>
      </c>
    </row>
    <row r="273" spans="1:4" ht="12.75" x14ac:dyDescent="0.2">
      <c r="A273" s="2" t="s">
        <v>33</v>
      </c>
      <c r="B273" s="2">
        <v>2018</v>
      </c>
      <c r="C273" s="4">
        <v>189.05</v>
      </c>
      <c r="D273" s="11">
        <v>7.59</v>
      </c>
    </row>
    <row r="274" spans="1:4" ht="12.75" x14ac:dyDescent="0.2">
      <c r="A274" s="2" t="s">
        <v>33</v>
      </c>
      <c r="B274" s="2">
        <v>2019</v>
      </c>
      <c r="C274" s="4">
        <v>188.6</v>
      </c>
      <c r="D274" s="11">
        <v>7.51</v>
      </c>
    </row>
    <row r="275" spans="1:4" ht="12.75" x14ac:dyDescent="0.2">
      <c r="A275" s="2" t="s">
        <v>33</v>
      </c>
      <c r="B275" s="2">
        <v>2020</v>
      </c>
      <c r="C275" s="4">
        <v>195.85</v>
      </c>
      <c r="D275" s="11">
        <v>7.78</v>
      </c>
    </row>
    <row r="276" spans="1:4" ht="12.75" x14ac:dyDescent="0.2">
      <c r="A276" s="2" t="s">
        <v>33</v>
      </c>
      <c r="B276" s="2">
        <v>2021</v>
      </c>
      <c r="C276" s="4">
        <v>186.55</v>
      </c>
      <c r="D276" s="11">
        <v>7.36</v>
      </c>
    </row>
    <row r="277" spans="1:4" ht="12.75" x14ac:dyDescent="0.2">
      <c r="A277" s="2" t="s">
        <v>34</v>
      </c>
      <c r="B277" s="2">
        <v>2011</v>
      </c>
      <c r="C277" s="4">
        <v>423.63</v>
      </c>
      <c r="D277" s="11">
        <v>15.83</v>
      </c>
    </row>
    <row r="278" spans="1:4" ht="12.75" x14ac:dyDescent="0.2">
      <c r="A278" s="2" t="s">
        <v>34</v>
      </c>
      <c r="B278" s="2">
        <v>2012</v>
      </c>
      <c r="C278" s="4">
        <v>409.6</v>
      </c>
      <c r="D278" s="11">
        <v>14.94</v>
      </c>
    </row>
    <row r="279" spans="1:4" ht="12.75" x14ac:dyDescent="0.2">
      <c r="A279" s="2" t="s">
        <v>34</v>
      </c>
      <c r="B279" s="2">
        <v>2013</v>
      </c>
      <c r="C279" s="4">
        <v>400.09</v>
      </c>
      <c r="D279" s="11">
        <v>14.32</v>
      </c>
    </row>
    <row r="280" spans="1:4" ht="12.75" x14ac:dyDescent="0.2">
      <c r="A280" s="2" t="s">
        <v>34</v>
      </c>
      <c r="B280" s="2">
        <v>2014</v>
      </c>
      <c r="C280" s="4">
        <v>387.06</v>
      </c>
      <c r="D280" s="11">
        <v>13.61</v>
      </c>
    </row>
    <row r="281" spans="1:4" ht="12.75" x14ac:dyDescent="0.2">
      <c r="A281" s="2" t="s">
        <v>34</v>
      </c>
      <c r="B281" s="2">
        <v>2015</v>
      </c>
      <c r="C281" s="4">
        <v>406.34</v>
      </c>
      <c r="D281" s="11">
        <v>14.07</v>
      </c>
    </row>
    <row r="282" spans="1:4" ht="12.75" x14ac:dyDescent="0.2">
      <c r="A282" s="2" t="s">
        <v>34</v>
      </c>
      <c r="B282" s="2">
        <v>2016</v>
      </c>
      <c r="C282" s="4">
        <v>413.15</v>
      </c>
      <c r="D282" s="11">
        <v>14.09</v>
      </c>
    </row>
    <row r="283" spans="1:4" ht="12.75" x14ac:dyDescent="0.2">
      <c r="A283" s="2" t="s">
        <v>34</v>
      </c>
      <c r="B283" s="2">
        <v>2017</v>
      </c>
      <c r="C283" s="4">
        <v>423.27</v>
      </c>
      <c r="D283" s="11">
        <v>14.22</v>
      </c>
    </row>
    <row r="284" spans="1:4" ht="12.75" x14ac:dyDescent="0.2">
      <c r="A284" s="2" t="s">
        <v>34</v>
      </c>
      <c r="B284" s="2">
        <v>2018</v>
      </c>
      <c r="C284" s="4">
        <v>413.49</v>
      </c>
      <c r="D284" s="11">
        <v>13.69</v>
      </c>
    </row>
    <row r="285" spans="1:4" ht="12.75" x14ac:dyDescent="0.2">
      <c r="A285" s="2" t="s">
        <v>34</v>
      </c>
      <c r="B285" s="2">
        <v>2019</v>
      </c>
      <c r="C285" s="4">
        <v>404.03</v>
      </c>
      <c r="D285" s="11">
        <v>13.18</v>
      </c>
    </row>
    <row r="286" spans="1:4" ht="12.75" x14ac:dyDescent="0.2">
      <c r="A286" s="2" t="s">
        <v>34</v>
      </c>
      <c r="B286" s="2">
        <v>2020</v>
      </c>
      <c r="C286" s="4">
        <v>403.74</v>
      </c>
      <c r="D286" s="11">
        <v>13.06</v>
      </c>
    </row>
    <row r="287" spans="1:4" ht="12.75" x14ac:dyDescent="0.2">
      <c r="A287" s="2" t="s">
        <v>34</v>
      </c>
      <c r="B287" s="2">
        <v>2021</v>
      </c>
      <c r="C287" s="4">
        <v>381.21</v>
      </c>
      <c r="D287" s="11">
        <v>12.18</v>
      </c>
    </row>
    <row r="288" spans="1:4" ht="12.75" x14ac:dyDescent="0.2">
      <c r="A288" s="2" t="s">
        <v>35</v>
      </c>
      <c r="B288" s="2">
        <v>2011</v>
      </c>
      <c r="C288" s="4">
        <v>832.91</v>
      </c>
      <c r="D288" s="11">
        <v>10.29</v>
      </c>
    </row>
    <row r="289" spans="1:4" ht="12.75" x14ac:dyDescent="0.2">
      <c r="A289" s="2" t="s">
        <v>35</v>
      </c>
      <c r="B289" s="2">
        <v>2012</v>
      </c>
      <c r="C289" s="4">
        <v>805.92</v>
      </c>
      <c r="D289" s="11">
        <v>9.82</v>
      </c>
    </row>
    <row r="290" spans="1:4" ht="12.75" x14ac:dyDescent="0.2">
      <c r="A290" s="2" t="s">
        <v>35</v>
      </c>
      <c r="B290" s="2">
        <v>2013</v>
      </c>
      <c r="C290" s="4">
        <v>857.45</v>
      </c>
      <c r="D290" s="11">
        <v>10.32</v>
      </c>
    </row>
    <row r="291" spans="1:4" ht="12.75" x14ac:dyDescent="0.2">
      <c r="A291" s="2" t="s">
        <v>35</v>
      </c>
      <c r="B291" s="2">
        <v>2014</v>
      </c>
      <c r="C291" s="4">
        <v>806.35</v>
      </c>
      <c r="D291" s="11">
        <v>9.5399999999999991</v>
      </c>
    </row>
    <row r="292" spans="1:4" ht="12.75" x14ac:dyDescent="0.2">
      <c r="A292" s="2" t="s">
        <v>35</v>
      </c>
      <c r="B292" s="2">
        <v>2015</v>
      </c>
      <c r="C292" s="4">
        <v>864.51</v>
      </c>
      <c r="D292" s="11">
        <v>10.119999999999999</v>
      </c>
    </row>
    <row r="293" spans="1:4" ht="12.75" x14ac:dyDescent="0.2">
      <c r="A293" s="2" t="s">
        <v>35</v>
      </c>
      <c r="B293" s="2">
        <v>2016</v>
      </c>
      <c r="C293" s="4">
        <v>796.81</v>
      </c>
      <c r="D293" s="11">
        <v>9.24</v>
      </c>
    </row>
    <row r="294" spans="1:4" ht="12.75" x14ac:dyDescent="0.2">
      <c r="A294" s="2" t="s">
        <v>35</v>
      </c>
      <c r="B294" s="2">
        <v>2017</v>
      </c>
      <c r="C294" s="4">
        <v>825.97</v>
      </c>
      <c r="D294" s="11">
        <v>9.48</v>
      </c>
    </row>
    <row r="295" spans="1:4" ht="12.75" x14ac:dyDescent="0.2">
      <c r="A295" s="2" t="s">
        <v>35</v>
      </c>
      <c r="B295" s="2">
        <v>2018</v>
      </c>
      <c r="C295" s="4">
        <v>779.64</v>
      </c>
      <c r="D295" s="11">
        <v>8.8699999999999992</v>
      </c>
    </row>
    <row r="296" spans="1:4" ht="12.75" x14ac:dyDescent="0.2">
      <c r="A296" s="2" t="s">
        <v>35</v>
      </c>
      <c r="B296" s="2">
        <v>2019</v>
      </c>
      <c r="C296" s="4">
        <v>759.58</v>
      </c>
      <c r="D296" s="11">
        <v>8.56</v>
      </c>
    </row>
    <row r="297" spans="1:4" ht="12.75" x14ac:dyDescent="0.2">
      <c r="A297" s="2" t="s">
        <v>35</v>
      </c>
      <c r="B297" s="2">
        <v>2020</v>
      </c>
      <c r="C297" s="4">
        <v>800.24</v>
      </c>
      <c r="D297" s="11">
        <v>8.99</v>
      </c>
    </row>
    <row r="298" spans="1:4" ht="12.75" x14ac:dyDescent="0.2">
      <c r="A298" s="2" t="s">
        <v>35</v>
      </c>
      <c r="B298" s="2">
        <v>2021</v>
      </c>
      <c r="C298" s="4">
        <v>765.46</v>
      </c>
      <c r="D298" s="11">
        <v>8.5299999999999994</v>
      </c>
    </row>
    <row r="299" spans="1:4" ht="12.75" x14ac:dyDescent="0.2">
      <c r="A299" s="2" t="s">
        <v>36</v>
      </c>
      <c r="B299" s="2">
        <v>2011</v>
      </c>
      <c r="C299" s="4">
        <v>330</v>
      </c>
      <c r="D299" s="11">
        <v>14.56</v>
      </c>
    </row>
    <row r="300" spans="1:4" ht="12.75" x14ac:dyDescent="0.2">
      <c r="A300" s="2" t="s">
        <v>36</v>
      </c>
      <c r="B300" s="2">
        <v>2012</v>
      </c>
      <c r="C300" s="4">
        <v>304.25</v>
      </c>
      <c r="D300" s="11">
        <v>13.06</v>
      </c>
    </row>
    <row r="301" spans="1:4" ht="12.75" x14ac:dyDescent="0.2">
      <c r="A301" s="2" t="s">
        <v>36</v>
      </c>
      <c r="B301" s="2">
        <v>2013</v>
      </c>
      <c r="C301" s="4">
        <v>326.70999999999998</v>
      </c>
      <c r="D301" s="11">
        <v>13.73</v>
      </c>
    </row>
    <row r="302" spans="1:4" ht="12.75" x14ac:dyDescent="0.2">
      <c r="A302" s="2" t="s">
        <v>36</v>
      </c>
      <c r="B302" s="2">
        <v>2014</v>
      </c>
      <c r="C302" s="4">
        <v>314.08999999999997</v>
      </c>
      <c r="D302" s="11">
        <v>12.77</v>
      </c>
    </row>
    <row r="303" spans="1:4" ht="12.75" x14ac:dyDescent="0.2">
      <c r="A303" s="2" t="s">
        <v>36</v>
      </c>
      <c r="B303" s="2">
        <v>2015</v>
      </c>
      <c r="C303" s="4">
        <v>345.02</v>
      </c>
      <c r="D303" s="11">
        <v>13.74</v>
      </c>
    </row>
    <row r="304" spans="1:4" ht="12.75" x14ac:dyDescent="0.2">
      <c r="A304" s="2" t="s">
        <v>36</v>
      </c>
      <c r="B304" s="2">
        <v>2016</v>
      </c>
      <c r="C304" s="4">
        <v>327.29000000000002</v>
      </c>
      <c r="D304" s="11">
        <v>12.77</v>
      </c>
    </row>
    <row r="305" spans="1:4" ht="12.75" x14ac:dyDescent="0.2">
      <c r="A305" s="2" t="s">
        <v>36</v>
      </c>
      <c r="B305" s="2">
        <v>2017</v>
      </c>
      <c r="C305" s="4">
        <v>313.16000000000003</v>
      </c>
      <c r="D305" s="11">
        <v>11.97</v>
      </c>
    </row>
    <row r="306" spans="1:4" ht="12.75" x14ac:dyDescent="0.2">
      <c r="A306" s="2" t="s">
        <v>36</v>
      </c>
      <c r="B306" s="2">
        <v>2018</v>
      </c>
      <c r="C306" s="4">
        <v>301.85000000000002</v>
      </c>
      <c r="D306" s="11">
        <v>11.32</v>
      </c>
    </row>
    <row r="307" spans="1:4" ht="12.75" x14ac:dyDescent="0.2">
      <c r="A307" s="2" t="s">
        <v>36</v>
      </c>
      <c r="B307" s="2">
        <v>2019</v>
      </c>
      <c r="C307" s="4">
        <v>299.97000000000003</v>
      </c>
      <c r="D307" s="11">
        <v>11.04</v>
      </c>
    </row>
    <row r="308" spans="1:4" ht="12.75" x14ac:dyDescent="0.2">
      <c r="A308" s="2" t="s">
        <v>36</v>
      </c>
      <c r="B308" s="2">
        <v>2020</v>
      </c>
      <c r="C308" s="4">
        <v>317.32</v>
      </c>
      <c r="D308" s="11">
        <v>11.69</v>
      </c>
    </row>
    <row r="309" spans="1:4" ht="12.75" x14ac:dyDescent="0.2">
      <c r="A309" s="2" t="s">
        <v>36</v>
      </c>
      <c r="B309" s="2">
        <v>2021</v>
      </c>
      <c r="C309" s="4">
        <v>323.26</v>
      </c>
      <c r="D309" s="11">
        <v>11.74</v>
      </c>
    </row>
    <row r="310" spans="1:4" ht="12.75" x14ac:dyDescent="0.2">
      <c r="A310" s="2" t="s">
        <v>37</v>
      </c>
      <c r="B310" s="2">
        <v>2011</v>
      </c>
      <c r="C310" s="4">
        <v>198.27</v>
      </c>
      <c r="D310" s="11">
        <v>18.75</v>
      </c>
    </row>
    <row r="311" spans="1:4" ht="12.75" x14ac:dyDescent="0.2">
      <c r="A311" s="2" t="s">
        <v>37</v>
      </c>
      <c r="B311" s="2">
        <v>2012</v>
      </c>
      <c r="C311" s="4">
        <v>187.73</v>
      </c>
      <c r="D311" s="11">
        <v>17.22</v>
      </c>
    </row>
    <row r="312" spans="1:4" ht="12.75" x14ac:dyDescent="0.2">
      <c r="A312" s="2" t="s">
        <v>37</v>
      </c>
      <c r="B312" s="2">
        <v>2013</v>
      </c>
      <c r="C312" s="4">
        <v>200.97</v>
      </c>
      <c r="D312" s="11">
        <v>18.010000000000002</v>
      </c>
    </row>
    <row r="313" spans="1:4" ht="12.75" x14ac:dyDescent="0.2">
      <c r="A313" s="2" t="s">
        <v>37</v>
      </c>
      <c r="B313" s="2">
        <v>2014</v>
      </c>
      <c r="C313" s="4">
        <v>195.1</v>
      </c>
      <c r="D313" s="11">
        <v>17.41</v>
      </c>
    </row>
    <row r="314" spans="1:4" ht="12.75" x14ac:dyDescent="0.2">
      <c r="A314" s="2" t="s">
        <v>37</v>
      </c>
      <c r="B314" s="2">
        <v>2015</v>
      </c>
      <c r="C314" s="4">
        <v>206.51</v>
      </c>
      <c r="D314" s="11">
        <v>18.16</v>
      </c>
    </row>
    <row r="315" spans="1:4" ht="12.75" x14ac:dyDescent="0.2">
      <c r="A315" s="2" t="s">
        <v>37</v>
      </c>
      <c r="B315" s="2">
        <v>2016</v>
      </c>
      <c r="C315" s="4">
        <v>203.69</v>
      </c>
      <c r="D315" s="11">
        <v>17.63</v>
      </c>
    </row>
    <row r="316" spans="1:4" ht="12.75" x14ac:dyDescent="0.2">
      <c r="A316" s="2" t="s">
        <v>37</v>
      </c>
      <c r="B316" s="2">
        <v>2017</v>
      </c>
      <c r="C316" s="4">
        <v>200.91</v>
      </c>
      <c r="D316" s="11">
        <v>17.14</v>
      </c>
    </row>
    <row r="317" spans="1:4" ht="12.75" x14ac:dyDescent="0.2">
      <c r="A317" s="2" t="s">
        <v>37</v>
      </c>
      <c r="B317" s="2">
        <v>2018</v>
      </c>
      <c r="C317" s="4">
        <v>188.3</v>
      </c>
      <c r="D317" s="11">
        <v>15.83</v>
      </c>
    </row>
    <row r="318" spans="1:4" ht="12.75" x14ac:dyDescent="0.2">
      <c r="A318" s="2" t="s">
        <v>37</v>
      </c>
      <c r="B318" s="2">
        <v>2019</v>
      </c>
      <c r="C318" s="4">
        <v>184.71</v>
      </c>
      <c r="D318" s="11">
        <v>15.31</v>
      </c>
    </row>
    <row r="319" spans="1:4" ht="12.75" x14ac:dyDescent="0.2">
      <c r="A319" s="2" t="s">
        <v>37</v>
      </c>
      <c r="B319" s="2">
        <v>2020</v>
      </c>
      <c r="C319" s="4">
        <v>185.31</v>
      </c>
      <c r="D319" s="11">
        <v>15.59</v>
      </c>
    </row>
    <row r="320" spans="1:4" ht="12.75" x14ac:dyDescent="0.2">
      <c r="A320" s="2" t="s">
        <v>37</v>
      </c>
      <c r="B320" s="2">
        <v>2021</v>
      </c>
      <c r="C320" s="4">
        <v>184.6</v>
      </c>
      <c r="D320" s="11">
        <v>15.41</v>
      </c>
    </row>
    <row r="321" spans="1:4" ht="12.75" x14ac:dyDescent="0.2">
      <c r="A321" s="2" t="s">
        <v>38</v>
      </c>
      <c r="B321" s="2">
        <v>2011</v>
      </c>
      <c r="C321" s="4">
        <v>164.86</v>
      </c>
      <c r="D321" s="11">
        <v>13.89</v>
      </c>
    </row>
    <row r="322" spans="1:4" ht="12.75" x14ac:dyDescent="0.2">
      <c r="A322" s="2" t="s">
        <v>38</v>
      </c>
      <c r="B322" s="2">
        <v>2012</v>
      </c>
      <c r="C322" s="4">
        <v>160.55000000000001</v>
      </c>
      <c r="D322" s="11">
        <v>13.01</v>
      </c>
    </row>
    <row r="323" spans="1:4" ht="12.75" x14ac:dyDescent="0.2">
      <c r="A323" s="2" t="s">
        <v>38</v>
      </c>
      <c r="B323" s="2">
        <v>2013</v>
      </c>
      <c r="C323" s="4">
        <v>154.19999999999999</v>
      </c>
      <c r="D323" s="11">
        <v>12.23</v>
      </c>
    </row>
    <row r="324" spans="1:4" ht="12.75" x14ac:dyDescent="0.2">
      <c r="A324" s="2" t="s">
        <v>38</v>
      </c>
      <c r="B324" s="2">
        <v>2014</v>
      </c>
      <c r="C324" s="4">
        <v>154.69</v>
      </c>
      <c r="D324" s="11">
        <v>12.05</v>
      </c>
    </row>
    <row r="325" spans="1:4" ht="12.75" x14ac:dyDescent="0.2">
      <c r="A325" s="2" t="s">
        <v>38</v>
      </c>
      <c r="B325" s="2">
        <v>2015</v>
      </c>
      <c r="C325" s="4">
        <v>153.21</v>
      </c>
      <c r="D325" s="11">
        <v>11.9</v>
      </c>
    </row>
    <row r="326" spans="1:4" ht="12.75" x14ac:dyDescent="0.2">
      <c r="A326" s="2" t="s">
        <v>38</v>
      </c>
      <c r="B326" s="2">
        <v>2016</v>
      </c>
      <c r="C326" s="4">
        <v>146.9</v>
      </c>
      <c r="D326" s="11">
        <v>11.19</v>
      </c>
    </row>
    <row r="327" spans="1:4" ht="12.75" x14ac:dyDescent="0.2">
      <c r="A327" s="2" t="s">
        <v>38</v>
      </c>
      <c r="B327" s="2">
        <v>2017</v>
      </c>
      <c r="C327" s="4">
        <v>149.47</v>
      </c>
      <c r="D327" s="11">
        <v>11.18</v>
      </c>
    </row>
    <row r="328" spans="1:4" ht="12.75" x14ac:dyDescent="0.2">
      <c r="A328" s="2" t="s">
        <v>38</v>
      </c>
      <c r="B328" s="2">
        <v>2018</v>
      </c>
      <c r="C328" s="4">
        <v>152.83000000000001</v>
      </c>
      <c r="D328" s="11">
        <v>11.22</v>
      </c>
    </row>
    <row r="329" spans="1:4" ht="12.75" x14ac:dyDescent="0.2">
      <c r="A329" s="2" t="s">
        <v>38</v>
      </c>
      <c r="B329" s="2">
        <v>2019</v>
      </c>
      <c r="C329" s="4">
        <v>151.87</v>
      </c>
      <c r="D329" s="11">
        <v>10.95</v>
      </c>
    </row>
    <row r="330" spans="1:4" ht="12.75" x14ac:dyDescent="0.2">
      <c r="A330" s="2" t="s">
        <v>38</v>
      </c>
      <c r="B330" s="2">
        <v>2020</v>
      </c>
      <c r="C330" s="4">
        <v>159.05000000000001</v>
      </c>
      <c r="D330" s="11">
        <v>11.5</v>
      </c>
    </row>
    <row r="331" spans="1:4" ht="12.75" x14ac:dyDescent="0.2">
      <c r="A331" s="2" t="s">
        <v>38</v>
      </c>
      <c r="B331" s="2">
        <v>2021</v>
      </c>
      <c r="C331" s="4">
        <v>165.99</v>
      </c>
      <c r="D331" s="11">
        <v>11.85</v>
      </c>
    </row>
    <row r="332" spans="1:4" ht="12.75" x14ac:dyDescent="0.2">
      <c r="A332" s="2" t="s">
        <v>39</v>
      </c>
      <c r="B332" s="2">
        <v>2011</v>
      </c>
      <c r="C332" s="4">
        <v>360.32</v>
      </c>
      <c r="D332" s="11">
        <v>23</v>
      </c>
    </row>
    <row r="333" spans="1:4" ht="12.75" x14ac:dyDescent="0.2">
      <c r="A333" s="2" t="s">
        <v>39</v>
      </c>
      <c r="B333" s="2">
        <v>2012</v>
      </c>
      <c r="C333" s="4">
        <v>338.89</v>
      </c>
      <c r="D333" s="11">
        <v>20.76</v>
      </c>
    </row>
    <row r="334" spans="1:4" ht="12.75" x14ac:dyDescent="0.2">
      <c r="A334" s="2" t="s">
        <v>39</v>
      </c>
      <c r="B334" s="2">
        <v>2013</v>
      </c>
      <c r="C334" s="4">
        <v>322.51</v>
      </c>
      <c r="D334" s="11">
        <v>19.27</v>
      </c>
    </row>
    <row r="335" spans="1:4" ht="12.75" x14ac:dyDescent="0.2">
      <c r="A335" s="2" t="s">
        <v>39</v>
      </c>
      <c r="B335" s="2">
        <v>2014</v>
      </c>
      <c r="C335" s="4">
        <v>307.02</v>
      </c>
      <c r="D335" s="11">
        <v>18.440000000000001</v>
      </c>
    </row>
    <row r="336" spans="1:4" ht="12.75" x14ac:dyDescent="0.2">
      <c r="A336" s="2" t="s">
        <v>39</v>
      </c>
      <c r="B336" s="2">
        <v>2015</v>
      </c>
      <c r="C336" s="4">
        <v>327.78</v>
      </c>
      <c r="D336" s="11">
        <v>19.36</v>
      </c>
    </row>
    <row r="337" spans="1:4" ht="12.75" x14ac:dyDescent="0.2">
      <c r="A337" s="2" t="s">
        <v>39</v>
      </c>
      <c r="B337" s="2">
        <v>2016</v>
      </c>
      <c r="C337" s="4">
        <v>331.79</v>
      </c>
      <c r="D337" s="11">
        <v>19.260000000000002</v>
      </c>
    </row>
    <row r="338" spans="1:4" ht="12.75" x14ac:dyDescent="0.2">
      <c r="A338" s="2" t="s">
        <v>39</v>
      </c>
      <c r="B338" s="2">
        <v>2017</v>
      </c>
      <c r="C338" s="4">
        <v>320.42</v>
      </c>
      <c r="D338" s="11">
        <v>18.29</v>
      </c>
    </row>
    <row r="339" spans="1:4" ht="12.75" x14ac:dyDescent="0.2">
      <c r="A339" s="2" t="s">
        <v>39</v>
      </c>
      <c r="B339" s="2">
        <v>2018</v>
      </c>
      <c r="C339" s="4">
        <v>317.83999999999997</v>
      </c>
      <c r="D339" s="11">
        <v>17.850000000000001</v>
      </c>
    </row>
    <row r="340" spans="1:4" ht="12.75" x14ac:dyDescent="0.2">
      <c r="A340" s="2" t="s">
        <v>39</v>
      </c>
      <c r="B340" s="2">
        <v>2019</v>
      </c>
      <c r="C340" s="4">
        <v>319.51</v>
      </c>
      <c r="D340" s="11">
        <v>17.649999999999999</v>
      </c>
    </row>
    <row r="341" spans="1:4" ht="12.75" x14ac:dyDescent="0.2">
      <c r="A341" s="2" t="s">
        <v>39</v>
      </c>
      <c r="B341" s="2">
        <v>2020</v>
      </c>
      <c r="C341" s="4">
        <v>322.39999999999998</v>
      </c>
      <c r="D341" s="11">
        <v>17.989999999999998</v>
      </c>
    </row>
    <row r="342" spans="1:4" ht="12.75" x14ac:dyDescent="0.2">
      <c r="A342" s="2" t="s">
        <v>39</v>
      </c>
      <c r="B342" s="2">
        <v>2021</v>
      </c>
      <c r="C342" s="4">
        <v>294.97000000000003</v>
      </c>
      <c r="D342" s="11">
        <v>16.3</v>
      </c>
    </row>
    <row r="343" spans="1:4" ht="12.75" x14ac:dyDescent="0.2">
      <c r="A343" s="2" t="s">
        <v>40</v>
      </c>
      <c r="B343" s="2">
        <v>2011</v>
      </c>
      <c r="C343" s="4">
        <v>97.31</v>
      </c>
      <c r="D343" s="11">
        <v>9.18</v>
      </c>
    </row>
    <row r="344" spans="1:4" ht="12.75" x14ac:dyDescent="0.2">
      <c r="A344" s="2" t="s">
        <v>40</v>
      </c>
      <c r="B344" s="2">
        <v>2012</v>
      </c>
      <c r="C344" s="4">
        <v>88.3</v>
      </c>
      <c r="D344" s="11">
        <v>8.06</v>
      </c>
    </row>
    <row r="345" spans="1:4" ht="12.75" x14ac:dyDescent="0.2">
      <c r="A345" s="2" t="s">
        <v>40</v>
      </c>
      <c r="B345" s="2">
        <v>2013</v>
      </c>
      <c r="C345" s="4">
        <v>85.82</v>
      </c>
      <c r="D345" s="11">
        <v>7.64</v>
      </c>
    </row>
    <row r="346" spans="1:4" ht="12.75" x14ac:dyDescent="0.2">
      <c r="A346" s="2" t="s">
        <v>40</v>
      </c>
      <c r="B346" s="2">
        <v>2014</v>
      </c>
      <c r="C346" s="4">
        <v>84.79</v>
      </c>
      <c r="D346" s="11">
        <v>7.41</v>
      </c>
    </row>
    <row r="347" spans="1:4" ht="12.75" x14ac:dyDescent="0.2">
      <c r="A347" s="2" t="s">
        <v>40</v>
      </c>
      <c r="B347" s="2">
        <v>2015</v>
      </c>
      <c r="C347" s="4">
        <v>72.650000000000006</v>
      </c>
      <c r="D347" s="11">
        <v>6.22</v>
      </c>
    </row>
    <row r="348" spans="1:4" ht="12.75" x14ac:dyDescent="0.2">
      <c r="A348" s="2" t="s">
        <v>40</v>
      </c>
      <c r="B348" s="2">
        <v>2016</v>
      </c>
      <c r="C348" s="4">
        <v>76.400000000000006</v>
      </c>
      <c r="D348" s="11">
        <v>6.41</v>
      </c>
    </row>
    <row r="349" spans="1:4" ht="12.75" x14ac:dyDescent="0.2">
      <c r="A349" s="2" t="s">
        <v>40</v>
      </c>
      <c r="B349" s="2">
        <v>2017</v>
      </c>
      <c r="C349" s="4">
        <v>78.28</v>
      </c>
      <c r="D349" s="11">
        <v>6.44</v>
      </c>
    </row>
    <row r="350" spans="1:4" ht="12.75" x14ac:dyDescent="0.2">
      <c r="A350" s="2" t="s">
        <v>40</v>
      </c>
      <c r="B350" s="2">
        <v>2018</v>
      </c>
      <c r="C350" s="4">
        <v>81.93</v>
      </c>
      <c r="D350" s="11">
        <v>6.62</v>
      </c>
    </row>
    <row r="351" spans="1:4" ht="12.75" x14ac:dyDescent="0.2">
      <c r="A351" s="2" t="s">
        <v>40</v>
      </c>
      <c r="B351" s="2">
        <v>2019</v>
      </c>
      <c r="C351" s="4">
        <v>87.18</v>
      </c>
      <c r="D351" s="11">
        <v>6.91</v>
      </c>
    </row>
    <row r="352" spans="1:4" ht="12.75" x14ac:dyDescent="0.2">
      <c r="A352" s="2" t="s">
        <v>40</v>
      </c>
      <c r="B352" s="2">
        <v>2020</v>
      </c>
      <c r="C352" s="4">
        <v>87.52</v>
      </c>
      <c r="D352" s="11">
        <v>6.97</v>
      </c>
    </row>
    <row r="353" spans="1:4" ht="12.75" x14ac:dyDescent="0.2">
      <c r="A353" s="2" t="s">
        <v>40</v>
      </c>
      <c r="B353" s="2">
        <v>2021</v>
      </c>
      <c r="C353" s="4">
        <v>81.180000000000007</v>
      </c>
      <c r="D353" s="11">
        <v>6.38</v>
      </c>
    </row>
    <row r="354" spans="1:4" ht="12.75" x14ac:dyDescent="0.2">
      <c r="A354" s="2" t="s">
        <v>41</v>
      </c>
      <c r="B354" s="2">
        <v>2011</v>
      </c>
      <c r="C354" s="4">
        <v>249.84</v>
      </c>
      <c r="D354" s="11">
        <v>31.92</v>
      </c>
    </row>
    <row r="355" spans="1:4" ht="12.75" x14ac:dyDescent="0.2">
      <c r="A355" s="2" t="s">
        <v>41</v>
      </c>
      <c r="B355" s="2">
        <v>2012</v>
      </c>
      <c r="C355" s="4">
        <v>223.24</v>
      </c>
      <c r="D355" s="11">
        <v>27.04</v>
      </c>
    </row>
    <row r="356" spans="1:4" ht="12.75" x14ac:dyDescent="0.2">
      <c r="A356" s="2" t="s">
        <v>41</v>
      </c>
      <c r="B356" s="2">
        <v>2013</v>
      </c>
      <c r="C356" s="4">
        <v>234.23</v>
      </c>
      <c r="D356" s="11">
        <v>27.14</v>
      </c>
    </row>
    <row r="357" spans="1:4" ht="12.75" x14ac:dyDescent="0.2">
      <c r="A357" s="2" t="s">
        <v>41</v>
      </c>
      <c r="B357" s="2">
        <v>2014</v>
      </c>
      <c r="C357" s="4">
        <v>225.46</v>
      </c>
      <c r="D357" s="11">
        <v>26.26</v>
      </c>
    </row>
    <row r="358" spans="1:4" ht="12.75" x14ac:dyDescent="0.2">
      <c r="A358" s="2" t="s">
        <v>41</v>
      </c>
      <c r="B358" s="2">
        <v>2015</v>
      </c>
      <c r="C358" s="4">
        <v>225.54</v>
      </c>
      <c r="D358" s="11">
        <v>25.73</v>
      </c>
    </row>
    <row r="359" spans="1:4" ht="12.75" x14ac:dyDescent="0.2">
      <c r="A359" s="2" t="s">
        <v>41</v>
      </c>
      <c r="B359" s="2">
        <v>2016</v>
      </c>
      <c r="C359" s="4">
        <v>223.6</v>
      </c>
      <c r="D359" s="11">
        <v>24.88</v>
      </c>
    </row>
    <row r="360" spans="1:4" ht="12.75" x14ac:dyDescent="0.2">
      <c r="A360" s="2" t="s">
        <v>41</v>
      </c>
      <c r="B360" s="2">
        <v>2017</v>
      </c>
      <c r="C360" s="4">
        <v>212.86</v>
      </c>
      <c r="D360" s="11">
        <v>23.12</v>
      </c>
    </row>
    <row r="361" spans="1:4" ht="12.75" x14ac:dyDescent="0.2">
      <c r="A361" s="2" t="s">
        <v>41</v>
      </c>
      <c r="B361" s="2">
        <v>2018</v>
      </c>
      <c r="C361" s="4">
        <v>213.67</v>
      </c>
      <c r="D361" s="11">
        <v>22.66</v>
      </c>
    </row>
    <row r="362" spans="1:4" ht="12.75" x14ac:dyDescent="0.2">
      <c r="A362" s="2" t="s">
        <v>41</v>
      </c>
      <c r="B362" s="2">
        <v>2019</v>
      </c>
      <c r="C362" s="4">
        <v>207.59</v>
      </c>
      <c r="D362" s="11">
        <v>21.51</v>
      </c>
    </row>
    <row r="363" spans="1:4" ht="12.75" x14ac:dyDescent="0.2">
      <c r="A363" s="2" t="s">
        <v>41</v>
      </c>
      <c r="B363" s="2">
        <v>2020</v>
      </c>
      <c r="C363" s="4">
        <v>215.22</v>
      </c>
      <c r="D363" s="11">
        <v>21.7</v>
      </c>
    </row>
    <row r="364" spans="1:4" ht="12.75" x14ac:dyDescent="0.2">
      <c r="A364" s="2" t="s">
        <v>41</v>
      </c>
      <c r="B364" s="2">
        <v>2021</v>
      </c>
      <c r="C364" s="4">
        <v>221.29</v>
      </c>
      <c r="D364" s="11">
        <v>21.82</v>
      </c>
    </row>
    <row r="365" spans="1:4" ht="12.75" x14ac:dyDescent="0.2">
      <c r="A365" s="2" t="s">
        <v>42</v>
      </c>
      <c r="B365" s="2">
        <v>2011</v>
      </c>
      <c r="C365" s="4">
        <v>944.79</v>
      </c>
      <c r="D365" s="11">
        <v>31.98</v>
      </c>
    </row>
    <row r="366" spans="1:4" ht="12.75" x14ac:dyDescent="0.2">
      <c r="A366" s="2" t="s">
        <v>42</v>
      </c>
      <c r="B366" s="2">
        <v>2012</v>
      </c>
      <c r="C366" s="4">
        <v>976.37</v>
      </c>
      <c r="D366" s="11">
        <v>30.66</v>
      </c>
    </row>
    <row r="367" spans="1:4" ht="12.75" x14ac:dyDescent="0.2">
      <c r="A367" s="2" t="s">
        <v>42</v>
      </c>
      <c r="B367" s="2">
        <v>2013</v>
      </c>
      <c r="C367" s="4">
        <v>1057.98</v>
      </c>
      <c r="D367" s="11">
        <v>31.53</v>
      </c>
    </row>
    <row r="368" spans="1:4" ht="12.75" x14ac:dyDescent="0.2">
      <c r="A368" s="2" t="s">
        <v>42</v>
      </c>
      <c r="B368" s="2">
        <v>2014</v>
      </c>
      <c r="C368" s="4">
        <v>864.11</v>
      </c>
      <c r="D368" s="11">
        <v>27.8</v>
      </c>
    </row>
    <row r="369" spans="1:4" ht="12.75" x14ac:dyDescent="0.2">
      <c r="A369" s="2" t="s">
        <v>42</v>
      </c>
      <c r="B369" s="2">
        <v>2015</v>
      </c>
      <c r="C369" s="4">
        <v>898.21</v>
      </c>
      <c r="D369" s="11">
        <v>28.4</v>
      </c>
    </row>
    <row r="370" spans="1:4" ht="12.75" x14ac:dyDescent="0.2">
      <c r="A370" s="2" t="s">
        <v>42</v>
      </c>
      <c r="B370" s="2">
        <v>2016</v>
      </c>
      <c r="C370" s="4">
        <v>914.87</v>
      </c>
      <c r="D370" s="11">
        <v>28.4</v>
      </c>
    </row>
    <row r="371" spans="1:4" ht="12.75" x14ac:dyDescent="0.2">
      <c r="A371" s="2" t="s">
        <v>42</v>
      </c>
      <c r="B371" s="2">
        <v>2017</v>
      </c>
      <c r="C371" s="4">
        <v>910.42</v>
      </c>
      <c r="D371" s="11">
        <v>27.76</v>
      </c>
    </row>
    <row r="372" spans="1:4" ht="12.75" x14ac:dyDescent="0.2">
      <c r="A372" s="2" t="s">
        <v>42</v>
      </c>
      <c r="B372" s="2">
        <v>2018</v>
      </c>
      <c r="C372" s="4">
        <v>915.22</v>
      </c>
      <c r="D372" s="11">
        <v>27.43</v>
      </c>
    </row>
    <row r="373" spans="1:4" ht="12.75" x14ac:dyDescent="0.2">
      <c r="A373" s="2" t="s">
        <v>42</v>
      </c>
      <c r="B373" s="2">
        <v>2019</v>
      </c>
      <c r="C373" s="4">
        <v>900.95</v>
      </c>
      <c r="D373" s="11">
        <v>26.55</v>
      </c>
    </row>
    <row r="374" spans="1:4" ht="12.75" x14ac:dyDescent="0.2">
      <c r="A374" s="2" t="s">
        <v>42</v>
      </c>
      <c r="B374" s="2">
        <v>2020</v>
      </c>
      <c r="C374" s="4">
        <v>912.23</v>
      </c>
      <c r="D374" s="11">
        <v>26.8</v>
      </c>
    </row>
    <row r="375" spans="1:4" ht="12.75" x14ac:dyDescent="0.2">
      <c r="A375" s="2" t="s">
        <v>42</v>
      </c>
      <c r="B375" s="2">
        <v>2021</v>
      </c>
      <c r="C375" s="4">
        <v>944.49</v>
      </c>
      <c r="D375" s="11">
        <v>27.38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D088-72C4-4FD2-9C8D-F66D2C6815B3}">
  <dimension ref="A1:B34"/>
  <sheetViews>
    <sheetView workbookViewId="0">
      <selection activeCell="E61" sqref="E61"/>
    </sheetView>
  </sheetViews>
  <sheetFormatPr defaultRowHeight="12.75" x14ac:dyDescent="0.2"/>
  <cols>
    <col min="1" max="1" width="21.28515625" customWidth="1"/>
    <col min="2" max="2" width="27" customWidth="1"/>
  </cols>
  <sheetData>
    <row r="1" spans="1:2" x14ac:dyDescent="0.2">
      <c r="A1" s="2" t="s">
        <v>0</v>
      </c>
      <c r="B1" s="2" t="s">
        <v>56</v>
      </c>
    </row>
    <row r="2" spans="1:2" ht="15.75" x14ac:dyDescent="0.25">
      <c r="A2" s="5" t="s">
        <v>8</v>
      </c>
      <c r="B2" s="5">
        <v>850.26</v>
      </c>
    </row>
    <row r="3" spans="1:2" ht="15.75" x14ac:dyDescent="0.25">
      <c r="A3" s="5" t="s">
        <v>25</v>
      </c>
      <c r="B3" s="5">
        <v>211.46</v>
      </c>
    </row>
    <row r="4" spans="1:2" ht="15.75" x14ac:dyDescent="0.25">
      <c r="A4" s="5" t="s">
        <v>17</v>
      </c>
      <c r="B4" s="5">
        <v>69.7</v>
      </c>
    </row>
    <row r="5" spans="1:2" ht="15.75" x14ac:dyDescent="0.25">
      <c r="A5" s="5" t="s">
        <v>24</v>
      </c>
      <c r="B5" s="5">
        <v>852.28</v>
      </c>
    </row>
    <row r="6" spans="1:2" ht="15.75" x14ac:dyDescent="0.25">
      <c r="A6" s="5" t="s">
        <v>15</v>
      </c>
      <c r="B6" s="5">
        <v>291.79000000000002</v>
      </c>
    </row>
    <row r="7" spans="1:2" ht="15.75" x14ac:dyDescent="0.25">
      <c r="A7" s="5" t="s">
        <v>37</v>
      </c>
      <c r="B7" s="5">
        <v>184.6</v>
      </c>
    </row>
    <row r="8" spans="1:2" ht="15.75" x14ac:dyDescent="0.25">
      <c r="A8" s="5" t="s">
        <v>19</v>
      </c>
      <c r="B8" s="5">
        <v>498.29</v>
      </c>
    </row>
    <row r="9" spans="1:2" ht="15.75" x14ac:dyDescent="0.25">
      <c r="A9" s="5" t="s">
        <v>13</v>
      </c>
      <c r="B9" s="5">
        <v>279.86</v>
      </c>
    </row>
    <row r="10" spans="1:2" ht="15.75" x14ac:dyDescent="0.25">
      <c r="A10" s="5" t="s">
        <v>20</v>
      </c>
      <c r="B10" s="5">
        <v>4004.86</v>
      </c>
    </row>
    <row r="11" spans="1:2" ht="15.75" x14ac:dyDescent="0.25">
      <c r="A11" s="5" t="s">
        <v>21</v>
      </c>
      <c r="B11" s="5">
        <v>3934.01</v>
      </c>
    </row>
    <row r="12" spans="1:2" ht="15.75" x14ac:dyDescent="0.25">
      <c r="A12" s="5" t="s">
        <v>23</v>
      </c>
      <c r="B12" s="5">
        <v>4259.6000000000004</v>
      </c>
    </row>
    <row r="13" spans="1:2" ht="15.75" x14ac:dyDescent="0.25">
      <c r="A13" s="5" t="s">
        <v>28</v>
      </c>
      <c r="B13" s="5">
        <v>354</v>
      </c>
    </row>
    <row r="14" spans="1:2" ht="15.75" x14ac:dyDescent="0.25">
      <c r="A14" s="5" t="s">
        <v>30</v>
      </c>
      <c r="B14" s="5">
        <v>197.76</v>
      </c>
    </row>
    <row r="15" spans="1:2" ht="15.75" x14ac:dyDescent="0.25">
      <c r="A15" s="5" t="s">
        <v>29</v>
      </c>
      <c r="B15" s="5">
        <v>141.03</v>
      </c>
    </row>
    <row r="16" spans="1:2" ht="15.75" x14ac:dyDescent="0.25">
      <c r="A16" s="5" t="s">
        <v>31</v>
      </c>
      <c r="B16">
        <v>141.33000000000001</v>
      </c>
    </row>
    <row r="17" spans="1:2" ht="15.75" x14ac:dyDescent="0.25">
      <c r="A17" s="5" t="s">
        <v>18</v>
      </c>
      <c r="B17" s="5">
        <v>137.75</v>
      </c>
    </row>
    <row r="18" spans="1:2" ht="15.75" x14ac:dyDescent="0.25">
      <c r="A18" s="5" t="s">
        <v>16</v>
      </c>
      <c r="B18" s="5">
        <v>1007.02</v>
      </c>
    </row>
    <row r="19" spans="1:2" ht="15.75" x14ac:dyDescent="0.25">
      <c r="A19" s="5" t="s">
        <v>39</v>
      </c>
      <c r="B19" s="5">
        <v>294.97000000000003</v>
      </c>
    </row>
    <row r="20" spans="1:2" ht="15.75" x14ac:dyDescent="0.25">
      <c r="A20" s="5" t="s">
        <v>40</v>
      </c>
      <c r="B20" s="5">
        <v>81.180000000000007</v>
      </c>
    </row>
    <row r="21" spans="1:2" ht="15.75" x14ac:dyDescent="0.25">
      <c r="A21" s="5" t="s">
        <v>26</v>
      </c>
      <c r="B21" s="5">
        <v>735.3</v>
      </c>
    </row>
    <row r="22" spans="1:2" ht="15.75" x14ac:dyDescent="0.25">
      <c r="A22" s="5" t="s">
        <v>27</v>
      </c>
      <c r="B22" s="5">
        <v>1146.28</v>
      </c>
    </row>
    <row r="23" spans="1:2" ht="15.75" x14ac:dyDescent="0.25">
      <c r="A23" s="5" t="s">
        <v>42</v>
      </c>
      <c r="B23" s="5">
        <v>944.49</v>
      </c>
    </row>
    <row r="24" spans="1:2" ht="15.75" x14ac:dyDescent="0.25">
      <c r="A24" s="5" t="s">
        <v>41</v>
      </c>
      <c r="B24" s="5">
        <v>221.29</v>
      </c>
    </row>
    <row r="25" spans="1:2" ht="15.75" x14ac:dyDescent="0.25">
      <c r="A25" s="5" t="s">
        <v>12</v>
      </c>
      <c r="B25" s="5">
        <v>496.66</v>
      </c>
    </row>
    <row r="26" spans="1:2" ht="15.75" x14ac:dyDescent="0.25">
      <c r="A26" s="5" t="s">
        <v>38</v>
      </c>
      <c r="B26" s="5">
        <v>165.99</v>
      </c>
    </row>
    <row r="27" spans="1:2" ht="15.75" x14ac:dyDescent="0.25">
      <c r="A27" s="5" t="s">
        <v>35</v>
      </c>
      <c r="B27" s="5">
        <v>765.46</v>
      </c>
    </row>
    <row r="28" spans="1:2" ht="15.75" x14ac:dyDescent="0.25">
      <c r="A28" s="5" t="s">
        <v>34</v>
      </c>
      <c r="B28" s="5">
        <v>381.21</v>
      </c>
    </row>
    <row r="29" spans="1:2" ht="15.75" x14ac:dyDescent="0.25">
      <c r="A29" s="5" t="s">
        <v>36</v>
      </c>
      <c r="B29" s="5">
        <v>323.26</v>
      </c>
    </row>
    <row r="30" spans="1:2" ht="15.75" x14ac:dyDescent="0.25">
      <c r="A30" s="5" t="s">
        <v>33</v>
      </c>
      <c r="B30" s="5">
        <v>186.55</v>
      </c>
    </row>
    <row r="31" spans="1:2" ht="15.75" x14ac:dyDescent="0.25">
      <c r="A31" s="5" t="s">
        <v>11</v>
      </c>
      <c r="B31" s="5">
        <v>339.93</v>
      </c>
    </row>
    <row r="32" spans="1:2" ht="15.75" x14ac:dyDescent="0.25">
      <c r="A32" s="5" t="s">
        <v>14</v>
      </c>
      <c r="B32" s="5">
        <v>1116.6099999999999</v>
      </c>
    </row>
    <row r="33" spans="1:2" ht="15.75" x14ac:dyDescent="0.25">
      <c r="A33" s="5" t="s">
        <v>10</v>
      </c>
      <c r="B33" s="5">
        <v>1273.07</v>
      </c>
    </row>
    <row r="34" spans="1:2" ht="15.75" x14ac:dyDescent="0.25">
      <c r="A34" s="5" t="s">
        <v>22</v>
      </c>
      <c r="B34" s="5">
        <v>474.49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F005-CD0E-458F-ABA8-96365FB65EEE}">
  <dimension ref="A1:C23"/>
  <sheetViews>
    <sheetView topLeftCell="A2" zoomScale="105" zoomScaleNormal="100" workbookViewId="0">
      <selection activeCell="G19" sqref="G19"/>
    </sheetView>
  </sheetViews>
  <sheetFormatPr defaultRowHeight="12.75" x14ac:dyDescent="0.2"/>
  <sheetData>
    <row r="1" spans="1:3" s="7" customFormat="1" x14ac:dyDescent="0.2">
      <c r="A1" s="7" t="s">
        <v>52</v>
      </c>
      <c r="B1" s="7" t="s">
        <v>73</v>
      </c>
      <c r="C1" s="7" t="s">
        <v>67</v>
      </c>
    </row>
    <row r="2" spans="1:3" x14ac:dyDescent="0.2">
      <c r="A2" s="15">
        <v>2011</v>
      </c>
      <c r="B2" s="16">
        <v>0.40900000000000003</v>
      </c>
      <c r="C2" t="s">
        <v>2</v>
      </c>
    </row>
    <row r="3" spans="1:3" x14ac:dyDescent="0.2">
      <c r="A3" s="15">
        <v>2011</v>
      </c>
      <c r="B3" s="16">
        <v>0.33450000000000002</v>
      </c>
      <c r="C3" t="s">
        <v>3</v>
      </c>
    </row>
    <row r="4" spans="1:3" x14ac:dyDescent="0.2">
      <c r="A4" s="15">
        <v>2012</v>
      </c>
      <c r="B4" s="16">
        <v>0.42499999999999999</v>
      </c>
      <c r="C4" t="s">
        <v>2</v>
      </c>
    </row>
    <row r="5" spans="1:3" x14ac:dyDescent="0.2">
      <c r="A5" s="15">
        <v>2012</v>
      </c>
      <c r="B5" s="16">
        <v>0.32850000000000001</v>
      </c>
      <c r="C5" t="s">
        <v>3</v>
      </c>
    </row>
    <row r="6" spans="1:3" x14ac:dyDescent="0.2">
      <c r="A6" s="15">
        <v>2013</v>
      </c>
      <c r="B6" s="16">
        <v>0.42749999999999999</v>
      </c>
      <c r="C6" t="s">
        <v>2</v>
      </c>
    </row>
    <row r="7" spans="1:3" x14ac:dyDescent="0.2">
      <c r="A7" s="15">
        <v>2013</v>
      </c>
      <c r="B7" s="16">
        <v>0.32200000000000001</v>
      </c>
      <c r="C7" t="s">
        <v>3</v>
      </c>
    </row>
    <row r="8" spans="1:3" x14ac:dyDescent="0.2">
      <c r="A8" s="15">
        <v>2014</v>
      </c>
      <c r="B8" s="16">
        <v>0.43049999999999999</v>
      </c>
      <c r="C8" t="s">
        <v>2</v>
      </c>
    </row>
    <row r="9" spans="1:3" x14ac:dyDescent="0.2">
      <c r="A9" s="15">
        <v>2014</v>
      </c>
      <c r="B9" s="16">
        <v>0.32750000000000001</v>
      </c>
      <c r="C9" t="s">
        <v>3</v>
      </c>
    </row>
    <row r="10" spans="1:3" x14ac:dyDescent="0.2">
      <c r="A10" s="15">
        <v>2015</v>
      </c>
      <c r="B10" s="16">
        <v>0.42349999999999999</v>
      </c>
      <c r="C10" t="s">
        <v>2</v>
      </c>
    </row>
    <row r="11" spans="1:3" x14ac:dyDescent="0.2">
      <c r="A11" s="15">
        <v>2015</v>
      </c>
      <c r="B11" s="16">
        <v>0.33150000000000002</v>
      </c>
      <c r="C11" t="s">
        <v>3</v>
      </c>
    </row>
    <row r="12" spans="1:3" x14ac:dyDescent="0.2">
      <c r="A12" s="15">
        <v>2016</v>
      </c>
      <c r="B12" s="16">
        <v>0.40949999999999998</v>
      </c>
      <c r="C12" t="s">
        <v>2</v>
      </c>
    </row>
    <row r="13" spans="1:3" x14ac:dyDescent="0.2">
      <c r="A13" s="15">
        <v>2016</v>
      </c>
      <c r="B13" s="16">
        <v>0.32150000000000001</v>
      </c>
      <c r="C13" t="s">
        <v>3</v>
      </c>
    </row>
    <row r="14" spans="1:3" x14ac:dyDescent="0.2">
      <c r="A14" s="15">
        <v>2017</v>
      </c>
      <c r="B14" s="16">
        <v>0.40549999999999997</v>
      </c>
      <c r="C14" t="s">
        <v>2</v>
      </c>
    </row>
    <row r="15" spans="1:3" x14ac:dyDescent="0.2">
      <c r="A15" s="15">
        <v>2017</v>
      </c>
      <c r="B15" s="16">
        <v>0.32</v>
      </c>
      <c r="C15" t="s">
        <v>3</v>
      </c>
    </row>
    <row r="16" spans="1:3" x14ac:dyDescent="0.2">
      <c r="A16" s="15">
        <v>2018</v>
      </c>
      <c r="B16" s="16">
        <v>0.39600000000000002</v>
      </c>
      <c r="C16" t="s">
        <v>2</v>
      </c>
    </row>
    <row r="17" spans="1:3" x14ac:dyDescent="0.2">
      <c r="A17" s="15">
        <v>2018</v>
      </c>
      <c r="B17" s="16">
        <v>0.32150000000000001</v>
      </c>
      <c r="C17" t="s">
        <v>3</v>
      </c>
    </row>
    <row r="18" spans="1:3" x14ac:dyDescent="0.2">
      <c r="A18" s="15">
        <v>2019</v>
      </c>
      <c r="B18" s="16">
        <v>0.39050000000000001</v>
      </c>
      <c r="C18" t="s">
        <v>2</v>
      </c>
    </row>
    <row r="19" spans="1:3" x14ac:dyDescent="0.2">
      <c r="A19" s="15">
        <v>2019</v>
      </c>
      <c r="B19" s="16">
        <v>0.3175</v>
      </c>
      <c r="C19" t="s">
        <v>3</v>
      </c>
    </row>
    <row r="20" spans="1:3" x14ac:dyDescent="0.2">
      <c r="A20" s="15">
        <v>2020</v>
      </c>
      <c r="B20" s="16">
        <v>0.39600000000000002</v>
      </c>
      <c r="C20" t="s">
        <v>2</v>
      </c>
    </row>
    <row r="21" spans="1:3" x14ac:dyDescent="0.2">
      <c r="A21" s="15">
        <v>2020</v>
      </c>
      <c r="B21" s="16">
        <v>0.318</v>
      </c>
      <c r="C21" t="s">
        <v>3</v>
      </c>
    </row>
    <row r="22" spans="1:3" x14ac:dyDescent="0.2">
      <c r="A22" s="15">
        <v>2021</v>
      </c>
      <c r="B22" s="16">
        <v>0.39950000000000002</v>
      </c>
      <c r="C22" t="s">
        <v>2</v>
      </c>
    </row>
    <row r="23" spans="1:3" x14ac:dyDescent="0.2">
      <c r="A23" s="15">
        <v>2021</v>
      </c>
      <c r="B23" s="16">
        <v>0.3145</v>
      </c>
      <c r="C23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6CD8-E962-4689-B225-4E971A44305C}">
  <dimension ref="A1:C69"/>
  <sheetViews>
    <sheetView tabSelected="1" topLeftCell="A18" workbookViewId="0">
      <selection activeCell="H32" sqref="H32"/>
    </sheetView>
  </sheetViews>
  <sheetFormatPr defaultRowHeight="12.75" x14ac:dyDescent="0.2"/>
  <cols>
    <col min="1" max="1" width="22.28515625" customWidth="1"/>
    <col min="2" max="2" width="17.140625" customWidth="1"/>
    <col min="3" max="3" width="22.28515625" customWidth="1"/>
  </cols>
  <sheetData>
    <row r="1" spans="1:3" ht="13.5" thickBot="1" x14ac:dyDescent="0.25">
      <c r="A1" s="18" t="s">
        <v>0</v>
      </c>
      <c r="B1" s="19" t="s">
        <v>73</v>
      </c>
      <c r="C1" s="17" t="s">
        <v>67</v>
      </c>
    </row>
    <row r="2" spans="1:3" ht="16.5" thickBot="1" x14ac:dyDescent="0.3">
      <c r="A2" s="6" t="s">
        <v>8</v>
      </c>
      <c r="B2" s="20">
        <v>0.35699999999999998</v>
      </c>
      <c r="C2" s="7" t="s">
        <v>2</v>
      </c>
    </row>
    <row r="3" spans="1:3" ht="16.5" thickBot="1" x14ac:dyDescent="0.3">
      <c r="A3" s="6" t="s">
        <v>8</v>
      </c>
      <c r="B3" s="20">
        <v>0.28199999999999997</v>
      </c>
      <c r="C3" s="7" t="s">
        <v>3</v>
      </c>
    </row>
    <row r="4" spans="1:3" ht="16.5" thickBot="1" x14ac:dyDescent="0.3">
      <c r="A4" s="6" t="s">
        <v>10</v>
      </c>
      <c r="B4" s="20">
        <v>0.33900000000000002</v>
      </c>
      <c r="C4" s="7" t="s">
        <v>2</v>
      </c>
    </row>
    <row r="5" spans="1:3" ht="16.5" thickBot="1" x14ac:dyDescent="0.3">
      <c r="A5" s="6" t="s">
        <v>10</v>
      </c>
      <c r="B5" s="20">
        <v>0.25700000000000001</v>
      </c>
      <c r="C5" s="7" t="s">
        <v>3</v>
      </c>
    </row>
    <row r="6" spans="1:3" ht="16.5" thickBot="1" x14ac:dyDescent="0.3">
      <c r="A6" s="6" t="s">
        <v>11</v>
      </c>
      <c r="B6" s="20">
        <v>0.32700000000000001</v>
      </c>
      <c r="C6" s="7" t="s">
        <v>2</v>
      </c>
    </row>
    <row r="7" spans="1:3" ht="16.5" thickBot="1" x14ac:dyDescent="0.3">
      <c r="A7" s="6" t="s">
        <v>11</v>
      </c>
      <c r="B7" s="20">
        <v>0.252</v>
      </c>
      <c r="C7" s="7" t="s">
        <v>3</v>
      </c>
    </row>
    <row r="8" spans="1:3" ht="16.5" thickBot="1" x14ac:dyDescent="0.3">
      <c r="A8" s="6" t="s">
        <v>12</v>
      </c>
      <c r="B8" s="20">
        <v>0.36899999999999999</v>
      </c>
      <c r="C8" s="7" t="s">
        <v>2</v>
      </c>
    </row>
    <row r="9" spans="1:3" ht="16.5" thickBot="1" x14ac:dyDescent="0.3">
      <c r="A9" s="6" t="s">
        <v>12</v>
      </c>
      <c r="B9" s="20">
        <v>0.27600000000000002</v>
      </c>
      <c r="C9" s="7" t="s">
        <v>3</v>
      </c>
    </row>
    <row r="10" spans="1:3" ht="16.5" thickBot="1" x14ac:dyDescent="0.3">
      <c r="A10" s="6" t="s">
        <v>13</v>
      </c>
      <c r="B10" s="20">
        <v>0.34699999999999998</v>
      </c>
      <c r="C10" s="7" t="s">
        <v>2</v>
      </c>
    </row>
    <row r="11" spans="1:3" ht="16.5" thickBot="1" x14ac:dyDescent="0.3">
      <c r="A11" s="6" t="s">
        <v>13</v>
      </c>
      <c r="B11" s="20">
        <v>0.28399999999999997</v>
      </c>
      <c r="C11" s="7" t="s">
        <v>3</v>
      </c>
    </row>
    <row r="12" spans="1:3" ht="16.5" thickBot="1" x14ac:dyDescent="0.3">
      <c r="A12" s="6" t="s">
        <v>14</v>
      </c>
      <c r="B12" s="20">
        <v>0.36299999999999999</v>
      </c>
      <c r="C12" s="7" t="s">
        <v>2</v>
      </c>
    </row>
    <row r="13" spans="1:3" ht="16.5" thickBot="1" x14ac:dyDescent="0.3">
      <c r="A13" s="6" t="s">
        <v>14</v>
      </c>
      <c r="B13" s="20">
        <v>0.314</v>
      </c>
      <c r="C13" s="7" t="s">
        <v>3</v>
      </c>
    </row>
    <row r="14" spans="1:3" ht="16.5" thickBot="1" x14ac:dyDescent="0.3">
      <c r="A14" s="6" t="s">
        <v>15</v>
      </c>
      <c r="B14" s="20">
        <v>0.38100000000000001</v>
      </c>
      <c r="C14" s="7" t="s">
        <v>2</v>
      </c>
    </row>
    <row r="15" spans="1:3" ht="16.5" thickBot="1" x14ac:dyDescent="0.3">
      <c r="A15" s="6" t="s">
        <v>15</v>
      </c>
      <c r="B15" s="20">
        <v>0.25800000000000001</v>
      </c>
      <c r="C15" s="7" t="s">
        <v>3</v>
      </c>
    </row>
    <row r="16" spans="1:3" ht="16.5" thickBot="1" x14ac:dyDescent="0.3">
      <c r="A16" s="6" t="s">
        <v>16</v>
      </c>
      <c r="B16" s="20">
        <v>0.34200000000000003</v>
      </c>
      <c r="C16" s="7" t="s">
        <v>2</v>
      </c>
    </row>
    <row r="17" spans="1:3" ht="16.5" thickBot="1" x14ac:dyDescent="0.3">
      <c r="A17" s="6" t="s">
        <v>16</v>
      </c>
      <c r="B17" s="20">
        <v>0.28799999999999998</v>
      </c>
      <c r="C17" s="7" t="s">
        <v>3</v>
      </c>
    </row>
    <row r="18" spans="1:3" ht="16.5" thickBot="1" x14ac:dyDescent="0.3">
      <c r="A18" s="6" t="s">
        <v>17</v>
      </c>
      <c r="B18" s="20">
        <v>0.25900000000000001</v>
      </c>
      <c r="C18" s="7" t="s">
        <v>2</v>
      </c>
    </row>
    <row r="19" spans="1:3" ht="16.5" thickBot="1" x14ac:dyDescent="0.3">
      <c r="A19" s="6" t="s">
        <v>17</v>
      </c>
      <c r="B19" s="20">
        <v>0.215</v>
      </c>
      <c r="C19" s="7" t="s">
        <v>3</v>
      </c>
    </row>
    <row r="20" spans="1:3" ht="16.5" thickBot="1" x14ac:dyDescent="0.3">
      <c r="A20" s="6" t="s">
        <v>18</v>
      </c>
      <c r="B20" s="20">
        <v>0.33700000000000002</v>
      </c>
      <c r="C20" s="7" t="s">
        <v>2</v>
      </c>
    </row>
    <row r="21" spans="1:3" ht="16.5" thickBot="1" x14ac:dyDescent="0.3">
      <c r="A21" s="6" t="s">
        <v>18</v>
      </c>
      <c r="B21" s="20">
        <v>0.253</v>
      </c>
      <c r="C21" s="7" t="s">
        <v>3</v>
      </c>
    </row>
    <row r="22" spans="1:3" ht="16.5" thickBot="1" x14ac:dyDescent="0.3">
      <c r="A22" s="6" t="s">
        <v>19</v>
      </c>
      <c r="B22" s="20">
        <v>0.41099999999999998</v>
      </c>
      <c r="C22" s="7" t="s">
        <v>2</v>
      </c>
    </row>
    <row r="23" spans="1:3" ht="16.5" thickBot="1" x14ac:dyDescent="0.3">
      <c r="A23" s="6" t="s">
        <v>19</v>
      </c>
      <c r="B23" s="20">
        <v>0</v>
      </c>
      <c r="C23" s="7" t="s">
        <v>3</v>
      </c>
    </row>
    <row r="24" spans="1:3" ht="16.5" thickBot="1" x14ac:dyDescent="0.3">
      <c r="A24" s="6" t="s">
        <v>20</v>
      </c>
      <c r="B24" s="20">
        <v>0.41699999999999998</v>
      </c>
      <c r="C24" s="7" t="s">
        <v>2</v>
      </c>
    </row>
    <row r="25" spans="1:3" ht="16.5" thickBot="1" x14ac:dyDescent="0.3">
      <c r="A25" s="6" t="s">
        <v>20</v>
      </c>
      <c r="B25" s="20">
        <v>0.32400000000000001</v>
      </c>
      <c r="C25" s="7" t="s">
        <v>3</v>
      </c>
    </row>
    <row r="26" spans="1:3" ht="16.5" thickBot="1" x14ac:dyDescent="0.3">
      <c r="A26" s="6" t="s">
        <v>21</v>
      </c>
      <c r="B26" s="20">
        <v>0.39300000000000002</v>
      </c>
      <c r="C26" s="7" t="s">
        <v>2</v>
      </c>
    </row>
    <row r="27" spans="1:3" ht="16.5" thickBot="1" x14ac:dyDescent="0.3">
      <c r="A27" s="6" t="s">
        <v>21</v>
      </c>
      <c r="B27" s="20">
        <v>0.32400000000000001</v>
      </c>
      <c r="C27" s="7" t="s">
        <v>3</v>
      </c>
    </row>
    <row r="28" spans="1:3" ht="16.5" thickBot="1" x14ac:dyDescent="0.3">
      <c r="A28" s="6" t="s">
        <v>22</v>
      </c>
      <c r="B28" s="20">
        <v>0.443</v>
      </c>
      <c r="C28" s="7" t="s">
        <v>2</v>
      </c>
    </row>
    <row r="29" spans="1:3" ht="16.5" thickBot="1" x14ac:dyDescent="0.3">
      <c r="A29" s="6" t="s">
        <v>22</v>
      </c>
      <c r="B29" s="20">
        <v>0.32500000000000001</v>
      </c>
      <c r="C29" s="7" t="s">
        <v>3</v>
      </c>
    </row>
    <row r="30" spans="1:3" ht="16.5" thickBot="1" x14ac:dyDescent="0.3">
      <c r="A30" s="6" t="s">
        <v>23</v>
      </c>
      <c r="B30" s="20">
        <v>0.379</v>
      </c>
      <c r="C30" s="7" t="s">
        <v>2</v>
      </c>
    </row>
    <row r="31" spans="1:3" ht="16.5" thickBot="1" x14ac:dyDescent="0.3">
      <c r="A31" s="6" t="s">
        <v>23</v>
      </c>
      <c r="B31" s="20">
        <v>0.31900000000000001</v>
      </c>
      <c r="C31" s="7" t="s">
        <v>3</v>
      </c>
    </row>
    <row r="32" spans="1:3" ht="16.5" thickBot="1" x14ac:dyDescent="0.3">
      <c r="A32" s="6" t="s">
        <v>24</v>
      </c>
      <c r="B32" s="20">
        <v>0.36499999999999999</v>
      </c>
      <c r="C32" s="7" t="s">
        <v>2</v>
      </c>
    </row>
    <row r="33" spans="1:3" ht="16.5" thickBot="1" x14ac:dyDescent="0.3">
      <c r="A33" s="6" t="s">
        <v>24</v>
      </c>
      <c r="B33" s="20">
        <v>0.27800000000000002</v>
      </c>
      <c r="C33" s="7" t="s">
        <v>3</v>
      </c>
    </row>
    <row r="34" spans="1:3" ht="16.5" thickBot="1" x14ac:dyDescent="0.3">
      <c r="A34" s="6" t="s">
        <v>25</v>
      </c>
      <c r="B34" s="20">
        <v>0.379</v>
      </c>
      <c r="C34" s="7" t="s">
        <v>2</v>
      </c>
    </row>
    <row r="35" spans="1:3" ht="16.5" thickBot="1" x14ac:dyDescent="0.3">
      <c r="A35" s="6" t="s">
        <v>25</v>
      </c>
      <c r="B35" s="20">
        <v>0.30199999999999999</v>
      </c>
      <c r="C35" s="7" t="s">
        <v>3</v>
      </c>
    </row>
    <row r="36" spans="1:3" ht="16.5" thickBot="1" x14ac:dyDescent="0.3">
      <c r="A36" s="6" t="s">
        <v>26</v>
      </c>
      <c r="B36" s="20">
        <v>0.42</v>
      </c>
      <c r="C36" s="7" t="s">
        <v>2</v>
      </c>
    </row>
    <row r="37" spans="1:3" ht="16.5" thickBot="1" x14ac:dyDescent="0.3">
      <c r="A37" s="6" t="s">
        <v>26</v>
      </c>
      <c r="B37" s="20">
        <v>0.33100000000000002</v>
      </c>
      <c r="C37" s="7" t="s">
        <v>3</v>
      </c>
    </row>
    <row r="38" spans="1:3" ht="16.5" thickBot="1" x14ac:dyDescent="0.3">
      <c r="A38" s="6" t="s">
        <v>27</v>
      </c>
      <c r="B38" s="20">
        <v>0.32200000000000001</v>
      </c>
      <c r="C38" s="7" t="s">
        <v>2</v>
      </c>
    </row>
    <row r="39" spans="1:3" ht="16.5" thickBot="1" x14ac:dyDescent="0.3">
      <c r="A39" s="6" t="s">
        <v>27</v>
      </c>
      <c r="B39" s="20">
        <v>0.30599999999999999</v>
      </c>
      <c r="C39" s="7" t="s">
        <v>3</v>
      </c>
    </row>
    <row r="40" spans="1:3" ht="16.5" thickBot="1" x14ac:dyDescent="0.3">
      <c r="A40" s="6" t="s">
        <v>28</v>
      </c>
      <c r="B40" s="20">
        <v>0.33700000000000002</v>
      </c>
      <c r="C40" s="7" t="s">
        <v>2</v>
      </c>
    </row>
    <row r="41" spans="1:3" ht="16.5" thickBot="1" x14ac:dyDescent="0.3">
      <c r="A41" s="6" t="s">
        <v>28</v>
      </c>
      <c r="B41" s="20">
        <v>0.26800000000000002</v>
      </c>
      <c r="C41" s="7" t="s">
        <v>3</v>
      </c>
    </row>
    <row r="42" spans="1:3" ht="16.5" thickBot="1" x14ac:dyDescent="0.3">
      <c r="A42" s="6" t="s">
        <v>29</v>
      </c>
      <c r="B42" s="20">
        <v>0.35599999999999998</v>
      </c>
      <c r="C42" s="7" t="s">
        <v>2</v>
      </c>
    </row>
    <row r="43" spans="1:3" ht="16.5" thickBot="1" x14ac:dyDescent="0.3">
      <c r="A43" s="6" t="s">
        <v>29</v>
      </c>
      <c r="B43" s="20">
        <v>0.28399999999999997</v>
      </c>
      <c r="C43" s="7" t="s">
        <v>3</v>
      </c>
    </row>
    <row r="44" spans="1:3" ht="16.5" thickBot="1" x14ac:dyDescent="0.3">
      <c r="A44" s="6" t="s">
        <v>30</v>
      </c>
      <c r="B44" s="20">
        <v>0.35199999999999998</v>
      </c>
      <c r="C44" s="7" t="s">
        <v>2</v>
      </c>
    </row>
    <row r="45" spans="1:3" ht="16.5" thickBot="1" x14ac:dyDescent="0.3">
      <c r="A45" s="6" t="s">
        <v>30</v>
      </c>
      <c r="B45" s="20">
        <v>0.25700000000000001</v>
      </c>
      <c r="C45" s="7" t="s">
        <v>3</v>
      </c>
    </row>
    <row r="46" spans="1:3" ht="16.5" thickBot="1" x14ac:dyDescent="0.3">
      <c r="A46" s="6" t="s">
        <v>31</v>
      </c>
      <c r="B46" s="20">
        <v>0.33700000000000002</v>
      </c>
      <c r="C46" s="7" t="s">
        <v>2</v>
      </c>
    </row>
    <row r="47" spans="1:3" ht="16.5" thickBot="1" x14ac:dyDescent="0.3">
      <c r="A47" s="6" t="s">
        <v>31</v>
      </c>
      <c r="B47" s="20">
        <v>0.28100000000000003</v>
      </c>
      <c r="C47" s="7" t="s">
        <v>3</v>
      </c>
    </row>
    <row r="48" spans="1:3" ht="16.5" thickBot="1" x14ac:dyDescent="0.3">
      <c r="A48" s="6" t="s">
        <v>32</v>
      </c>
      <c r="B48" s="20">
        <v>0.28399999999999997</v>
      </c>
      <c r="C48" s="7" t="s">
        <v>2</v>
      </c>
    </row>
    <row r="49" spans="1:3" ht="16.5" thickBot="1" x14ac:dyDescent="0.3">
      <c r="A49" s="6" t="s">
        <v>32</v>
      </c>
      <c r="B49" s="20">
        <v>0.26400000000000001</v>
      </c>
      <c r="C49" s="7" t="s">
        <v>3</v>
      </c>
    </row>
    <row r="50" spans="1:3" ht="16.5" thickBot="1" x14ac:dyDescent="0.3">
      <c r="A50" s="6" t="s">
        <v>33</v>
      </c>
      <c r="B50" s="20">
        <v>0.35899999999999999</v>
      </c>
      <c r="C50" s="7" t="s">
        <v>2</v>
      </c>
    </row>
    <row r="51" spans="1:3" ht="16.5" thickBot="1" x14ac:dyDescent="0.3">
      <c r="A51" s="6" t="s">
        <v>33</v>
      </c>
      <c r="B51" s="20">
        <v>0.34699999999999998</v>
      </c>
      <c r="C51" s="7" t="s">
        <v>3</v>
      </c>
    </row>
    <row r="52" spans="1:3" ht="16.5" thickBot="1" x14ac:dyDescent="0.3">
      <c r="A52" s="6" t="s">
        <v>34</v>
      </c>
      <c r="B52" s="20">
        <v>0.35099999999999998</v>
      </c>
      <c r="C52" s="7" t="s">
        <v>2</v>
      </c>
    </row>
    <row r="53" spans="1:3" ht="16.5" thickBot="1" x14ac:dyDescent="0.3">
      <c r="A53" s="6" t="s">
        <v>34</v>
      </c>
      <c r="B53" s="20">
        <v>0.27800000000000002</v>
      </c>
      <c r="C53" s="7" t="s">
        <v>3</v>
      </c>
    </row>
    <row r="54" spans="1:3" ht="16.5" thickBot="1" x14ac:dyDescent="0.3">
      <c r="A54" s="6" t="s">
        <v>35</v>
      </c>
      <c r="B54" s="20">
        <v>0.38700000000000001</v>
      </c>
      <c r="C54" s="7" t="s">
        <v>2</v>
      </c>
    </row>
    <row r="55" spans="1:3" ht="16.5" thickBot="1" x14ac:dyDescent="0.3">
      <c r="A55" s="6" t="s">
        <v>35</v>
      </c>
      <c r="B55" s="20">
        <v>0.33400000000000002</v>
      </c>
      <c r="C55" s="7" t="s">
        <v>3</v>
      </c>
    </row>
    <row r="56" spans="1:3" ht="16.5" thickBot="1" x14ac:dyDescent="0.3">
      <c r="A56" s="6" t="s">
        <v>36</v>
      </c>
      <c r="B56" s="20">
        <v>0.40200000000000002</v>
      </c>
      <c r="C56" s="7" t="s">
        <v>2</v>
      </c>
    </row>
    <row r="57" spans="1:3" ht="16.5" thickBot="1" x14ac:dyDescent="0.3">
      <c r="A57" s="6" t="s">
        <v>36</v>
      </c>
      <c r="B57" s="20">
        <v>0.35299999999999998</v>
      </c>
      <c r="C57" s="7" t="s">
        <v>3</v>
      </c>
    </row>
    <row r="58" spans="1:3" ht="16.5" thickBot="1" x14ac:dyDescent="0.3">
      <c r="A58" s="6" t="s">
        <v>37</v>
      </c>
      <c r="B58" s="20">
        <v>0.40699999999999997</v>
      </c>
      <c r="C58" s="7" t="s">
        <v>2</v>
      </c>
    </row>
    <row r="59" spans="1:3" ht="16.5" thickBot="1" x14ac:dyDescent="0.3">
      <c r="A59" s="6" t="s">
        <v>37</v>
      </c>
      <c r="B59" s="20">
        <v>0.39</v>
      </c>
      <c r="C59" s="7" t="s">
        <v>3</v>
      </c>
    </row>
    <row r="60" spans="1:3" ht="16.5" thickBot="1" x14ac:dyDescent="0.3">
      <c r="A60" s="6" t="s">
        <v>38</v>
      </c>
      <c r="B60" s="20">
        <v>0.45100000000000001</v>
      </c>
      <c r="C60" s="7" t="s">
        <v>2</v>
      </c>
    </row>
    <row r="61" spans="1:3" ht="16.5" thickBot="1" x14ac:dyDescent="0.3">
      <c r="A61" s="6" t="s">
        <v>38</v>
      </c>
      <c r="B61" s="20">
        <v>0.32600000000000001</v>
      </c>
      <c r="C61" s="7" t="s">
        <v>3</v>
      </c>
    </row>
    <row r="62" spans="1:3" ht="16.5" thickBot="1" x14ac:dyDescent="0.3">
      <c r="A62" s="6" t="s">
        <v>39</v>
      </c>
      <c r="B62" s="20">
        <v>0.30199999999999999</v>
      </c>
      <c r="C62" s="7" t="s">
        <v>2</v>
      </c>
    </row>
    <row r="63" spans="1:3" ht="16.5" thickBot="1" x14ac:dyDescent="0.3">
      <c r="A63" s="6" t="s">
        <v>39</v>
      </c>
      <c r="B63" s="20">
        <v>0.25</v>
      </c>
      <c r="C63" s="7" t="s">
        <v>3</v>
      </c>
    </row>
    <row r="64" spans="1:3" ht="16.5" thickBot="1" x14ac:dyDescent="0.3">
      <c r="A64" s="6" t="s">
        <v>40</v>
      </c>
      <c r="B64" s="20">
        <v>0.29499999999999998</v>
      </c>
      <c r="C64" s="7" t="s">
        <v>2</v>
      </c>
    </row>
    <row r="65" spans="1:3" ht="16.5" thickBot="1" x14ac:dyDescent="0.3">
      <c r="A65" s="6" t="s">
        <v>40</v>
      </c>
      <c r="B65" s="20">
        <v>0.25600000000000001</v>
      </c>
      <c r="C65" s="7" t="s">
        <v>3</v>
      </c>
    </row>
    <row r="66" spans="1:3" ht="16.5" thickBot="1" x14ac:dyDescent="0.3">
      <c r="A66" s="6" t="s">
        <v>41</v>
      </c>
      <c r="B66" s="20">
        <v>0.313</v>
      </c>
      <c r="C66" s="7" t="s">
        <v>2</v>
      </c>
    </row>
    <row r="67" spans="1:3" ht="16.5" thickBot="1" x14ac:dyDescent="0.3">
      <c r="A67" s="6" t="s">
        <v>41</v>
      </c>
      <c r="B67" s="20">
        <v>0.39900000000000002</v>
      </c>
      <c r="C67" s="7" t="s">
        <v>3</v>
      </c>
    </row>
    <row r="68" spans="1:3" ht="16.5" thickBot="1" x14ac:dyDescent="0.3">
      <c r="A68" s="6" t="s">
        <v>42</v>
      </c>
      <c r="B68" s="20">
        <v>0.307</v>
      </c>
      <c r="C68" s="7" t="s">
        <v>2</v>
      </c>
    </row>
    <row r="69" spans="1:3" ht="16.5" thickBot="1" x14ac:dyDescent="0.3">
      <c r="A69" s="6" t="s">
        <v>42</v>
      </c>
      <c r="B69" s="20">
        <v>0.41899999999999998</v>
      </c>
      <c r="C69" s="7" t="s">
        <v>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2"/>
  <sheetViews>
    <sheetView zoomScale="120" workbookViewId="0">
      <selection activeCell="C4" sqref="C4"/>
    </sheetView>
  </sheetViews>
  <sheetFormatPr defaultColWidth="12.5703125" defaultRowHeight="15.75" customHeight="1" x14ac:dyDescent="0.2"/>
  <sheetData>
    <row r="1" spans="1:3" x14ac:dyDescent="0.2">
      <c r="A1" s="2" t="s">
        <v>52</v>
      </c>
      <c r="B1" t="s">
        <v>62</v>
      </c>
      <c r="C1" t="s">
        <v>45</v>
      </c>
    </row>
    <row r="2" spans="1:3" x14ac:dyDescent="0.2">
      <c r="A2" s="8">
        <v>2011</v>
      </c>
      <c r="B2">
        <v>29.954999999999998</v>
      </c>
      <c r="C2">
        <v>12.425000000000001</v>
      </c>
    </row>
    <row r="3" spans="1:3" x14ac:dyDescent="0.2">
      <c r="A3" s="8">
        <v>2012</v>
      </c>
      <c r="B3">
        <v>28.86</v>
      </c>
      <c r="C3">
        <v>11.81</v>
      </c>
    </row>
    <row r="4" spans="1:3" x14ac:dyDescent="0.2">
      <c r="A4" s="8">
        <v>2013</v>
      </c>
      <c r="B4">
        <f>(28.07+28.55)/2</f>
        <v>28.310000000000002</v>
      </c>
      <c r="C4">
        <f>(11.37+11.47)/2</f>
        <v>11.42</v>
      </c>
    </row>
    <row r="5" spans="1:3" x14ac:dyDescent="0.2">
      <c r="A5" s="8">
        <v>2014</v>
      </c>
      <c r="B5">
        <v>28.005000000000003</v>
      </c>
      <c r="C5">
        <v>11.105</v>
      </c>
    </row>
    <row r="6" spans="1:3" x14ac:dyDescent="0.2">
      <c r="A6" s="8">
        <v>2015</v>
      </c>
      <c r="B6">
        <v>28.55</v>
      </c>
      <c r="C6">
        <v>11.175000000000001</v>
      </c>
    </row>
    <row r="7" spans="1:3" x14ac:dyDescent="0.2">
      <c r="A7" s="8">
        <v>2016</v>
      </c>
      <c r="B7">
        <v>27.885000000000002</v>
      </c>
      <c r="C7">
        <v>10.78</v>
      </c>
    </row>
    <row r="8" spans="1:3" x14ac:dyDescent="0.2">
      <c r="A8" s="8">
        <v>2017</v>
      </c>
      <c r="B8">
        <v>27.174999999999997</v>
      </c>
      <c r="C8">
        <v>10.379999999999999</v>
      </c>
    </row>
    <row r="9" spans="1:3" x14ac:dyDescent="0.2">
      <c r="A9" s="8">
        <v>2018</v>
      </c>
      <c r="B9">
        <v>25.810000000000002</v>
      </c>
      <c r="C9">
        <v>9.74</v>
      </c>
    </row>
    <row r="10" spans="1:3" x14ac:dyDescent="0.2">
      <c r="A10" s="8">
        <v>2019</v>
      </c>
      <c r="B10">
        <v>24.965</v>
      </c>
      <c r="C10">
        <v>9.3150000000000013</v>
      </c>
    </row>
    <row r="11" spans="1:3" x14ac:dyDescent="0.2">
      <c r="A11" s="8">
        <v>2020</v>
      </c>
      <c r="B11">
        <v>26.98</v>
      </c>
      <c r="C11">
        <v>9.9849999999999994</v>
      </c>
    </row>
    <row r="12" spans="1:3" x14ac:dyDescent="0.2">
      <c r="A12" s="8">
        <v>2021</v>
      </c>
      <c r="B12">
        <v>27.02</v>
      </c>
      <c r="C12">
        <v>9.9250000000000007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>
      <selection activeCell="D7" sqref="D7"/>
    </sheetView>
  </sheetViews>
  <sheetFormatPr defaultColWidth="12.5703125" defaultRowHeight="15.75" customHeight="1" x14ac:dyDescent="0.2"/>
  <cols>
    <col min="1" max="1" width="21.85546875" customWidth="1"/>
    <col min="2" max="2" width="29.5703125" customWidth="1"/>
    <col min="3" max="3" width="19.7109375" customWidth="1"/>
  </cols>
  <sheetData>
    <row r="1" spans="1:4" x14ac:dyDescent="0.2">
      <c r="A1" s="2" t="s">
        <v>46</v>
      </c>
      <c r="B1" s="2" t="s">
        <v>47</v>
      </c>
      <c r="C1" s="2" t="s">
        <v>48</v>
      </c>
      <c r="D1" s="2" t="s">
        <v>49</v>
      </c>
    </row>
    <row r="2" spans="1:4" x14ac:dyDescent="0.2">
      <c r="A2" s="2" t="s">
        <v>50</v>
      </c>
      <c r="B2" s="2">
        <v>14.64</v>
      </c>
      <c r="C2" s="2">
        <v>12.53</v>
      </c>
      <c r="D2" s="2">
        <v>464474</v>
      </c>
    </row>
    <row r="3" spans="1:4" x14ac:dyDescent="0.2">
      <c r="A3" s="2" t="s">
        <v>2</v>
      </c>
      <c r="B3" s="2">
        <v>11.86</v>
      </c>
      <c r="C3" s="2">
        <v>7.6</v>
      </c>
      <c r="D3" s="2">
        <v>502730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x14ac:dyDescent="0.2">
      <c r="A1" s="2" t="s">
        <v>44</v>
      </c>
      <c r="B1" s="2" t="s">
        <v>51</v>
      </c>
      <c r="C1" s="2" t="s">
        <v>47</v>
      </c>
    </row>
    <row r="2" spans="1:3" x14ac:dyDescent="0.2">
      <c r="A2" s="3">
        <v>44825</v>
      </c>
      <c r="B2" s="2">
        <v>9.7100000000000009</v>
      </c>
      <c r="C2" s="2">
        <v>26.5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"/>
  <sheetViews>
    <sheetView workbookViewId="0">
      <selection activeCell="F17" sqref="F17"/>
    </sheetView>
  </sheetViews>
  <sheetFormatPr defaultColWidth="12.5703125" defaultRowHeight="15.75" customHeight="1" x14ac:dyDescent="0.2"/>
  <sheetData>
    <row r="1" spans="1:4" x14ac:dyDescent="0.2">
      <c r="A1" s="2" t="s">
        <v>52</v>
      </c>
      <c r="B1" t="s">
        <v>71</v>
      </c>
      <c r="C1" t="s">
        <v>72</v>
      </c>
      <c r="D1" s="2" t="s">
        <v>53</v>
      </c>
    </row>
    <row r="2" spans="1:4" x14ac:dyDescent="0.2">
      <c r="A2" s="8">
        <v>2011</v>
      </c>
      <c r="B2">
        <f>(171834+179204)/2</f>
        <v>175519</v>
      </c>
      <c r="C2">
        <f>(61906+64525)/2</f>
        <v>63215.5</v>
      </c>
      <c r="D2">
        <f t="shared" ref="D2:D12" si="0">SUM(B2:C2)</f>
        <v>238734.5</v>
      </c>
    </row>
    <row r="3" spans="1:4" x14ac:dyDescent="0.2">
      <c r="A3" s="8">
        <v>2012</v>
      </c>
      <c r="B3">
        <f>(182796+190758)/2</f>
        <v>186777</v>
      </c>
      <c r="C3">
        <f>(65910+68762)/2</f>
        <v>67336</v>
      </c>
      <c r="D3">
        <f t="shared" si="0"/>
        <v>254113</v>
      </c>
    </row>
    <row r="4" spans="1:4" x14ac:dyDescent="0.2">
      <c r="A4" s="8">
        <v>2013</v>
      </c>
      <c r="B4">
        <f>(199691+215122)/2</f>
        <v>207406.5</v>
      </c>
      <c r="C4">
        <f>(71935+77829)/2</f>
        <v>74882</v>
      </c>
      <c r="D4">
        <f t="shared" si="0"/>
        <v>282288.5</v>
      </c>
    </row>
    <row r="5" spans="1:4" x14ac:dyDescent="0.2">
      <c r="A5" s="8">
        <v>2014</v>
      </c>
      <c r="B5">
        <f>(222628+229469)/2</f>
        <v>226048.5</v>
      </c>
      <c r="C5">
        <f>(80107+82859)/2</f>
        <v>81483</v>
      </c>
      <c r="D5">
        <f t="shared" si="0"/>
        <v>307531.5</v>
      </c>
    </row>
    <row r="6" spans="1:4" x14ac:dyDescent="0.2">
      <c r="A6" s="8">
        <v>2015</v>
      </c>
      <c r="B6">
        <f>(242241+251943)/2</f>
        <v>247092</v>
      </c>
      <c r="C6">
        <f>(88535+92866)/2</f>
        <v>90700.5</v>
      </c>
      <c r="D6">
        <f t="shared" si="0"/>
        <v>337792.5</v>
      </c>
    </row>
    <row r="7" spans="1:4" x14ac:dyDescent="0.2">
      <c r="A7" s="8">
        <v>2016</v>
      </c>
      <c r="B7">
        <f>(260469+264941)/2</f>
        <v>262705</v>
      </c>
      <c r="C7">
        <f>(93917+97050)/2</f>
        <v>95483.5</v>
      </c>
      <c r="D7">
        <f t="shared" si="0"/>
        <v>358188.5</v>
      </c>
    </row>
    <row r="8" spans="1:4" x14ac:dyDescent="0.2">
      <c r="A8" s="8">
        <v>2017</v>
      </c>
      <c r="B8">
        <f>(274544+283964)/2</f>
        <v>279254</v>
      </c>
      <c r="C8">
        <f>(99933+103196)/2</f>
        <v>101564.5</v>
      </c>
      <c r="D8">
        <f t="shared" si="0"/>
        <v>380818.5</v>
      </c>
    </row>
    <row r="9" spans="1:4" x14ac:dyDescent="0.2">
      <c r="A9" s="8">
        <v>2018</v>
      </c>
      <c r="B9">
        <f>(294806+302022)/2</f>
        <v>298414</v>
      </c>
      <c r="C9">
        <f>(106414+108648)/2</f>
        <v>107531</v>
      </c>
      <c r="D9">
        <f t="shared" si="0"/>
        <v>405945</v>
      </c>
    </row>
    <row r="10" spans="1:4" x14ac:dyDescent="0.2">
      <c r="A10" s="8">
        <v>2019</v>
      </c>
      <c r="B10">
        <f>(313231+324911)/2</f>
        <v>319071</v>
      </c>
      <c r="C10">
        <f>(112018+115627)/2</f>
        <v>113822.5</v>
      </c>
      <c r="D10">
        <f t="shared" si="0"/>
        <v>432893.5</v>
      </c>
    </row>
    <row r="11" spans="1:4" x14ac:dyDescent="0.2">
      <c r="A11" s="8">
        <v>2020</v>
      </c>
      <c r="B11">
        <f>(335793+339004)/2</f>
        <v>337398.5</v>
      </c>
      <c r="C11">
        <f>(118859+119943)/2</f>
        <v>119401</v>
      </c>
      <c r="D11">
        <f t="shared" si="0"/>
        <v>456799.5</v>
      </c>
    </row>
    <row r="12" spans="1:4" x14ac:dyDescent="0.2">
      <c r="A12" s="8">
        <v>2021</v>
      </c>
      <c r="B12">
        <f>SUM(349474+360007)/2</f>
        <v>354740.5</v>
      </c>
      <c r="C12">
        <f>(123051+126161)/2</f>
        <v>124606</v>
      </c>
      <c r="D12">
        <f t="shared" si="0"/>
        <v>479346.5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3"/>
  <sheetViews>
    <sheetView zoomScale="113" workbookViewId="0">
      <selection activeCell="C13" sqref="C13"/>
    </sheetView>
  </sheetViews>
  <sheetFormatPr defaultColWidth="12.5703125" defaultRowHeight="15.75" customHeight="1" x14ac:dyDescent="0.2"/>
  <sheetData>
    <row r="1" spans="1:3" ht="12.75" x14ac:dyDescent="0.2">
      <c r="A1" s="2" t="s">
        <v>52</v>
      </c>
      <c r="B1" t="s">
        <v>72</v>
      </c>
      <c r="C1" s="2" t="s">
        <v>66</v>
      </c>
    </row>
    <row r="2" spans="1:3" ht="12.75" x14ac:dyDescent="0.2">
      <c r="A2" s="8">
        <v>2011</v>
      </c>
      <c r="B2">
        <v>175519</v>
      </c>
      <c r="C2" t="s">
        <v>54</v>
      </c>
    </row>
    <row r="3" spans="1:3" ht="12.75" x14ac:dyDescent="0.2">
      <c r="A3" s="8">
        <v>2011</v>
      </c>
      <c r="B3">
        <v>63215.5</v>
      </c>
      <c r="C3" t="s">
        <v>55</v>
      </c>
    </row>
    <row r="4" spans="1:3" ht="12.75" x14ac:dyDescent="0.2">
      <c r="A4" s="8">
        <v>2012</v>
      </c>
      <c r="B4">
        <v>186777</v>
      </c>
      <c r="C4" t="s">
        <v>54</v>
      </c>
    </row>
    <row r="5" spans="1:3" ht="12.75" x14ac:dyDescent="0.2">
      <c r="A5" s="8">
        <v>2012</v>
      </c>
      <c r="B5">
        <v>67336</v>
      </c>
      <c r="C5" t="s">
        <v>55</v>
      </c>
    </row>
    <row r="6" spans="1:3" ht="12.75" x14ac:dyDescent="0.2">
      <c r="A6" s="8">
        <v>2013</v>
      </c>
      <c r="B6">
        <v>207406.5</v>
      </c>
      <c r="C6" t="s">
        <v>54</v>
      </c>
    </row>
    <row r="7" spans="1:3" ht="12.75" x14ac:dyDescent="0.2">
      <c r="A7" s="8">
        <v>2013</v>
      </c>
      <c r="B7">
        <v>74882</v>
      </c>
      <c r="C7" t="s">
        <v>55</v>
      </c>
    </row>
    <row r="8" spans="1:3" ht="12.75" x14ac:dyDescent="0.2">
      <c r="A8" s="8">
        <v>2014</v>
      </c>
      <c r="B8">
        <v>226048.5</v>
      </c>
      <c r="C8" t="s">
        <v>54</v>
      </c>
    </row>
    <row r="9" spans="1:3" ht="12.75" x14ac:dyDescent="0.2">
      <c r="A9" s="8">
        <v>2014</v>
      </c>
      <c r="B9">
        <v>81483</v>
      </c>
      <c r="C9" t="s">
        <v>55</v>
      </c>
    </row>
    <row r="10" spans="1:3" ht="12.75" x14ac:dyDescent="0.2">
      <c r="A10" s="8">
        <v>2015</v>
      </c>
      <c r="B10">
        <v>247092</v>
      </c>
      <c r="C10" t="s">
        <v>54</v>
      </c>
    </row>
    <row r="11" spans="1:3" ht="12.75" x14ac:dyDescent="0.2">
      <c r="A11" s="8">
        <v>2015</v>
      </c>
      <c r="B11">
        <v>90700.5</v>
      </c>
      <c r="C11" t="s">
        <v>55</v>
      </c>
    </row>
    <row r="12" spans="1:3" ht="12.75" x14ac:dyDescent="0.2">
      <c r="A12" s="8">
        <v>2016</v>
      </c>
      <c r="B12">
        <v>262705</v>
      </c>
      <c r="C12" t="s">
        <v>54</v>
      </c>
    </row>
    <row r="13" spans="1:3" ht="15.75" customHeight="1" x14ac:dyDescent="0.2">
      <c r="A13" s="8">
        <v>2016</v>
      </c>
      <c r="B13">
        <v>95483.5</v>
      </c>
      <c r="C13" t="s">
        <v>55</v>
      </c>
    </row>
    <row r="14" spans="1:3" ht="15.75" customHeight="1" x14ac:dyDescent="0.2">
      <c r="A14" s="8">
        <v>2017</v>
      </c>
      <c r="B14">
        <v>279254</v>
      </c>
      <c r="C14" t="s">
        <v>54</v>
      </c>
    </row>
    <row r="15" spans="1:3" ht="15.75" customHeight="1" x14ac:dyDescent="0.2">
      <c r="A15" s="8">
        <v>2017</v>
      </c>
      <c r="B15">
        <v>101564.5</v>
      </c>
      <c r="C15" t="s">
        <v>55</v>
      </c>
    </row>
    <row r="16" spans="1:3" ht="15.75" customHeight="1" x14ac:dyDescent="0.2">
      <c r="A16" s="8">
        <v>2018</v>
      </c>
      <c r="B16">
        <v>298414</v>
      </c>
      <c r="C16" t="s">
        <v>54</v>
      </c>
    </row>
    <row r="17" spans="1:3" ht="15.75" customHeight="1" x14ac:dyDescent="0.2">
      <c r="A17" s="8">
        <v>2018</v>
      </c>
      <c r="B17">
        <v>107531</v>
      </c>
      <c r="C17" t="s">
        <v>55</v>
      </c>
    </row>
    <row r="18" spans="1:3" ht="15.75" customHeight="1" x14ac:dyDescent="0.2">
      <c r="A18" s="8">
        <v>2019</v>
      </c>
      <c r="B18">
        <v>319071</v>
      </c>
      <c r="C18" t="s">
        <v>54</v>
      </c>
    </row>
    <row r="19" spans="1:3" ht="15.75" customHeight="1" x14ac:dyDescent="0.2">
      <c r="A19" s="8">
        <v>2019</v>
      </c>
      <c r="B19">
        <v>113822.5</v>
      </c>
      <c r="C19" t="s">
        <v>55</v>
      </c>
    </row>
    <row r="20" spans="1:3" ht="15.75" customHeight="1" x14ac:dyDescent="0.2">
      <c r="A20" s="8">
        <v>2020</v>
      </c>
      <c r="B20">
        <v>337398.5</v>
      </c>
      <c r="C20" t="s">
        <v>54</v>
      </c>
    </row>
    <row r="21" spans="1:3" ht="15.75" customHeight="1" x14ac:dyDescent="0.2">
      <c r="A21" s="8">
        <v>2020</v>
      </c>
      <c r="B21">
        <v>119401</v>
      </c>
      <c r="C21" t="s">
        <v>55</v>
      </c>
    </row>
    <row r="22" spans="1:3" ht="15.75" customHeight="1" x14ac:dyDescent="0.2">
      <c r="A22" s="8">
        <v>2021</v>
      </c>
      <c r="B22">
        <v>354740.5</v>
      </c>
      <c r="C22" t="s">
        <v>54</v>
      </c>
    </row>
    <row r="23" spans="1:3" ht="15.75" customHeight="1" x14ac:dyDescent="0.2">
      <c r="A23" s="8">
        <v>2021</v>
      </c>
      <c r="B23">
        <v>124606</v>
      </c>
      <c r="C2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2"/>
  <sheetViews>
    <sheetView zoomScale="124" workbookViewId="0">
      <selection activeCell="D8" sqref="D8"/>
    </sheetView>
  </sheetViews>
  <sheetFormatPr defaultColWidth="12.5703125" defaultRowHeight="15.75" customHeight="1" x14ac:dyDescent="0.2"/>
  <cols>
    <col min="1" max="1" width="19.28515625" customWidth="1"/>
    <col min="2" max="2" width="20.7109375" customWidth="1"/>
  </cols>
  <sheetData>
    <row r="1" spans="1:2" ht="12.75" x14ac:dyDescent="0.2">
      <c r="A1" s="2" t="s">
        <v>44</v>
      </c>
      <c r="B1" t="s">
        <v>63</v>
      </c>
    </row>
    <row r="2" spans="1:2" ht="12.75" x14ac:dyDescent="0.2">
      <c r="A2" s="8">
        <v>2011</v>
      </c>
      <c r="B2">
        <v>1.905</v>
      </c>
    </row>
    <row r="3" spans="1:2" ht="12.75" x14ac:dyDescent="0.2">
      <c r="A3" s="8">
        <v>2012</v>
      </c>
      <c r="B3">
        <v>1.89</v>
      </c>
    </row>
    <row r="4" spans="1:2" ht="12.75" x14ac:dyDescent="0.2">
      <c r="A4" s="8">
        <v>2013</v>
      </c>
      <c r="B4">
        <v>1.8199999999999998</v>
      </c>
    </row>
    <row r="5" spans="1:2" ht="12.75" x14ac:dyDescent="0.2">
      <c r="A5" s="8">
        <v>2014</v>
      </c>
      <c r="B5">
        <v>1.75</v>
      </c>
    </row>
    <row r="6" spans="1:2" ht="12.75" x14ac:dyDescent="0.2">
      <c r="A6" s="8">
        <v>2015</v>
      </c>
      <c r="B6">
        <v>1.905</v>
      </c>
    </row>
    <row r="7" spans="1:2" ht="12.75" x14ac:dyDescent="0.2">
      <c r="A7" s="8">
        <v>2016</v>
      </c>
      <c r="B7">
        <v>1.8399999999999999</v>
      </c>
    </row>
    <row r="8" spans="1:2" ht="12.75" x14ac:dyDescent="0.2">
      <c r="A8" s="8">
        <v>2017</v>
      </c>
      <c r="B8">
        <v>1.81</v>
      </c>
    </row>
    <row r="9" spans="1:2" ht="12.75" x14ac:dyDescent="0.2">
      <c r="A9" s="8">
        <v>2018</v>
      </c>
      <c r="B9">
        <v>1.67</v>
      </c>
    </row>
    <row r="10" spans="1:2" ht="12.75" x14ac:dyDescent="0.2">
      <c r="A10" s="8">
        <v>2019</v>
      </c>
      <c r="B10">
        <v>1.5249999999999999</v>
      </c>
    </row>
    <row r="11" spans="1:2" ht="12.75" x14ac:dyDescent="0.2">
      <c r="A11" s="8">
        <v>2020</v>
      </c>
      <c r="B11">
        <v>1.6800000000000002</v>
      </c>
    </row>
    <row r="12" spans="1:2" ht="12.75" x14ac:dyDescent="0.2">
      <c r="A12" s="8">
        <v>2021</v>
      </c>
      <c r="B12">
        <v>1.69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12"/>
  <sheetViews>
    <sheetView workbookViewId="0">
      <selection activeCell="D10" sqref="D10"/>
    </sheetView>
  </sheetViews>
  <sheetFormatPr defaultColWidth="12.5703125" defaultRowHeight="15.75" customHeight="1" x14ac:dyDescent="0.2"/>
  <cols>
    <col min="2" max="2" width="19.42578125" customWidth="1"/>
  </cols>
  <sheetData>
    <row r="1" spans="1:2" ht="15.75" customHeight="1" x14ac:dyDescent="0.2">
      <c r="A1" t="s">
        <v>52</v>
      </c>
      <c r="B1" t="s">
        <v>64</v>
      </c>
    </row>
    <row r="2" spans="1:2" ht="12.75" x14ac:dyDescent="0.2">
      <c r="A2" s="8">
        <v>2011</v>
      </c>
      <c r="B2">
        <v>0.55000000000000004</v>
      </c>
    </row>
    <row r="3" spans="1:2" ht="12.75" x14ac:dyDescent="0.2">
      <c r="A3" s="8">
        <v>2012</v>
      </c>
      <c r="B3">
        <v>0.47499999999999998</v>
      </c>
    </row>
    <row r="4" spans="1:2" ht="12.75" x14ac:dyDescent="0.2">
      <c r="A4" s="8">
        <v>2013</v>
      </c>
      <c r="B4">
        <v>0.45499999999999996</v>
      </c>
    </row>
    <row r="5" spans="1:2" ht="12.75" x14ac:dyDescent="0.2">
      <c r="A5" s="8">
        <v>2014</v>
      </c>
      <c r="B5">
        <v>0.435</v>
      </c>
    </row>
    <row r="6" spans="1:2" ht="12.75" x14ac:dyDescent="0.2">
      <c r="A6" s="8">
        <v>2015</v>
      </c>
      <c r="B6">
        <v>0.52</v>
      </c>
    </row>
    <row r="7" spans="1:2" ht="12.75" x14ac:dyDescent="0.2">
      <c r="A7" s="8">
        <v>2016</v>
      </c>
      <c r="B7">
        <v>0.48499999999999999</v>
      </c>
    </row>
    <row r="8" spans="1:2" ht="12.75" x14ac:dyDescent="0.2">
      <c r="A8" s="8">
        <v>2017</v>
      </c>
      <c r="B8">
        <v>0.47</v>
      </c>
    </row>
    <row r="9" spans="1:2" ht="12.75" x14ac:dyDescent="0.2">
      <c r="A9" s="8">
        <v>2018</v>
      </c>
      <c r="B9">
        <v>0.42499999999999999</v>
      </c>
    </row>
    <row r="10" spans="1:2" ht="12.75" x14ac:dyDescent="0.2">
      <c r="A10" s="8">
        <v>2019</v>
      </c>
      <c r="B10">
        <v>0.36499999999999999</v>
      </c>
    </row>
    <row r="11" spans="1:2" ht="12.75" x14ac:dyDescent="0.2">
      <c r="A11" s="8">
        <v>2020</v>
      </c>
      <c r="B11">
        <v>0.42499999999999999</v>
      </c>
    </row>
    <row r="12" spans="1:2" ht="12.75" x14ac:dyDescent="0.2">
      <c r="A12" s="8">
        <v>2021</v>
      </c>
      <c r="B12">
        <v>0.42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3"/>
  <sheetViews>
    <sheetView workbookViewId="0">
      <selection activeCell="G17" sqref="G17"/>
    </sheetView>
  </sheetViews>
  <sheetFormatPr defaultColWidth="12.5703125" defaultRowHeight="15.75" customHeight="1" x14ac:dyDescent="0.2"/>
  <sheetData>
    <row r="1" spans="1:3" x14ac:dyDescent="0.2">
      <c r="A1" s="2" t="s">
        <v>44</v>
      </c>
      <c r="B1" t="s">
        <v>65</v>
      </c>
      <c r="C1" t="s">
        <v>66</v>
      </c>
    </row>
    <row r="2" spans="1:3" x14ac:dyDescent="0.2">
      <c r="A2" s="8">
        <v>2011</v>
      </c>
      <c r="B2">
        <v>1.905</v>
      </c>
      <c r="C2" t="s">
        <v>63</v>
      </c>
    </row>
    <row r="3" spans="1:3" x14ac:dyDescent="0.2">
      <c r="A3" s="8">
        <v>2011</v>
      </c>
      <c r="B3">
        <v>0.55000000000000004</v>
      </c>
      <c r="C3" t="s">
        <v>64</v>
      </c>
    </row>
    <row r="4" spans="1:3" x14ac:dyDescent="0.2">
      <c r="A4" s="8">
        <v>2012</v>
      </c>
      <c r="B4">
        <v>1.89</v>
      </c>
      <c r="C4" t="s">
        <v>63</v>
      </c>
    </row>
    <row r="5" spans="1:3" x14ac:dyDescent="0.2">
      <c r="A5" s="8">
        <v>2012</v>
      </c>
      <c r="B5">
        <v>0.47499999999999998</v>
      </c>
      <c r="C5" t="s">
        <v>64</v>
      </c>
    </row>
    <row r="6" spans="1:3" x14ac:dyDescent="0.2">
      <c r="A6" s="8">
        <v>2013</v>
      </c>
      <c r="B6">
        <v>1.8199999999999998</v>
      </c>
      <c r="C6" t="s">
        <v>63</v>
      </c>
    </row>
    <row r="7" spans="1:3" x14ac:dyDescent="0.2">
      <c r="A7" s="8">
        <v>2013</v>
      </c>
      <c r="B7">
        <v>0.45499999999999996</v>
      </c>
      <c r="C7" t="s">
        <v>64</v>
      </c>
    </row>
    <row r="8" spans="1:3" x14ac:dyDescent="0.2">
      <c r="A8" s="8">
        <v>2014</v>
      </c>
      <c r="B8">
        <v>1.75</v>
      </c>
      <c r="C8" t="s">
        <v>63</v>
      </c>
    </row>
    <row r="9" spans="1:3" x14ac:dyDescent="0.2">
      <c r="A9" s="8">
        <v>2014</v>
      </c>
      <c r="B9">
        <v>0.435</v>
      </c>
      <c r="C9" t="s">
        <v>64</v>
      </c>
    </row>
    <row r="10" spans="1:3" x14ac:dyDescent="0.2">
      <c r="A10" s="8">
        <v>2015</v>
      </c>
      <c r="B10">
        <v>1.905</v>
      </c>
      <c r="C10" t="s">
        <v>63</v>
      </c>
    </row>
    <row r="11" spans="1:3" x14ac:dyDescent="0.2">
      <c r="A11" s="8">
        <v>2015</v>
      </c>
      <c r="B11">
        <v>0.52</v>
      </c>
      <c r="C11" t="s">
        <v>64</v>
      </c>
    </row>
    <row r="12" spans="1:3" x14ac:dyDescent="0.2">
      <c r="A12" s="8">
        <v>2016</v>
      </c>
      <c r="B12">
        <v>1.8399999999999999</v>
      </c>
      <c r="C12" t="s">
        <v>63</v>
      </c>
    </row>
    <row r="13" spans="1:3" x14ac:dyDescent="0.2">
      <c r="A13" s="8">
        <v>2016</v>
      </c>
      <c r="B13">
        <v>0.48499999999999999</v>
      </c>
      <c r="C13" t="s">
        <v>64</v>
      </c>
    </row>
    <row r="14" spans="1:3" x14ac:dyDescent="0.2">
      <c r="A14" s="8">
        <v>2017</v>
      </c>
      <c r="B14">
        <v>1.81</v>
      </c>
      <c r="C14" t="s">
        <v>63</v>
      </c>
    </row>
    <row r="15" spans="1:3" x14ac:dyDescent="0.2">
      <c r="A15" s="8">
        <v>2017</v>
      </c>
      <c r="B15">
        <v>0.47</v>
      </c>
      <c r="C15" t="s">
        <v>64</v>
      </c>
    </row>
    <row r="16" spans="1:3" x14ac:dyDescent="0.2">
      <c r="A16" s="8">
        <v>2018</v>
      </c>
      <c r="B16">
        <v>1.67</v>
      </c>
      <c r="C16" t="s">
        <v>63</v>
      </c>
    </row>
    <row r="17" spans="1:3" x14ac:dyDescent="0.2">
      <c r="A17" s="8">
        <v>2018</v>
      </c>
      <c r="B17">
        <v>0.42499999999999999</v>
      </c>
      <c r="C17" t="s">
        <v>64</v>
      </c>
    </row>
    <row r="18" spans="1:3" x14ac:dyDescent="0.2">
      <c r="A18" s="8">
        <v>2019</v>
      </c>
      <c r="B18">
        <v>1.5249999999999999</v>
      </c>
      <c r="C18" t="s">
        <v>63</v>
      </c>
    </row>
    <row r="19" spans="1:3" x14ac:dyDescent="0.2">
      <c r="A19" s="8">
        <v>2019</v>
      </c>
      <c r="B19">
        <v>0.36499999999999999</v>
      </c>
      <c r="C19" t="s">
        <v>64</v>
      </c>
    </row>
    <row r="20" spans="1:3" x14ac:dyDescent="0.2">
      <c r="A20" s="8">
        <v>2020</v>
      </c>
      <c r="B20">
        <v>1.6800000000000002</v>
      </c>
      <c r="C20" t="s">
        <v>63</v>
      </c>
    </row>
    <row r="21" spans="1:3" x14ac:dyDescent="0.2">
      <c r="A21" s="8">
        <v>2020</v>
      </c>
      <c r="B21">
        <v>0.42499999999999999</v>
      </c>
      <c r="C21" t="s">
        <v>64</v>
      </c>
    </row>
    <row r="22" spans="1:3" x14ac:dyDescent="0.2">
      <c r="A22" s="8">
        <v>2021</v>
      </c>
      <c r="B22">
        <v>1.69</v>
      </c>
      <c r="C22" t="s">
        <v>63</v>
      </c>
    </row>
    <row r="23" spans="1:3" x14ac:dyDescent="0.2">
      <c r="A23" s="8">
        <v>2021</v>
      </c>
      <c r="B23">
        <v>0.42</v>
      </c>
      <c r="C2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AWAL</vt:lpstr>
      <vt:lpstr>Data 1</vt:lpstr>
      <vt:lpstr>Data 2</vt:lpstr>
      <vt:lpstr>Data 3</vt:lpstr>
      <vt:lpstr>Data 4</vt:lpstr>
      <vt:lpstr>Data cadangan 1</vt:lpstr>
      <vt:lpstr>Data cadangan 2</vt:lpstr>
      <vt:lpstr>Data cadangan 3</vt:lpstr>
      <vt:lpstr>Data 5</vt:lpstr>
      <vt:lpstr>Data 6</vt:lpstr>
      <vt:lpstr>Data 7</vt:lpstr>
      <vt:lpstr>Data 8</vt:lpstr>
      <vt:lpstr>Data 9</vt:lpstr>
      <vt:lpstr>Data 10</vt:lpstr>
      <vt:lpstr>Data untuk map</vt:lpstr>
      <vt:lpstr>Data Gini Ratio Nasional</vt:lpstr>
      <vt:lpstr>Data Gini Ratio Provinsi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ID</cp:lastModifiedBy>
  <dcterms:modified xsi:type="dcterms:W3CDTF">2022-06-17T06:43:32Z</dcterms:modified>
</cp:coreProperties>
</file>