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0" documentId="8_{FF9DFA0A-E888-4060-B914-B1E0DC15D9F9}" xr6:coauthVersionLast="47" xr6:coauthVersionMax="47" xr10:uidLastSave="{00000000-0000-0000-0000-000000000000}"/>
  <bookViews>
    <workbookView xWindow="240" yWindow="105" windowWidth="14805" windowHeight="8010" firstSheet="1" activeTab="3" xr2:uid="{00000000-000D-0000-FFFF-FFFF00000000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4" l="1"/>
  <c r="K3" i="4"/>
  <c r="C6" i="4"/>
  <c r="H3" i="4"/>
  <c r="G3" i="4"/>
  <c r="E8" i="4"/>
  <c r="G4" i="4"/>
  <c r="H4" i="4"/>
  <c r="G5" i="4"/>
  <c r="H5" i="4"/>
  <c r="G6" i="4"/>
  <c r="H6" i="4"/>
  <c r="G7" i="4"/>
  <c r="H7" i="4"/>
  <c r="G8" i="4"/>
  <c r="H8" i="4"/>
  <c r="G9" i="4"/>
  <c r="H9" i="4"/>
  <c r="G10" i="4"/>
  <c r="H10" i="4"/>
  <c r="G11" i="4"/>
  <c r="H11" i="4"/>
  <c r="G12" i="4"/>
  <c r="H12" i="4"/>
  <c r="F4" i="4"/>
  <c r="F5" i="4"/>
  <c r="F6" i="4"/>
  <c r="F7" i="4"/>
  <c r="F8" i="4"/>
  <c r="F9" i="4"/>
  <c r="F10" i="4"/>
  <c r="F11" i="4"/>
  <c r="F12" i="4"/>
  <c r="F3" i="4"/>
  <c r="E4" i="4"/>
  <c r="E5" i="4"/>
  <c r="E6" i="4"/>
  <c r="E7" i="4"/>
  <c r="E9" i="4"/>
  <c r="E10" i="4"/>
  <c r="E11" i="4"/>
  <c r="E12" i="4"/>
  <c r="E3" i="4"/>
  <c r="C4" i="4"/>
  <c r="C5" i="4"/>
  <c r="C7" i="4"/>
  <c r="C8" i="4"/>
  <c r="C9" i="4"/>
  <c r="C10" i="4"/>
  <c r="C11" i="4"/>
  <c r="C12" i="4"/>
  <c r="C3" i="4"/>
  <c r="E9" i="3"/>
  <c r="E7" i="3"/>
  <c r="E5" i="3"/>
  <c r="E4" i="3"/>
  <c r="D9" i="3"/>
  <c r="F8" i="3"/>
  <c r="D8" i="3"/>
  <c r="F7" i="3"/>
  <c r="F6" i="3"/>
  <c r="D6" i="3"/>
  <c r="D5" i="3"/>
  <c r="F4" i="3"/>
  <c r="F5" i="2"/>
  <c r="F4" i="2"/>
  <c r="F3" i="2"/>
  <c r="M4" i="1"/>
  <c r="M5" i="1"/>
  <c r="M3" i="1"/>
  <c r="K4" i="1"/>
  <c r="L4" i="1"/>
  <c r="K5" i="1"/>
  <c r="L5" i="1"/>
  <c r="L3" i="1"/>
  <c r="K3" i="1"/>
  <c r="I4" i="1"/>
  <c r="J4" i="1"/>
  <c r="I5" i="1"/>
  <c r="J5" i="1"/>
  <c r="J3" i="1"/>
  <c r="I3" i="1"/>
</calcChain>
</file>

<file path=xl/sharedStrings.xml><?xml version="1.0" encoding="utf-8"?>
<sst xmlns="http://schemas.openxmlformats.org/spreadsheetml/2006/main" count="49" uniqueCount="28">
  <si>
    <t xml:space="preserve">
</t>
  </si>
  <si>
    <r>
      <t>X</t>
    </r>
    <r>
      <rPr>
        <b/>
        <vertAlign val="subscript"/>
        <sz val="11"/>
        <color rgb="FF000000"/>
        <rFont val="Times New Roman"/>
        <charset val="1"/>
      </rPr>
      <t>1</t>
    </r>
  </si>
  <si>
    <r>
      <t>X</t>
    </r>
    <r>
      <rPr>
        <b/>
        <vertAlign val="subscript"/>
        <sz val="11"/>
        <color rgb="FF000000"/>
        <rFont val="Times New Roman"/>
        <charset val="1"/>
      </rPr>
      <t>2</t>
    </r>
  </si>
  <si>
    <r>
      <t>P</t>
    </r>
    <r>
      <rPr>
        <b/>
        <vertAlign val="subscript"/>
        <sz val="11"/>
        <color rgb="FF000000"/>
        <rFont val="Times New Roman"/>
        <charset val="1"/>
      </rPr>
      <t>1</t>
    </r>
  </si>
  <si>
    <r>
      <t>P</t>
    </r>
    <r>
      <rPr>
        <b/>
        <vertAlign val="subscript"/>
        <sz val="11"/>
        <color rgb="FF000000"/>
        <rFont val="Times New Roman"/>
        <charset val="1"/>
      </rPr>
      <t>2</t>
    </r>
  </si>
  <si>
    <t>I</t>
  </si>
  <si>
    <t>x1*p1</t>
  </si>
  <si>
    <t>x2*p2</t>
  </si>
  <si>
    <t>(x1*p1)/I</t>
  </si>
  <si>
    <t>(x2*p2)/I</t>
  </si>
  <si>
    <t>Semana 1</t>
  </si>
  <si>
    <t>Semana 2</t>
  </si>
  <si>
    <t>Semana 3</t>
  </si>
  <si>
    <t>x1+x2</t>
  </si>
  <si>
    <t>Quantidade de Insumo</t>
  </si>
  <si>
    <t>Produto Total</t>
  </si>
  <si>
    <t>Produto marginal do insumo variável</t>
  </si>
  <si>
    <t>Produto médio do insumo variável</t>
  </si>
  <si>
    <t>-</t>
  </si>
  <si>
    <t>Unidades Produzidas</t>
  </si>
  <si>
    <t>Custo Fixo</t>
  </si>
  <si>
    <t>Custo Variável</t>
  </si>
  <si>
    <t>Custo Total</t>
  </si>
  <si>
    <t>Custo Marginal</t>
  </si>
  <si>
    <t>Custo Fixo Médio</t>
  </si>
  <si>
    <t>Custo Variável Médio</t>
  </si>
  <si>
    <t>Custo Total Médio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</si>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</sst>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vertAlign val="subscript"/>
      <sz val="11"/>
      <color rgb="FF000000"/>
      <name val="Times New Roman"/>
      <charset val="1"/>
    </font>
    <font>
      <b/>
      <sz val="11"/>
      <color rgb="FF000000"/>
      <name val="Times New Roman"/>
      <charset val="1"/>
    </font>
    <font>
      <sz val="11"/>
      <color rgb="FF000000"/>
      <name val="Times New Roman"/>
      <charset val="1"/>
    </font>
    <font>
      <sz val="11"/>
      <color rgb="FFA1467E"/>
      <name val="Times New Roman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 readingOrder="1"/>
    </xf>
    <xf numFmtId="0" fontId="3" fillId="0" borderId="1" xfId="0" applyFont="1" applyBorder="1" applyAlignment="1">
      <alignment readingOrder="1"/>
    </xf>
    <xf numFmtId="0" fontId="4" fillId="0" borderId="1" xfId="0" applyFont="1" applyBorder="1" applyAlignment="1">
      <alignment readingOrder="1"/>
    </xf>
    <xf numFmtId="10" fontId="0" fillId="0" borderId="0" xfId="0" applyNumberFormat="1"/>
    <xf numFmtId="0" fontId="4" fillId="0" borderId="1" xfId="0" quotePrefix="1" applyFont="1" applyBorder="1" applyAlignment="1">
      <alignment readingOrder="1"/>
    </xf>
    <xf numFmtId="0" fontId="5" fillId="0" borderId="1" xfId="0" applyFont="1" applyBorder="1" applyAlignment="1">
      <alignment readingOrder="1"/>
    </xf>
    <xf numFmtId="2" fontId="1" fillId="0" borderId="1" xfId="0" applyNumberFormat="1" applyFont="1" applyBorder="1" applyAlignment="1">
      <alignment wrapText="1" readingOrder="1"/>
    </xf>
    <xf numFmtId="2" fontId="4" fillId="0" borderId="1" xfId="0" applyNumberFormat="1" applyFont="1" applyBorder="1" applyAlignment="1">
      <alignment readingOrder="1"/>
    </xf>
    <xf numFmtId="0" fontId="6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Planilha1!$E$2</c:f>
              <c:strCache>
                <c:ptCount val="1"/>
                <c:pt idx="0">
                  <c:v>X2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Planilha1!$D$3:$D$5</c:f>
              <c:numCache>
                <c:formatCode>General</c:formatCode>
                <c:ptCount val="3"/>
                <c:pt idx="0">
                  <c:v>10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Planilha1!$E$3:$E$5</c:f>
              <c:numCache>
                <c:formatCode>General</c:formatCode>
                <c:ptCount val="3"/>
                <c:pt idx="0">
                  <c:v>20</c:v>
                </c:pt>
                <c:pt idx="1">
                  <c:v>19</c:v>
                </c:pt>
                <c:pt idx="2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B7-4CA9-9739-80CBE47B9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303464"/>
        <c:axId val="961288088"/>
      </c:scatterChart>
      <c:valAx>
        <c:axId val="961303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288088"/>
        <c:crosses val="autoZero"/>
        <c:crossBetween val="midCat"/>
      </c:valAx>
      <c:valAx>
        <c:axId val="961288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303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Planilha1!$L$2</c:f>
              <c:strCache>
                <c:ptCount val="1"/>
                <c:pt idx="0">
                  <c:v>(x2*p2)/I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Planilha1!$K$3:$K$5</c:f>
              <c:numCache>
                <c:formatCode>0.00%</c:formatCode>
                <c:ptCount val="3"/>
                <c:pt idx="0">
                  <c:v>0.5</c:v>
                </c:pt>
                <c:pt idx="1">
                  <c:v>0.52500000000000002</c:v>
                </c:pt>
                <c:pt idx="2">
                  <c:v>0.43636363636363634</c:v>
                </c:pt>
              </c:numCache>
            </c:numRef>
          </c:xVal>
          <c:yVal>
            <c:numRef>
              <c:f>Planilha1!$L$3:$L$5</c:f>
              <c:numCache>
                <c:formatCode>0.00%</c:formatCode>
                <c:ptCount val="3"/>
                <c:pt idx="0">
                  <c:v>0.5</c:v>
                </c:pt>
                <c:pt idx="1">
                  <c:v>0.47499999999999998</c:v>
                </c:pt>
                <c:pt idx="2">
                  <c:v>0.5636363636363636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19-4C13-993A-C07D038AA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001703"/>
        <c:axId val="370011623"/>
      </c:scatterChart>
      <c:valAx>
        <c:axId val="370001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011623"/>
        <c:crosses val="autoZero"/>
        <c:crossBetween val="midCat"/>
      </c:valAx>
      <c:valAx>
        <c:axId val="370011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001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Planilha4!$B$15:$B$16</c:f>
              <c:strCache>
                <c:ptCount val="2"/>
                <c:pt idx="0">
                  <c:v>Custo Marginal</c:v>
                </c:pt>
                <c:pt idx="1">
                  <c:v>-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Planilha4!$A$17:$A$26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Planilha4!$B$17:$B$26</c:f>
              <c:numCache>
                <c:formatCode>General</c:formatCode>
                <c:ptCount val="10"/>
                <c:pt idx="0">
                  <c:v>25</c:v>
                </c:pt>
                <c:pt idx="1">
                  <c:v>20</c:v>
                </c:pt>
                <c:pt idx="2">
                  <c:v>12</c:v>
                </c:pt>
                <c:pt idx="3">
                  <c:v>20</c:v>
                </c:pt>
                <c:pt idx="4">
                  <c:v>25</c:v>
                </c:pt>
                <c:pt idx="5">
                  <c:v>34</c:v>
                </c:pt>
                <c:pt idx="6">
                  <c:v>34</c:v>
                </c:pt>
                <c:pt idx="7">
                  <c:v>56</c:v>
                </c:pt>
                <c:pt idx="8">
                  <c:v>72</c:v>
                </c:pt>
                <c:pt idx="9">
                  <c:v>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22-4A62-AF3A-1C0F4C7405F6}"/>
            </c:ext>
          </c:extLst>
        </c:ser>
        <c:ser>
          <c:idx val="1"/>
          <c:order val="1"/>
          <c:tx>
            <c:strRef>
              <c:f>Planilha4!$C$15:$C$16</c:f>
              <c:strCache>
                <c:ptCount val="2"/>
                <c:pt idx="0">
                  <c:v>Custo Variável Médio</c:v>
                </c:pt>
                <c:pt idx="1">
                  <c:v>-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Planilha4!$A$17:$A$26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Planilha4!$C$17:$C$26</c:f>
              <c:numCache>
                <c:formatCode>General</c:formatCode>
                <c:ptCount val="10"/>
                <c:pt idx="0">
                  <c:v>25</c:v>
                </c:pt>
                <c:pt idx="1">
                  <c:v>11.25</c:v>
                </c:pt>
                <c:pt idx="2">
                  <c:v>6.333333333333333</c:v>
                </c:pt>
                <c:pt idx="3">
                  <c:v>4.8125</c:v>
                </c:pt>
                <c:pt idx="4">
                  <c:v>4.08</c:v>
                </c:pt>
                <c:pt idx="5">
                  <c:v>3.7777777777777781</c:v>
                </c:pt>
                <c:pt idx="6">
                  <c:v>3.4693877551020407</c:v>
                </c:pt>
                <c:pt idx="7">
                  <c:v>3.53125</c:v>
                </c:pt>
                <c:pt idx="8">
                  <c:v>3.6790123456790127</c:v>
                </c:pt>
                <c:pt idx="9">
                  <c:v>3.9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322-4A62-AF3A-1C0F4C7405F6}"/>
            </c:ext>
          </c:extLst>
        </c:ser>
        <c:ser>
          <c:idx val="2"/>
          <c:order val="2"/>
          <c:tx>
            <c:strRef>
              <c:f>Planilha4!$D$15:$D$16</c:f>
              <c:strCache>
                <c:ptCount val="2"/>
                <c:pt idx="0">
                  <c:v>Custo Total Médio</c:v>
                </c:pt>
                <c:pt idx="1">
                  <c:v>-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Planilha4!$A$17:$A$26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Planilha4!$D$17:$D$26</c:f>
              <c:numCache>
                <c:formatCode>General</c:formatCode>
                <c:ptCount val="10"/>
                <c:pt idx="0">
                  <c:v>125</c:v>
                </c:pt>
                <c:pt idx="1">
                  <c:v>72.5</c:v>
                </c:pt>
                <c:pt idx="2">
                  <c:v>52.333333333333336</c:v>
                </c:pt>
                <c:pt idx="3">
                  <c:v>44.25</c:v>
                </c:pt>
                <c:pt idx="4">
                  <c:v>40.4</c:v>
                </c:pt>
                <c:pt idx="5">
                  <c:v>39.333333333333336</c:v>
                </c:pt>
                <c:pt idx="6">
                  <c:v>38.571428571428569</c:v>
                </c:pt>
                <c:pt idx="7">
                  <c:v>40.75</c:v>
                </c:pt>
                <c:pt idx="8">
                  <c:v>44.222222222222221</c:v>
                </c:pt>
                <c:pt idx="9">
                  <c:v>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322-4A62-AF3A-1C0F4C740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090183"/>
        <c:axId val="820090679"/>
      </c:scatterChart>
      <c:valAx>
        <c:axId val="820090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090679"/>
        <c:crosses val="autoZero"/>
        <c:crossBetween val="midCat"/>
      </c:valAx>
      <c:valAx>
        <c:axId val="820090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090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11</xdr:row>
      <xdr:rowOff>85725</xdr:rowOff>
    </xdr:from>
    <xdr:to>
      <xdr:col>8</xdr:col>
      <xdr:colOff>419100</xdr:colOff>
      <xdr:row>25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E012B9-2FBA-49D8-8060-359EFED74B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6</xdr:row>
      <xdr:rowOff>171450</xdr:rowOff>
    </xdr:from>
    <xdr:to>
      <xdr:col>22</xdr:col>
      <xdr:colOff>200025</xdr:colOff>
      <xdr:row>27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F256F6-94C9-1CDC-D01E-6AC917420FFE}"/>
            </a:ext>
            <a:ext uri="{147F2762-F138-4A5C-976F-8EAC2B608ADB}">
              <a16:predDERef xmlns:a16="http://schemas.microsoft.com/office/drawing/2014/main" pred="{79E012B9-2FBA-49D8-8060-359EFED74B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885825</xdr:colOff>
      <xdr:row>12</xdr:row>
      <xdr:rowOff>171450</xdr:rowOff>
    </xdr:from>
    <xdr:to>
      <xdr:col>9</xdr:col>
      <xdr:colOff>0</xdr:colOff>
      <xdr:row>34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94EAB8-7EF8-87A4-BE57-B42EAEDC6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5"/>
  <sheetViews>
    <sheetView workbookViewId="0">
      <selection activeCell="K2" sqref="K2:L5"/>
    </sheetView>
  </sheetViews>
  <sheetFormatPr defaultRowHeight="15"/>
  <sheetData>
    <row r="2" spans="3:13" ht="30.75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t="s">
        <v>6</v>
      </c>
      <c r="J2" t="s">
        <v>7</v>
      </c>
      <c r="K2" t="s">
        <v>8</v>
      </c>
      <c r="L2" t="s">
        <v>9</v>
      </c>
    </row>
    <row r="3" spans="3:13">
      <c r="C3" s="2" t="s">
        <v>10</v>
      </c>
      <c r="D3" s="3">
        <v>10</v>
      </c>
      <c r="E3" s="3">
        <v>20</v>
      </c>
      <c r="F3" s="3">
        <v>2</v>
      </c>
      <c r="G3" s="3">
        <v>1</v>
      </c>
      <c r="H3" s="3">
        <v>40</v>
      </c>
      <c r="I3">
        <f>D3*F3</f>
        <v>20</v>
      </c>
      <c r="J3">
        <f>E3*G3</f>
        <v>20</v>
      </c>
      <c r="K3" s="4">
        <f>I3/$H3</f>
        <v>0.5</v>
      </c>
      <c r="L3" s="4">
        <f>J3/$H3</f>
        <v>0.5</v>
      </c>
      <c r="M3" s="4">
        <f>K3+L3</f>
        <v>1</v>
      </c>
    </row>
    <row r="4" spans="3:13">
      <c r="C4" s="2" t="s">
        <v>11</v>
      </c>
      <c r="D4" s="3">
        <v>7</v>
      </c>
      <c r="E4" s="3">
        <v>19</v>
      </c>
      <c r="F4" s="3">
        <v>3</v>
      </c>
      <c r="G4" s="3">
        <v>1</v>
      </c>
      <c r="H4" s="3">
        <v>40</v>
      </c>
      <c r="I4">
        <f t="shared" ref="I4:I5" si="0">D4*F4</f>
        <v>21</v>
      </c>
      <c r="J4">
        <f t="shared" ref="J4:J5" si="1">E4*G4</f>
        <v>19</v>
      </c>
      <c r="K4" s="4">
        <f t="shared" ref="K4:K5" si="2">I4/$H4</f>
        <v>0.52500000000000002</v>
      </c>
      <c r="L4" s="4">
        <f t="shared" ref="L4:L5" si="3">J4/$H4</f>
        <v>0.47499999999999998</v>
      </c>
      <c r="M4" s="4">
        <f t="shared" ref="M4:M5" si="4">K4+L4</f>
        <v>1</v>
      </c>
    </row>
    <row r="5" spans="3:13">
      <c r="C5" s="2" t="s">
        <v>12</v>
      </c>
      <c r="D5" s="3">
        <v>8</v>
      </c>
      <c r="E5" s="3">
        <v>31</v>
      </c>
      <c r="F5" s="3">
        <v>3</v>
      </c>
      <c r="G5" s="3">
        <v>1</v>
      </c>
      <c r="H5" s="3">
        <v>55</v>
      </c>
      <c r="I5">
        <f t="shared" si="0"/>
        <v>24</v>
      </c>
      <c r="J5">
        <f t="shared" si="1"/>
        <v>31</v>
      </c>
      <c r="K5" s="4">
        <f t="shared" si="2"/>
        <v>0.43636363636363634</v>
      </c>
      <c r="L5" s="4">
        <f t="shared" si="3"/>
        <v>0.5636363636363636</v>
      </c>
      <c r="M5" s="4">
        <f t="shared" si="4"/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8198-CB1E-45CA-B3BA-5E751D7FCFED}">
  <dimension ref="C2:I5"/>
  <sheetViews>
    <sheetView workbookViewId="0">
      <selection activeCell="D3" sqref="D3"/>
    </sheetView>
  </sheetViews>
  <sheetFormatPr defaultRowHeight="15"/>
  <sheetData>
    <row r="2" spans="3:9" ht="30.75">
      <c r="C2" s="1" t="s">
        <v>0</v>
      </c>
      <c r="D2" s="2" t="s">
        <v>1</v>
      </c>
      <c r="E2" s="2" t="s">
        <v>2</v>
      </c>
      <c r="F2" s="2" t="s">
        <v>13</v>
      </c>
      <c r="G2" s="2" t="s">
        <v>3</v>
      </c>
      <c r="H2" s="2" t="s">
        <v>4</v>
      </c>
      <c r="I2" s="2" t="s">
        <v>5</v>
      </c>
    </row>
    <row r="3" spans="3:9">
      <c r="C3" s="2" t="s">
        <v>10</v>
      </c>
      <c r="D3" s="3">
        <v>10</v>
      </c>
      <c r="E3" s="3">
        <v>20</v>
      </c>
      <c r="F3" s="3">
        <f>SUM(D3:E3)</f>
        <v>30</v>
      </c>
      <c r="G3" s="3">
        <v>2</v>
      </c>
      <c r="H3" s="3">
        <v>1</v>
      </c>
      <c r="I3" s="3">
        <v>40</v>
      </c>
    </row>
    <row r="4" spans="3:9">
      <c r="C4" s="2" t="s">
        <v>11</v>
      </c>
      <c r="D4" s="3">
        <v>6</v>
      </c>
      <c r="E4" s="3">
        <v>14</v>
      </c>
      <c r="F4" s="3">
        <f>SUM(D4:E4)</f>
        <v>20</v>
      </c>
      <c r="G4" s="3">
        <v>2</v>
      </c>
      <c r="H4" s="3">
        <v>2</v>
      </c>
      <c r="I4" s="3">
        <v>40</v>
      </c>
    </row>
    <row r="5" spans="3:9">
      <c r="C5" s="2" t="s">
        <v>12</v>
      </c>
      <c r="D5" s="3">
        <v>20</v>
      </c>
      <c r="E5" s="3">
        <v>10</v>
      </c>
      <c r="F5" s="3">
        <f>SUM(D5:E5)</f>
        <v>30</v>
      </c>
      <c r="G5" s="3">
        <v>2</v>
      </c>
      <c r="H5" s="3">
        <v>2</v>
      </c>
      <c r="I5" s="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2E71-6F92-49D0-89AE-2A29C24D4198}">
  <dimension ref="C2:F13"/>
  <sheetViews>
    <sheetView workbookViewId="0">
      <selection activeCell="D4" sqref="D4"/>
    </sheetView>
  </sheetViews>
  <sheetFormatPr defaultRowHeight="15"/>
  <cols>
    <col min="3" max="3" width="22.42578125" bestFit="1" customWidth="1"/>
    <col min="4" max="4" width="14" bestFit="1" customWidth="1"/>
    <col min="5" max="5" width="36.140625" bestFit="1" customWidth="1"/>
    <col min="6" max="6" width="33.28515625" bestFit="1" customWidth="1"/>
  </cols>
  <sheetData>
    <row r="2" spans="3:6">
      <c r="C2" s="2" t="s">
        <v>14</v>
      </c>
      <c r="D2" s="2" t="s">
        <v>15</v>
      </c>
      <c r="E2" s="2" t="s">
        <v>16</v>
      </c>
      <c r="F2" s="2" t="s">
        <v>17</v>
      </c>
    </row>
    <row r="3" spans="3:6" ht="12.75" customHeight="1">
      <c r="C3" s="3">
        <v>0</v>
      </c>
      <c r="D3" s="3">
        <v>0</v>
      </c>
      <c r="E3" s="5" t="s">
        <v>18</v>
      </c>
      <c r="F3" s="5" t="s">
        <v>18</v>
      </c>
    </row>
    <row r="4" spans="3:6" ht="12.75" customHeight="1">
      <c r="C4" s="3">
        <v>1</v>
      </c>
      <c r="D4" s="3">
        <v>225</v>
      </c>
      <c r="E4" s="1">
        <f>(D4-D3)/(C4-C3)</f>
        <v>225</v>
      </c>
      <c r="F4" s="1">
        <f>D4/C4</f>
        <v>225</v>
      </c>
    </row>
    <row r="5" spans="3:6" ht="12.75" customHeight="1">
      <c r="C5" s="3">
        <v>2</v>
      </c>
      <c r="D5" s="1">
        <f>C5*F5</f>
        <v>600</v>
      </c>
      <c r="E5" s="1">
        <f>(D5-D4)/(C5-C4)</f>
        <v>375</v>
      </c>
      <c r="F5" s="3">
        <v>300</v>
      </c>
    </row>
    <row r="6" spans="3:6" ht="12.75" customHeight="1">
      <c r="C6" s="3">
        <v>3</v>
      </c>
      <c r="D6" s="1">
        <f>E6*(C6-C5)+D5</f>
        <v>900</v>
      </c>
      <c r="E6" s="3">
        <v>300</v>
      </c>
      <c r="F6" s="1">
        <f>D6/C6</f>
        <v>300</v>
      </c>
    </row>
    <row r="7" spans="3:6" ht="12.75" customHeight="1">
      <c r="C7" s="3">
        <v>4</v>
      </c>
      <c r="D7" s="3">
        <v>1140</v>
      </c>
      <c r="E7" s="1">
        <f>(D7-D6)/(C7-C6)</f>
        <v>240</v>
      </c>
      <c r="F7" s="1">
        <f>D7/C7</f>
        <v>285</v>
      </c>
    </row>
    <row r="8" spans="3:6" ht="12.75" customHeight="1">
      <c r="C8" s="3">
        <v>5</v>
      </c>
      <c r="D8" s="1">
        <f>E8*(C8-C7)+D7</f>
        <v>1365</v>
      </c>
      <c r="E8" s="3">
        <v>225</v>
      </c>
      <c r="F8" s="1">
        <f>D8/C8</f>
        <v>273</v>
      </c>
    </row>
    <row r="9" spans="3:6" ht="12.75" customHeight="1">
      <c r="C9" s="3">
        <v>6</v>
      </c>
      <c r="D9" s="1">
        <f>C9*F9</f>
        <v>1350</v>
      </c>
      <c r="E9" s="1">
        <f>(D9-D8)/(C9-C8)</f>
        <v>-15</v>
      </c>
      <c r="F9" s="3">
        <v>225</v>
      </c>
    </row>
    <row r="10" spans="3:6" ht="12.75" customHeight="1"/>
    <row r="11" spans="3:6" ht="12.75" customHeight="1"/>
    <row r="12" spans="3:6" ht="12.75" customHeight="1"/>
    <row r="13" spans="3:6" ht="12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0E93-80E3-4054-B229-614F93F52912}">
  <dimension ref="A1:K26"/>
  <sheetViews>
    <sheetView tabSelected="1" workbookViewId="0">
      <selection activeCell="K6" sqref="K6"/>
    </sheetView>
  </sheetViews>
  <sheetFormatPr defaultRowHeight="15"/>
  <cols>
    <col min="3" max="3" width="19.85546875" bestFit="1" customWidth="1"/>
    <col min="5" max="5" width="15.7109375" bestFit="1" customWidth="1"/>
    <col min="6" max="6" width="17.5703125" bestFit="1" customWidth="1"/>
    <col min="7" max="7" width="21.28515625" bestFit="1" customWidth="1"/>
    <col min="8" max="8" width="18.140625" bestFit="1" customWidth="1"/>
  </cols>
  <sheetData>
    <row r="1" spans="1:11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11">
      <c r="A2" s="3">
        <v>0</v>
      </c>
      <c r="B2" s="6">
        <v>100</v>
      </c>
      <c r="C2" s="1" t="s">
        <v>18</v>
      </c>
      <c r="D2" s="3">
        <v>100</v>
      </c>
      <c r="E2" s="1" t="s">
        <v>18</v>
      </c>
      <c r="F2" s="1" t="s">
        <v>18</v>
      </c>
      <c r="G2" s="1" t="s">
        <v>18</v>
      </c>
      <c r="H2" s="1" t="s">
        <v>18</v>
      </c>
    </row>
    <row r="3" spans="1:11">
      <c r="A3" s="3">
        <v>1</v>
      </c>
      <c r="B3" s="6">
        <v>100</v>
      </c>
      <c r="C3" s="7">
        <f>(D3-B3)/A3</f>
        <v>25</v>
      </c>
      <c r="D3" s="8">
        <v>125</v>
      </c>
      <c r="E3" s="7">
        <f>(D3-D2)/(A3-A2)</f>
        <v>25</v>
      </c>
      <c r="F3" s="7">
        <f>B3/A3</f>
        <v>100</v>
      </c>
      <c r="G3" s="7">
        <f>C3/A3</f>
        <v>25</v>
      </c>
      <c r="H3" s="7">
        <f>D3/A3</f>
        <v>125</v>
      </c>
      <c r="I3" s="10"/>
      <c r="K3">
        <f>55*100000</f>
        <v>5500000</v>
      </c>
    </row>
    <row r="4" spans="1:11">
      <c r="A4" s="3">
        <v>2</v>
      </c>
      <c r="B4" s="6">
        <v>100</v>
      </c>
      <c r="C4" s="7">
        <f t="shared" ref="C4:C12" si="0">(D4-B4)/A4</f>
        <v>22.5</v>
      </c>
      <c r="D4" s="8">
        <v>145</v>
      </c>
      <c r="E4" s="7">
        <f t="shared" ref="E4:E12" si="1">(D4-D3)/(A4-A3)</f>
        <v>20</v>
      </c>
      <c r="F4" s="7">
        <f t="shared" ref="F4:F12" si="2">B4/A4</f>
        <v>50</v>
      </c>
      <c r="G4" s="7">
        <f t="shared" ref="G4:G12" si="3">C4/A4</f>
        <v>11.25</v>
      </c>
      <c r="H4" s="7">
        <f t="shared" ref="H4:H12" si="4">D4/A4</f>
        <v>72.5</v>
      </c>
      <c r="I4" s="10"/>
    </row>
    <row r="5" spans="1:11">
      <c r="A5" s="3">
        <v>3</v>
      </c>
      <c r="B5" s="6">
        <v>100</v>
      </c>
      <c r="C5" s="7">
        <f t="shared" si="0"/>
        <v>19</v>
      </c>
      <c r="D5" s="8">
        <v>157</v>
      </c>
      <c r="E5" s="7">
        <f t="shared" si="1"/>
        <v>12</v>
      </c>
      <c r="F5" s="7">
        <f t="shared" si="2"/>
        <v>33.333333333333336</v>
      </c>
      <c r="G5" s="7">
        <f t="shared" si="3"/>
        <v>6.333333333333333</v>
      </c>
      <c r="H5" s="7">
        <f t="shared" si="4"/>
        <v>52.333333333333336</v>
      </c>
      <c r="I5" s="10"/>
      <c r="K5">
        <f>K3/100000</f>
        <v>55</v>
      </c>
    </row>
    <row r="6" spans="1:11">
      <c r="A6" s="3">
        <v>4</v>
      </c>
      <c r="B6" s="6">
        <v>100</v>
      </c>
      <c r="C6" s="7">
        <f>(D6-B6)/A6</f>
        <v>19.25</v>
      </c>
      <c r="D6" s="8">
        <v>177</v>
      </c>
      <c r="E6" s="7">
        <f t="shared" si="1"/>
        <v>20</v>
      </c>
      <c r="F6" s="7">
        <f t="shared" si="2"/>
        <v>25</v>
      </c>
      <c r="G6" s="7">
        <f t="shared" si="3"/>
        <v>4.8125</v>
      </c>
      <c r="H6" s="7">
        <f t="shared" si="4"/>
        <v>44.25</v>
      </c>
      <c r="I6" s="10"/>
    </row>
    <row r="7" spans="1:11">
      <c r="A7" s="3">
        <v>5</v>
      </c>
      <c r="B7" s="6">
        <v>100</v>
      </c>
      <c r="C7" s="7">
        <f t="shared" si="0"/>
        <v>20.399999999999999</v>
      </c>
      <c r="D7" s="8">
        <v>202</v>
      </c>
      <c r="E7" s="7">
        <f t="shared" si="1"/>
        <v>25</v>
      </c>
      <c r="F7" s="7">
        <f t="shared" si="2"/>
        <v>20</v>
      </c>
      <c r="G7" s="7">
        <f t="shared" si="3"/>
        <v>4.08</v>
      </c>
      <c r="H7" s="7">
        <f t="shared" si="4"/>
        <v>40.4</v>
      </c>
      <c r="I7" s="10"/>
    </row>
    <row r="8" spans="1:11">
      <c r="A8" s="3">
        <v>6</v>
      </c>
      <c r="B8" s="6">
        <v>100</v>
      </c>
      <c r="C8" s="7">
        <f t="shared" si="0"/>
        <v>22.666666666666668</v>
      </c>
      <c r="D8" s="8">
        <v>236</v>
      </c>
      <c r="E8" s="7">
        <f>(D8-D7)/(A8-A7)</f>
        <v>34</v>
      </c>
      <c r="F8" s="7">
        <f t="shared" si="2"/>
        <v>16.666666666666668</v>
      </c>
      <c r="G8" s="7">
        <f t="shared" si="3"/>
        <v>3.7777777777777781</v>
      </c>
      <c r="H8" s="7">
        <f t="shared" si="4"/>
        <v>39.333333333333336</v>
      </c>
      <c r="I8" s="10"/>
    </row>
    <row r="9" spans="1:11">
      <c r="A9" s="3">
        <v>7</v>
      </c>
      <c r="B9" s="6">
        <v>100</v>
      </c>
      <c r="C9" s="7">
        <f t="shared" si="0"/>
        <v>24.285714285714285</v>
      </c>
      <c r="D9" s="8">
        <v>270</v>
      </c>
      <c r="E9" s="7">
        <f t="shared" si="1"/>
        <v>34</v>
      </c>
      <c r="F9" s="7">
        <f t="shared" si="2"/>
        <v>14.285714285714286</v>
      </c>
      <c r="G9" s="7">
        <f t="shared" si="3"/>
        <v>3.4693877551020407</v>
      </c>
      <c r="H9" s="7">
        <f t="shared" si="4"/>
        <v>38.571428571428569</v>
      </c>
      <c r="I9" s="10"/>
    </row>
    <row r="10" spans="1:11">
      <c r="A10" s="3">
        <v>8</v>
      </c>
      <c r="B10" s="6">
        <v>100</v>
      </c>
      <c r="C10" s="7">
        <f t="shared" si="0"/>
        <v>28.25</v>
      </c>
      <c r="D10" s="8">
        <v>326</v>
      </c>
      <c r="E10" s="7">
        <f t="shared" si="1"/>
        <v>56</v>
      </c>
      <c r="F10" s="7">
        <f t="shared" si="2"/>
        <v>12.5</v>
      </c>
      <c r="G10" s="7">
        <f t="shared" si="3"/>
        <v>3.53125</v>
      </c>
      <c r="H10" s="7">
        <f t="shared" si="4"/>
        <v>40.75</v>
      </c>
      <c r="I10" s="10"/>
    </row>
    <row r="11" spans="1:11">
      <c r="A11" s="3">
        <v>9</v>
      </c>
      <c r="B11" s="6">
        <v>100</v>
      </c>
      <c r="C11" s="7">
        <f t="shared" si="0"/>
        <v>33.111111111111114</v>
      </c>
      <c r="D11" s="8">
        <v>398</v>
      </c>
      <c r="E11" s="7">
        <f t="shared" si="1"/>
        <v>72</v>
      </c>
      <c r="F11" s="7">
        <f t="shared" si="2"/>
        <v>11.111111111111111</v>
      </c>
      <c r="G11" s="7">
        <f t="shared" si="3"/>
        <v>3.6790123456790127</v>
      </c>
      <c r="H11" s="7">
        <f t="shared" si="4"/>
        <v>44.222222222222221</v>
      </c>
      <c r="I11" s="10"/>
    </row>
    <row r="12" spans="1:11">
      <c r="A12" s="3">
        <v>10</v>
      </c>
      <c r="B12" s="6">
        <v>100</v>
      </c>
      <c r="C12" s="7">
        <f t="shared" si="0"/>
        <v>39</v>
      </c>
      <c r="D12" s="8">
        <v>490</v>
      </c>
      <c r="E12" s="7">
        <f t="shared" si="1"/>
        <v>92</v>
      </c>
      <c r="F12" s="7">
        <f t="shared" si="2"/>
        <v>10</v>
      </c>
      <c r="G12" s="7">
        <f t="shared" si="3"/>
        <v>3.9</v>
      </c>
      <c r="H12" s="7">
        <f t="shared" si="4"/>
        <v>49</v>
      </c>
      <c r="I12" s="10"/>
    </row>
    <row r="15" spans="1:11">
      <c r="A15" s="2" t="s">
        <v>27</v>
      </c>
      <c r="B15" t="s">
        <v>23</v>
      </c>
      <c r="C15" t="s">
        <v>25</v>
      </c>
      <c r="D15" t="s">
        <v>26</v>
      </c>
    </row>
    <row r="16" spans="1:11">
      <c r="A16" s="3">
        <v>0</v>
      </c>
      <c r="B16" t="s">
        <v>18</v>
      </c>
      <c r="C16" t="s">
        <v>18</v>
      </c>
      <c r="D16" t="s">
        <v>18</v>
      </c>
    </row>
    <row r="17" spans="1:4">
      <c r="A17" s="3">
        <v>1</v>
      </c>
      <c r="B17">
        <v>25</v>
      </c>
      <c r="C17">
        <v>25</v>
      </c>
      <c r="D17">
        <v>125</v>
      </c>
    </row>
    <row r="18" spans="1:4">
      <c r="A18" s="3">
        <v>2</v>
      </c>
      <c r="B18">
        <v>20</v>
      </c>
      <c r="C18">
        <v>11.25</v>
      </c>
      <c r="D18">
        <v>72.5</v>
      </c>
    </row>
    <row r="19" spans="1:4">
      <c r="A19" s="3">
        <v>3</v>
      </c>
      <c r="B19">
        <v>12</v>
      </c>
      <c r="C19">
        <v>6.333333333333333</v>
      </c>
      <c r="D19">
        <v>52.333333333333336</v>
      </c>
    </row>
    <row r="20" spans="1:4">
      <c r="A20" s="3">
        <v>4</v>
      </c>
      <c r="B20">
        <v>20</v>
      </c>
      <c r="C20">
        <v>4.8125</v>
      </c>
      <c r="D20">
        <v>44.25</v>
      </c>
    </row>
    <row r="21" spans="1:4">
      <c r="A21" s="3">
        <v>5</v>
      </c>
      <c r="B21">
        <v>25</v>
      </c>
      <c r="C21">
        <v>4.08</v>
      </c>
      <c r="D21">
        <v>40.4</v>
      </c>
    </row>
    <row r="22" spans="1:4">
      <c r="A22" s="3">
        <v>6</v>
      </c>
      <c r="B22">
        <v>34</v>
      </c>
      <c r="C22">
        <v>3.7777777777777781</v>
      </c>
      <c r="D22">
        <v>39.333333333333336</v>
      </c>
    </row>
    <row r="23" spans="1:4">
      <c r="A23" s="3">
        <v>7</v>
      </c>
      <c r="B23" s="9">
        <v>34</v>
      </c>
      <c r="C23">
        <v>3.4693877551020407</v>
      </c>
      <c r="D23">
        <v>38.571428571428569</v>
      </c>
    </row>
    <row r="24" spans="1:4">
      <c r="A24" s="3">
        <v>8</v>
      </c>
      <c r="B24">
        <v>56</v>
      </c>
      <c r="C24">
        <v>3.53125</v>
      </c>
      <c r="D24">
        <v>40.75</v>
      </c>
    </row>
    <row r="25" spans="1:4">
      <c r="A25" s="3">
        <v>9</v>
      </c>
      <c r="B25">
        <v>72</v>
      </c>
      <c r="C25">
        <v>3.6790123456790127</v>
      </c>
      <c r="D25">
        <v>44.222222222222221</v>
      </c>
    </row>
    <row r="26" spans="1:4">
      <c r="A26" s="3">
        <v>10</v>
      </c>
      <c r="B26">
        <v>92</v>
      </c>
      <c r="C26">
        <v>3.9</v>
      </c>
      <c r="D26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2023-09-10T03:36:43Z</dcterms:created>
  <dcterms:modified xsi:type="dcterms:W3CDTF">2023-09-10T22:57:00Z</dcterms:modified>
  <cp:category/>
  <cp:contentStatus/>
</cp:coreProperties>
</file>