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oft_04\Desktop\PAPER\MATLAB\Parameters Setting\"/>
    </mc:Choice>
  </mc:AlternateContent>
  <xr:revisionPtr revIDLastSave="0" documentId="13_ncr:1_{D93B7B55-F5DD-4D75-8CF4-2E6DC4C5400A}" xr6:coauthVersionLast="47" xr6:coauthVersionMax="47" xr10:uidLastSave="{00000000-0000-0000-0000-000000000000}"/>
  <bookViews>
    <workbookView xWindow="-105" yWindow="0" windowWidth="14610" windowHeight="15585" activeTab="2" xr2:uid="{EC36AE17-BCB7-4062-8E47-F0BBC63F2042}"/>
  </bookViews>
  <sheets>
    <sheet name="NSGA-II" sheetId="1" r:id="rId1"/>
    <sheet name="Hybrid" sheetId="2" r:id="rId2"/>
    <sheet name="MOEA-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3" l="1"/>
  <c r="T15" i="3"/>
  <c r="O16" i="3"/>
  <c r="T16" i="3"/>
  <c r="O17" i="3"/>
  <c r="T17" i="3"/>
  <c r="O18" i="3"/>
  <c r="T18" i="3"/>
  <c r="O19" i="3"/>
  <c r="T19" i="3"/>
  <c r="O20" i="3"/>
  <c r="T20" i="3"/>
  <c r="T5" i="3"/>
  <c r="I23" i="3"/>
  <c r="P15" i="3" s="1"/>
  <c r="J23" i="3"/>
  <c r="K23" i="3"/>
  <c r="R6" i="3" s="1"/>
  <c r="L23" i="3"/>
  <c r="S5" i="3" s="1"/>
  <c r="M23" i="3"/>
  <c r="I22" i="3"/>
  <c r="J22" i="3"/>
  <c r="Q6" i="3" s="1"/>
  <c r="K22" i="3"/>
  <c r="R15" i="3" s="1"/>
  <c r="L22" i="3"/>
  <c r="M22" i="3"/>
  <c r="T6" i="3" s="1"/>
  <c r="H23" i="3"/>
  <c r="H22" i="3"/>
  <c r="O7" i="3" s="1"/>
  <c r="P6" i="2"/>
  <c r="Q6" i="2"/>
  <c r="V6" i="2" s="1"/>
  <c r="R6" i="2"/>
  <c r="S6" i="2"/>
  <c r="T6" i="2"/>
  <c r="U6" i="2"/>
  <c r="P7" i="2"/>
  <c r="Q7" i="2"/>
  <c r="V7" i="2" s="1"/>
  <c r="R7" i="2"/>
  <c r="S7" i="2"/>
  <c r="T7" i="2"/>
  <c r="U7" i="2"/>
  <c r="P8" i="2"/>
  <c r="Q8" i="2"/>
  <c r="R8" i="2"/>
  <c r="V8" i="2" s="1"/>
  <c r="S8" i="2"/>
  <c r="T8" i="2"/>
  <c r="U8" i="2"/>
  <c r="P9" i="2"/>
  <c r="Q9" i="2"/>
  <c r="V9" i="2" s="1"/>
  <c r="R9" i="2"/>
  <c r="S9" i="2"/>
  <c r="T9" i="2"/>
  <c r="U9" i="2"/>
  <c r="P10" i="2"/>
  <c r="V10" i="2" s="1"/>
  <c r="Q10" i="2"/>
  <c r="R10" i="2"/>
  <c r="S10" i="2"/>
  <c r="T10" i="2"/>
  <c r="U10" i="2"/>
  <c r="P11" i="2"/>
  <c r="V11" i="2" s="1"/>
  <c r="Q11" i="2"/>
  <c r="R11" i="2"/>
  <c r="S11" i="2"/>
  <c r="T11" i="2"/>
  <c r="U11" i="2"/>
  <c r="P12" i="2"/>
  <c r="Q12" i="2"/>
  <c r="R12" i="2"/>
  <c r="S12" i="2"/>
  <c r="T12" i="2"/>
  <c r="V12" i="2" s="1"/>
  <c r="U12" i="2"/>
  <c r="P13" i="2"/>
  <c r="Q13" i="2"/>
  <c r="V13" i="2" s="1"/>
  <c r="R13" i="2"/>
  <c r="S13" i="2"/>
  <c r="T13" i="2"/>
  <c r="U13" i="2"/>
  <c r="P14" i="2"/>
  <c r="Q14" i="2"/>
  <c r="R14" i="2"/>
  <c r="V14" i="2" s="1"/>
  <c r="S14" i="2"/>
  <c r="T14" i="2"/>
  <c r="U14" i="2"/>
  <c r="P15" i="2"/>
  <c r="Q15" i="2"/>
  <c r="V15" i="2" s="1"/>
  <c r="R15" i="2"/>
  <c r="S15" i="2"/>
  <c r="T15" i="2"/>
  <c r="U15" i="2"/>
  <c r="P16" i="2"/>
  <c r="V16" i="2" s="1"/>
  <c r="Q16" i="2"/>
  <c r="R16" i="2"/>
  <c r="S16" i="2"/>
  <c r="T16" i="2"/>
  <c r="U16" i="2"/>
  <c r="P17" i="2"/>
  <c r="V17" i="2" s="1"/>
  <c r="Q17" i="2"/>
  <c r="R17" i="2"/>
  <c r="S17" i="2"/>
  <c r="T17" i="2"/>
  <c r="U17" i="2"/>
  <c r="P18" i="2"/>
  <c r="Q18" i="2"/>
  <c r="R18" i="2"/>
  <c r="S18" i="2"/>
  <c r="T18" i="2"/>
  <c r="V18" i="2" s="1"/>
  <c r="U18" i="2"/>
  <c r="P19" i="2"/>
  <c r="Q19" i="2"/>
  <c r="R19" i="2"/>
  <c r="S19" i="2"/>
  <c r="V19" i="2" s="1"/>
  <c r="T19" i="2"/>
  <c r="U19" i="2"/>
  <c r="P20" i="2"/>
  <c r="Q20" i="2"/>
  <c r="R20" i="2"/>
  <c r="V20" i="2" s="1"/>
  <c r="S20" i="2"/>
  <c r="T20" i="2"/>
  <c r="U20" i="2"/>
  <c r="V5" i="2"/>
  <c r="U5" i="2"/>
  <c r="T5" i="2"/>
  <c r="S5" i="2"/>
  <c r="R5" i="2"/>
  <c r="Q5" i="2"/>
  <c r="P5" i="2"/>
  <c r="J23" i="2"/>
  <c r="K23" i="2"/>
  <c r="L23" i="2"/>
  <c r="M23" i="2"/>
  <c r="N23" i="2"/>
  <c r="J22" i="2"/>
  <c r="K22" i="2"/>
  <c r="L22" i="2"/>
  <c r="M22" i="2"/>
  <c r="N22" i="2"/>
  <c r="I23" i="2"/>
  <c r="I22" i="2"/>
  <c r="T7" i="1"/>
  <c r="T13" i="1"/>
  <c r="S10" i="1"/>
  <c r="S12" i="1"/>
  <c r="S13" i="1"/>
  <c r="I23" i="1"/>
  <c r="P10" i="1" s="1"/>
  <c r="J23" i="1"/>
  <c r="K23" i="1"/>
  <c r="L23" i="1"/>
  <c r="S8" i="1" s="1"/>
  <c r="M23" i="1"/>
  <c r="T10" i="1" s="1"/>
  <c r="I22" i="1"/>
  <c r="J22" i="1"/>
  <c r="Q6" i="1" s="1"/>
  <c r="K22" i="1"/>
  <c r="L22" i="1"/>
  <c r="M22" i="1"/>
  <c r="H23" i="1"/>
  <c r="O8" i="1" s="1"/>
  <c r="H22" i="1"/>
  <c r="O10" i="1" s="1"/>
  <c r="P14" i="3" l="1"/>
  <c r="P12" i="3"/>
  <c r="U12" i="3" s="1"/>
  <c r="P9" i="3"/>
  <c r="P6" i="3"/>
  <c r="U6" i="3" s="1"/>
  <c r="O13" i="3"/>
  <c r="O11" i="3"/>
  <c r="O9" i="3"/>
  <c r="O6" i="3"/>
  <c r="P5" i="3"/>
  <c r="S20" i="3"/>
  <c r="S19" i="3"/>
  <c r="S18" i="3"/>
  <c r="S17" i="3"/>
  <c r="S16" i="3"/>
  <c r="S15" i="3"/>
  <c r="T14" i="3"/>
  <c r="T13" i="3"/>
  <c r="T12" i="3"/>
  <c r="T11" i="3"/>
  <c r="T10" i="3"/>
  <c r="T9" i="3"/>
  <c r="T8" i="3"/>
  <c r="T7" i="3"/>
  <c r="P13" i="3"/>
  <c r="P11" i="3"/>
  <c r="P8" i="3"/>
  <c r="P7" i="3"/>
  <c r="O5" i="3"/>
  <c r="U5" i="3" s="1"/>
  <c r="O14" i="3"/>
  <c r="O12" i="3"/>
  <c r="O10" i="3"/>
  <c r="O8" i="3"/>
  <c r="Q5" i="3"/>
  <c r="R20" i="3"/>
  <c r="R19" i="3"/>
  <c r="R18" i="3"/>
  <c r="R17" i="3"/>
  <c r="R16" i="3"/>
  <c r="S14" i="3"/>
  <c r="S13" i="3"/>
  <c r="S12" i="3"/>
  <c r="S11" i="3"/>
  <c r="S10" i="3"/>
  <c r="S9" i="3"/>
  <c r="S8" i="3"/>
  <c r="S7" i="3"/>
  <c r="S6" i="3"/>
  <c r="P10" i="3"/>
  <c r="R5" i="3"/>
  <c r="Q20" i="3"/>
  <c r="U20" i="3" s="1"/>
  <c r="Q19" i="3"/>
  <c r="Q18" i="3"/>
  <c r="Q17" i="3"/>
  <c r="Q16" i="3"/>
  <c r="Q15" i="3"/>
  <c r="U15" i="3" s="1"/>
  <c r="R14" i="3"/>
  <c r="R13" i="3"/>
  <c r="R12" i="3"/>
  <c r="R11" i="3"/>
  <c r="R10" i="3"/>
  <c r="R9" i="3"/>
  <c r="R8" i="3"/>
  <c r="R7" i="3"/>
  <c r="P20" i="3"/>
  <c r="P19" i="3"/>
  <c r="P18" i="3"/>
  <c r="U18" i="3" s="1"/>
  <c r="P17" i="3"/>
  <c r="P16" i="3"/>
  <c r="U16" i="3" s="1"/>
  <c r="Q14" i="3"/>
  <c r="Q13" i="3"/>
  <c r="Q12" i="3"/>
  <c r="Q11" i="3"/>
  <c r="Q10" i="3"/>
  <c r="Q9" i="3"/>
  <c r="Q8" i="3"/>
  <c r="Q7" i="3"/>
  <c r="P5" i="1"/>
  <c r="O20" i="1"/>
  <c r="P15" i="1"/>
  <c r="O17" i="1"/>
  <c r="P9" i="1"/>
  <c r="T8" i="1"/>
  <c r="O16" i="1"/>
  <c r="S19" i="1"/>
  <c r="S7" i="1"/>
  <c r="O11" i="1"/>
  <c r="S18" i="1"/>
  <c r="S6" i="1"/>
  <c r="R10" i="1"/>
  <c r="Q11" i="1"/>
  <c r="S16" i="1"/>
  <c r="T19" i="1"/>
  <c r="O6" i="1"/>
  <c r="R5" i="1"/>
  <c r="P8" i="1"/>
  <c r="Q10" i="1"/>
  <c r="U10" i="1" s="1"/>
  <c r="R20" i="1"/>
  <c r="R14" i="1"/>
  <c r="R8" i="1"/>
  <c r="T18" i="1"/>
  <c r="T12" i="1"/>
  <c r="T6" i="1"/>
  <c r="O5" i="1"/>
  <c r="O15" i="1"/>
  <c r="U15" i="1" s="1"/>
  <c r="O9" i="1"/>
  <c r="P19" i="1"/>
  <c r="P13" i="1"/>
  <c r="P7" i="1"/>
  <c r="S17" i="1"/>
  <c r="S11" i="1"/>
  <c r="Q5" i="1"/>
  <c r="Q15" i="1"/>
  <c r="Q9" i="1"/>
  <c r="R19" i="1"/>
  <c r="R13" i="1"/>
  <c r="R7" i="1"/>
  <c r="T17" i="1"/>
  <c r="T11" i="1"/>
  <c r="P20" i="1"/>
  <c r="Q17" i="1"/>
  <c r="R15" i="1"/>
  <c r="R9" i="1"/>
  <c r="P14" i="1"/>
  <c r="O14" i="1"/>
  <c r="P18" i="1"/>
  <c r="P6" i="1"/>
  <c r="Q14" i="1"/>
  <c r="R18" i="1"/>
  <c r="R6" i="1"/>
  <c r="T16" i="1"/>
  <c r="O19" i="1"/>
  <c r="O13" i="1"/>
  <c r="O7" i="1"/>
  <c r="P17" i="1"/>
  <c r="P11" i="1"/>
  <c r="S5" i="1"/>
  <c r="S15" i="1"/>
  <c r="S9" i="1"/>
  <c r="Q19" i="1"/>
  <c r="Q13" i="1"/>
  <c r="Q7" i="1"/>
  <c r="R17" i="1"/>
  <c r="R11" i="1"/>
  <c r="T5" i="1"/>
  <c r="T15" i="1"/>
  <c r="T9" i="1"/>
  <c r="Q16" i="1"/>
  <c r="P12" i="1"/>
  <c r="Q20" i="1"/>
  <c r="Q8" i="1"/>
  <c r="R12" i="1"/>
  <c r="O18" i="1"/>
  <c r="U18" i="1" s="1"/>
  <c r="O12" i="1"/>
  <c r="P16" i="1"/>
  <c r="S20" i="1"/>
  <c r="S14" i="1"/>
  <c r="Q18" i="1"/>
  <c r="Q12" i="1"/>
  <c r="R16" i="1"/>
  <c r="T20" i="1"/>
  <c r="T14" i="1"/>
  <c r="U8" i="3" l="1"/>
  <c r="U17" i="3"/>
  <c r="U9" i="3"/>
  <c r="U10" i="3"/>
  <c r="U7" i="3"/>
  <c r="U11" i="3"/>
  <c r="U19" i="3"/>
  <c r="U13" i="3"/>
  <c r="U14" i="3"/>
  <c r="U16" i="1"/>
  <c r="U12" i="1"/>
  <c r="U11" i="1"/>
  <c r="U6" i="1"/>
  <c r="U17" i="1"/>
  <c r="U9" i="1"/>
  <c r="U20" i="1"/>
  <c r="U8" i="1"/>
  <c r="U7" i="1"/>
  <c r="U5" i="1"/>
  <c r="U13" i="1"/>
  <c r="U19" i="1"/>
  <c r="U14" i="1"/>
</calcChain>
</file>

<file path=xl/sharedStrings.xml><?xml version="1.0" encoding="utf-8"?>
<sst xmlns="http://schemas.openxmlformats.org/spreadsheetml/2006/main" count="172" uniqueCount="37">
  <si>
    <t>SNS</t>
  </si>
  <si>
    <t>RAS</t>
  </si>
  <si>
    <t>DM</t>
  </si>
  <si>
    <t>MID</t>
  </si>
  <si>
    <t>NPS</t>
  </si>
  <si>
    <t>Time</t>
  </si>
  <si>
    <t>QM</t>
  </si>
  <si>
    <t>Max_it</t>
  </si>
  <si>
    <t>n_Pop</t>
  </si>
  <si>
    <t>P_c</t>
  </si>
  <si>
    <t>P_m</t>
  </si>
  <si>
    <t>Row</t>
  </si>
  <si>
    <t>Max_subit</t>
  </si>
  <si>
    <t>T_0</t>
  </si>
  <si>
    <t>Alpha</t>
  </si>
  <si>
    <t>TL_size</t>
  </si>
  <si>
    <t>-</t>
  </si>
  <si>
    <t>+</t>
  </si>
  <si>
    <t>n_Archive</t>
  </si>
  <si>
    <t>T</t>
  </si>
  <si>
    <t>P</t>
  </si>
  <si>
    <t>N</t>
  </si>
  <si>
    <t>min</t>
  </si>
  <si>
    <t>max</t>
  </si>
  <si>
    <t>RESPONSE</t>
  </si>
  <si>
    <t>Best Level</t>
  </si>
  <si>
    <t>Response Table for Signal to Noise Ratios</t>
  </si>
  <si>
    <t>Smaller is better</t>
  </si>
  <si>
    <t>Level</t>
  </si>
  <si>
    <t>A</t>
  </si>
  <si>
    <t>B</t>
  </si>
  <si>
    <t>C</t>
  </si>
  <si>
    <t>D</t>
  </si>
  <si>
    <t>Delta</t>
  </si>
  <si>
    <t>Rank</t>
  </si>
  <si>
    <t>Response Table for Means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</si>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</sst>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2C59-6AF7-4473-956C-2DE10DDB8C5B}">
  <dimension ref="B1:AA33"/>
  <sheetViews>
    <sheetView topLeftCell="O1" workbookViewId="0">
      <selection activeCell="W4" sqref="W4"/>
    </sheetView>
  </sheetViews>
  <sheetFormatPr defaultRowHeight="15" x14ac:dyDescent="0.25"/>
  <cols>
    <col min="1" max="1" width="9.140625" style="1"/>
    <col min="2" max="2" width="4.85546875" style="1" bestFit="1" customWidth="1"/>
    <col min="3" max="3" width="7" style="1" bestFit="1" customWidth="1"/>
    <col min="4" max="4" width="6.5703125" style="1" bestFit="1" customWidth="1"/>
    <col min="5" max="5" width="4" style="1" bestFit="1" customWidth="1"/>
    <col min="6" max="6" width="4.85546875" style="1" bestFit="1" customWidth="1"/>
    <col min="7" max="7" width="8" style="1" bestFit="1" customWidth="1"/>
    <col min="8" max="8" width="4.5703125" style="1" bestFit="1" customWidth="1"/>
    <col min="9" max="9" width="8" style="1" bestFit="1" customWidth="1"/>
    <col min="10" max="10" width="9" style="1" bestFit="1" customWidth="1"/>
    <col min="11" max="11" width="7" style="1" bestFit="1" customWidth="1"/>
    <col min="12" max="12" width="8" style="1" bestFit="1" customWidth="1"/>
    <col min="13" max="13" width="8.42578125" style="1" customWidth="1"/>
    <col min="14" max="20" width="9.140625" style="1"/>
    <col min="21" max="21" width="12" style="1" bestFit="1" customWidth="1"/>
    <col min="22" max="22" width="9.140625" style="1"/>
    <col min="23" max="23" width="12.140625" style="1" customWidth="1"/>
    <col min="24" max="16384" width="9.140625" style="1"/>
  </cols>
  <sheetData>
    <row r="1" spans="2:27" x14ac:dyDescent="0.25">
      <c r="H1" s="38" t="s">
        <v>20</v>
      </c>
      <c r="I1" s="39" t="s">
        <v>21</v>
      </c>
      <c r="J1" s="38" t="s">
        <v>20</v>
      </c>
      <c r="K1" s="38" t="s">
        <v>20</v>
      </c>
      <c r="L1" s="39" t="s">
        <v>21</v>
      </c>
      <c r="M1" s="38" t="s">
        <v>20</v>
      </c>
    </row>
    <row r="2" spans="2:27" x14ac:dyDescent="0.25">
      <c r="H2" s="38">
        <v>1</v>
      </c>
      <c r="I2" s="39">
        <v>2</v>
      </c>
      <c r="J2" s="38">
        <v>1</v>
      </c>
      <c r="K2" s="38">
        <v>1</v>
      </c>
      <c r="L2" s="39">
        <v>2</v>
      </c>
      <c r="M2" s="38">
        <v>2</v>
      </c>
    </row>
    <row r="3" spans="2:27" ht="15.75" thickBot="1" x14ac:dyDescent="0.3">
      <c r="G3" s="1" t="s">
        <v>16</v>
      </c>
      <c r="H3" s="38" t="s">
        <v>17</v>
      </c>
      <c r="I3" s="39" t="s">
        <v>16</v>
      </c>
      <c r="J3" s="38" t="s">
        <v>17</v>
      </c>
      <c r="K3" s="38" t="s">
        <v>17</v>
      </c>
      <c r="L3" s="39" t="s">
        <v>16</v>
      </c>
      <c r="M3" s="38" t="s">
        <v>17</v>
      </c>
    </row>
    <row r="4" spans="2:27" ht="16.5" thickTop="1" thickBot="1" x14ac:dyDescent="0.3">
      <c r="B4" s="21" t="s">
        <v>11</v>
      </c>
      <c r="C4" s="15" t="s">
        <v>7</v>
      </c>
      <c r="D4" s="16" t="s">
        <v>8</v>
      </c>
      <c r="E4" s="16" t="s">
        <v>9</v>
      </c>
      <c r="F4" s="17" t="s">
        <v>10</v>
      </c>
      <c r="G4" s="18" t="s">
        <v>5</v>
      </c>
      <c r="H4" s="19" t="s">
        <v>4</v>
      </c>
      <c r="I4" s="19" t="s">
        <v>3</v>
      </c>
      <c r="J4" s="19" t="s">
        <v>2</v>
      </c>
      <c r="K4" s="19" t="s">
        <v>0</v>
      </c>
      <c r="L4" s="19" t="s">
        <v>1</v>
      </c>
      <c r="M4" s="20" t="s">
        <v>6</v>
      </c>
      <c r="O4" s="18" t="s">
        <v>4</v>
      </c>
      <c r="P4" s="19" t="s">
        <v>3</v>
      </c>
      <c r="Q4" s="19" t="s">
        <v>2</v>
      </c>
      <c r="R4" s="19" t="s">
        <v>0</v>
      </c>
      <c r="S4" s="19" t="s">
        <v>1</v>
      </c>
      <c r="T4" s="20" t="s">
        <v>6</v>
      </c>
      <c r="U4" s="41" t="s">
        <v>24</v>
      </c>
      <c r="X4" s="15" t="s">
        <v>7</v>
      </c>
      <c r="Y4" s="16" t="s">
        <v>8</v>
      </c>
      <c r="Z4" s="16" t="s">
        <v>9</v>
      </c>
      <c r="AA4" s="17" t="s">
        <v>10</v>
      </c>
    </row>
    <row r="5" spans="2:27" ht="15.75" thickTop="1" x14ac:dyDescent="0.25">
      <c r="B5" s="3">
        <v>1</v>
      </c>
      <c r="C5" s="5">
        <v>50</v>
      </c>
      <c r="D5" s="2">
        <v>30</v>
      </c>
      <c r="E5" s="2">
        <v>0.6</v>
      </c>
      <c r="F5" s="6">
        <v>0.2</v>
      </c>
      <c r="G5" s="10">
        <v>12.4168</v>
      </c>
      <c r="H5" s="1">
        <v>25</v>
      </c>
      <c r="I5" s="1">
        <v>0.83003000000000005</v>
      </c>
      <c r="J5" s="1">
        <v>223.31010000000001</v>
      </c>
      <c r="K5" s="1">
        <v>0.29076999999999997</v>
      </c>
      <c r="L5" s="1">
        <v>0.14061000000000001</v>
      </c>
      <c r="M5" s="11">
        <v>0</v>
      </c>
      <c r="O5" s="1">
        <f>(H5-H$22)/(H$23-H$22)</f>
        <v>0.44827586206896552</v>
      </c>
      <c r="P5" s="1">
        <f>(I$23-I5)/(I$23+I$22)</f>
        <v>6.8648495682723298E-2</v>
      </c>
      <c r="Q5" s="1">
        <f>(J5-J$22)/(J$23-J$22)</f>
        <v>0.2596245723330638</v>
      </c>
      <c r="R5" s="1">
        <f>(K5-K$22)/(K$23-K$22)</f>
        <v>0.68740105204024293</v>
      </c>
      <c r="S5" s="1">
        <f>(L$23-L5)/(L$23+L$22)</f>
        <v>0.36082240422995171</v>
      </c>
      <c r="T5" s="1">
        <f>(M5-M$22)/(M$23-M$22)</f>
        <v>0</v>
      </c>
      <c r="U5" s="40">
        <f>SQRT(O5+P5^2+Q5+R5+S5^2+T5^2)</f>
        <v>1.2370153231856329</v>
      </c>
      <c r="W5" s="1" t="s">
        <v>25</v>
      </c>
      <c r="X5" s="42">
        <v>2</v>
      </c>
      <c r="Y5" s="37">
        <v>3</v>
      </c>
      <c r="Z5" s="42">
        <v>1</v>
      </c>
      <c r="AA5" s="42">
        <v>4</v>
      </c>
    </row>
    <row r="6" spans="2:27" x14ac:dyDescent="0.25">
      <c r="B6" s="3">
        <v>2</v>
      </c>
      <c r="C6" s="5">
        <v>50</v>
      </c>
      <c r="D6" s="2">
        <v>50</v>
      </c>
      <c r="E6" s="2">
        <v>0.7</v>
      </c>
      <c r="F6" s="6">
        <v>0.3</v>
      </c>
      <c r="G6" s="10">
        <v>24.863399999999999</v>
      </c>
      <c r="H6" s="1">
        <v>39</v>
      </c>
      <c r="I6" s="1">
        <v>0.52261999999999997</v>
      </c>
      <c r="J6" s="1">
        <v>590.58339999999998</v>
      </c>
      <c r="K6" s="1">
        <v>0.22109999999999999</v>
      </c>
      <c r="L6" s="1">
        <v>0.25197999999999998</v>
      </c>
      <c r="M6" s="11">
        <v>0</v>
      </c>
      <c r="O6" s="1">
        <f t="shared" ref="O6:O20" si="0">(H6-H$22)/(H$23-H$22)</f>
        <v>0.93103448275862066</v>
      </c>
      <c r="P6" s="1">
        <f t="shared" ref="P6:P20" si="1">(I$23-I6)/(I$23+I$22)</f>
        <v>0.28082659801356963</v>
      </c>
      <c r="Q6" s="1">
        <f t="shared" ref="Q6:Q20" si="2">(J6-J$22)/(J$23-J$22)</f>
        <v>1</v>
      </c>
      <c r="R6" s="1">
        <f t="shared" ref="R6:R20" si="3">(K6-K$22)/(K$23-K$22)</f>
        <v>0.331596956233083</v>
      </c>
      <c r="S6" s="1">
        <f t="shared" ref="S6:S20" si="4">(L$23-L6)/(L$23+L$22)</f>
        <v>0</v>
      </c>
      <c r="T6" s="1">
        <f t="shared" ref="T6:T20" si="5">(M6-M$22)/(M$23-M$22)</f>
        <v>0</v>
      </c>
      <c r="U6" s="40">
        <f t="shared" ref="U6:U20" si="6">SQRT(O6+P6^2+Q6+R6+S6^2+T6^2)</f>
        <v>1.530194437692014</v>
      </c>
      <c r="X6" s="42">
        <v>2</v>
      </c>
      <c r="Y6" s="42">
        <v>2</v>
      </c>
      <c r="Z6" s="42">
        <v>1</v>
      </c>
      <c r="AA6" s="42">
        <v>4</v>
      </c>
    </row>
    <row r="7" spans="2:27" x14ac:dyDescent="0.25">
      <c r="B7" s="3">
        <v>3</v>
      </c>
      <c r="C7" s="5">
        <v>50</v>
      </c>
      <c r="D7" s="2">
        <v>80</v>
      </c>
      <c r="E7" s="2">
        <v>0.8</v>
      </c>
      <c r="F7" s="6">
        <v>0.4</v>
      </c>
      <c r="G7" s="10">
        <v>46.671399999999998</v>
      </c>
      <c r="H7" s="1">
        <v>34</v>
      </c>
      <c r="I7" s="1">
        <v>0.63549999999999995</v>
      </c>
      <c r="J7" s="1">
        <v>406.33949999999999</v>
      </c>
      <c r="K7" s="1">
        <v>0.25392999999999999</v>
      </c>
      <c r="L7" s="1">
        <v>0.20347000000000001</v>
      </c>
      <c r="M7" s="11">
        <v>0</v>
      </c>
      <c r="O7" s="1">
        <f t="shared" si="0"/>
        <v>0.75862068965517238</v>
      </c>
      <c r="P7" s="1">
        <f t="shared" si="1"/>
        <v>0.20291545591960414</v>
      </c>
      <c r="Q7" s="1">
        <f t="shared" si="2"/>
        <v>0.62858814877769709</v>
      </c>
      <c r="R7" s="1">
        <f t="shared" si="3"/>
        <v>0.49925948623665789</v>
      </c>
      <c r="S7" s="1">
        <f t="shared" si="4"/>
        <v>0.15716525841065773</v>
      </c>
      <c r="T7" s="1">
        <f t="shared" si="5"/>
        <v>0</v>
      </c>
      <c r="U7" s="40">
        <f t="shared" si="6"/>
        <v>1.3972630122392409</v>
      </c>
    </row>
    <row r="8" spans="2:27" x14ac:dyDescent="0.25">
      <c r="B8" s="3">
        <v>4</v>
      </c>
      <c r="C8" s="5">
        <v>50</v>
      </c>
      <c r="D8" s="2">
        <v>100</v>
      </c>
      <c r="E8" s="2">
        <v>0.9</v>
      </c>
      <c r="F8" s="6">
        <v>0.5</v>
      </c>
      <c r="G8" s="10">
        <v>69.066800000000001</v>
      </c>
      <c r="H8" s="1">
        <v>29</v>
      </c>
      <c r="I8" s="1">
        <v>0.64956999999999998</v>
      </c>
      <c r="J8" s="1">
        <v>341.83870000000002</v>
      </c>
      <c r="K8" s="1">
        <v>0.2782</v>
      </c>
      <c r="L8" s="1">
        <v>0.17818999999999999</v>
      </c>
      <c r="M8" s="11">
        <v>0.2069</v>
      </c>
      <c r="O8" s="1">
        <f t="shared" si="0"/>
        <v>0.58620689655172409</v>
      </c>
      <c r="P8" s="1">
        <f t="shared" si="1"/>
        <v>0.19320417164194559</v>
      </c>
      <c r="Q8" s="1">
        <f t="shared" si="2"/>
        <v>0.49856288588801928</v>
      </c>
      <c r="R8" s="1">
        <f t="shared" si="3"/>
        <v>0.62320616924569727</v>
      </c>
      <c r="S8" s="1">
        <f t="shared" si="4"/>
        <v>0.23906873671660359</v>
      </c>
      <c r="T8" s="1">
        <f t="shared" si="5"/>
        <v>0.2069</v>
      </c>
      <c r="U8" s="40">
        <f t="shared" si="6"/>
        <v>1.3584054161039567</v>
      </c>
    </row>
    <row r="9" spans="2:27" x14ac:dyDescent="0.25">
      <c r="B9" s="3">
        <v>5</v>
      </c>
      <c r="C9" s="5">
        <v>100</v>
      </c>
      <c r="D9" s="2">
        <v>30</v>
      </c>
      <c r="E9" s="2">
        <v>0.7</v>
      </c>
      <c r="F9" s="6">
        <v>0.4</v>
      </c>
      <c r="G9" s="10">
        <v>31.617899999999999</v>
      </c>
      <c r="H9" s="1">
        <v>12</v>
      </c>
      <c r="I9" s="1">
        <v>0.84238000000000002</v>
      </c>
      <c r="J9" s="1">
        <v>94.519800000000004</v>
      </c>
      <c r="K9" s="1">
        <v>0.30092000000000002</v>
      </c>
      <c r="L9" s="1">
        <v>5.6675999999999997E-2</v>
      </c>
      <c r="M9" s="11">
        <v>0</v>
      </c>
      <c r="O9" s="1">
        <f t="shared" si="0"/>
        <v>0</v>
      </c>
      <c r="P9" s="1">
        <f t="shared" si="1"/>
        <v>6.0124376220812667E-2</v>
      </c>
      <c r="Q9" s="1">
        <f t="shared" si="2"/>
        <v>0</v>
      </c>
      <c r="R9" s="1">
        <f t="shared" si="3"/>
        <v>0.73923701547418419</v>
      </c>
      <c r="S9" s="1">
        <f t="shared" si="4"/>
        <v>0.6327562075579285</v>
      </c>
      <c r="T9" s="1">
        <f t="shared" si="5"/>
        <v>0</v>
      </c>
      <c r="U9" s="40">
        <f t="shared" si="6"/>
        <v>1.0692204516811388</v>
      </c>
    </row>
    <row r="10" spans="2:27" x14ac:dyDescent="0.25">
      <c r="B10" s="3">
        <v>6</v>
      </c>
      <c r="C10" s="5">
        <v>100</v>
      </c>
      <c r="D10" s="2">
        <v>50</v>
      </c>
      <c r="E10" s="2">
        <v>0.6</v>
      </c>
      <c r="F10" s="6">
        <v>0.5</v>
      </c>
      <c r="G10" s="10">
        <v>51.110999999999997</v>
      </c>
      <c r="H10" s="1">
        <v>17</v>
      </c>
      <c r="I10" s="1">
        <v>0.86946999999999997</v>
      </c>
      <c r="J10" s="1">
        <v>138.34639999999999</v>
      </c>
      <c r="K10" s="1">
        <v>0.21809999999999999</v>
      </c>
      <c r="L10" s="1">
        <v>0.10258</v>
      </c>
      <c r="M10" s="11">
        <v>0</v>
      </c>
      <c r="O10" s="1">
        <f t="shared" si="0"/>
        <v>0.17241379310344829</v>
      </c>
      <c r="P10" s="1">
        <f t="shared" si="1"/>
        <v>4.1426530372783606E-2</v>
      </c>
      <c r="Q10" s="1">
        <f t="shared" si="2"/>
        <v>8.8348752055180002E-2</v>
      </c>
      <c r="R10" s="1">
        <f t="shared" si="3"/>
        <v>0.31627598181911026</v>
      </c>
      <c r="S10" s="1">
        <f t="shared" si="4"/>
        <v>0.48403400549479025</v>
      </c>
      <c r="T10" s="1">
        <f t="shared" si="5"/>
        <v>0</v>
      </c>
      <c r="U10" s="40">
        <f t="shared" si="6"/>
        <v>0.90168930506677092</v>
      </c>
    </row>
    <row r="11" spans="2:27" x14ac:dyDescent="0.25">
      <c r="B11" s="3">
        <v>7</v>
      </c>
      <c r="C11" s="5">
        <v>100</v>
      </c>
      <c r="D11" s="2">
        <v>80</v>
      </c>
      <c r="E11" s="2">
        <v>0.9</v>
      </c>
      <c r="F11" s="6">
        <v>0.2</v>
      </c>
      <c r="G11" s="10">
        <v>86.098500000000001</v>
      </c>
      <c r="H11" s="1">
        <v>17</v>
      </c>
      <c r="I11" s="1">
        <v>0.69111</v>
      </c>
      <c r="J11" s="1">
        <v>158.11060000000001</v>
      </c>
      <c r="K11" s="1">
        <v>0.24859999999999999</v>
      </c>
      <c r="L11" s="1">
        <v>7.8467999999999996E-2</v>
      </c>
      <c r="M11" s="11">
        <v>0</v>
      </c>
      <c r="O11" s="1">
        <f t="shared" si="0"/>
        <v>0.17241379310344829</v>
      </c>
      <c r="P11" s="1">
        <f t="shared" si="1"/>
        <v>0.16453276091742994</v>
      </c>
      <c r="Q11" s="1">
        <f t="shared" si="2"/>
        <v>0.12819082069315307</v>
      </c>
      <c r="R11" s="1">
        <f t="shared" si="3"/>
        <v>0.47203922169449969</v>
      </c>
      <c r="S11" s="1">
        <f t="shared" si="4"/>
        <v>0.56215333575242343</v>
      </c>
      <c r="T11" s="1">
        <f t="shared" si="5"/>
        <v>0</v>
      </c>
      <c r="U11" s="40">
        <f t="shared" si="6"/>
        <v>1.0562817984817261</v>
      </c>
    </row>
    <row r="12" spans="2:27" x14ac:dyDescent="0.25">
      <c r="B12" s="3">
        <v>8</v>
      </c>
      <c r="C12" s="5">
        <v>100</v>
      </c>
      <c r="D12" s="2">
        <v>100</v>
      </c>
      <c r="E12" s="2">
        <v>0.8</v>
      </c>
      <c r="F12" s="6">
        <v>0.3</v>
      </c>
      <c r="G12" s="10">
        <v>112.96080000000001</v>
      </c>
      <c r="H12" s="1">
        <v>25</v>
      </c>
      <c r="I12" s="1">
        <v>0.92949000000000004</v>
      </c>
      <c r="J12" s="1">
        <v>142.74080000000001</v>
      </c>
      <c r="K12" s="1">
        <v>0.19689000000000001</v>
      </c>
      <c r="L12" s="1">
        <v>0.10976</v>
      </c>
      <c r="M12" s="11">
        <v>0</v>
      </c>
      <c r="O12" s="1">
        <f t="shared" si="0"/>
        <v>0.44827586206896552</v>
      </c>
      <c r="P12" s="1">
        <f t="shared" si="1"/>
        <v>0</v>
      </c>
      <c r="Q12" s="1">
        <f t="shared" si="2"/>
        <v>9.7207293580903756E-2</v>
      </c>
      <c r="R12" s="1">
        <f t="shared" si="3"/>
        <v>0.2079566927123232</v>
      </c>
      <c r="S12" s="1">
        <f t="shared" si="4"/>
        <v>0.46077186252656677</v>
      </c>
      <c r="T12" s="1">
        <f t="shared" si="5"/>
        <v>0</v>
      </c>
      <c r="U12" s="40">
        <f t="shared" si="6"/>
        <v>0.98272608475525558</v>
      </c>
    </row>
    <row r="13" spans="2:27" x14ac:dyDescent="0.25">
      <c r="B13" s="3">
        <v>9</v>
      </c>
      <c r="C13" s="5">
        <v>80</v>
      </c>
      <c r="D13" s="2">
        <v>30</v>
      </c>
      <c r="E13" s="2">
        <v>0.8</v>
      </c>
      <c r="F13" s="6">
        <v>0.5</v>
      </c>
      <c r="G13" s="10">
        <v>28.2</v>
      </c>
      <c r="H13" s="1">
        <v>19</v>
      </c>
      <c r="I13" s="1">
        <v>0.57755000000000001</v>
      </c>
      <c r="J13" s="1">
        <v>281.95400000000001</v>
      </c>
      <c r="K13" s="1">
        <v>0.31096000000000001</v>
      </c>
      <c r="L13" s="1">
        <v>0.12665999999999999</v>
      </c>
      <c r="M13" s="11">
        <v>0</v>
      </c>
      <c r="O13" s="1">
        <f t="shared" si="0"/>
        <v>0.2413793103448276</v>
      </c>
      <c r="P13" s="1">
        <f t="shared" si="1"/>
        <v>0.24291324724087712</v>
      </c>
      <c r="Q13" s="1">
        <f t="shared" si="2"/>
        <v>0.37784308302403163</v>
      </c>
      <c r="R13" s="1">
        <f t="shared" si="3"/>
        <v>0.79051120984627954</v>
      </c>
      <c r="S13" s="1">
        <f t="shared" si="4"/>
        <v>0.40601835052615209</v>
      </c>
      <c r="T13" s="1">
        <f t="shared" si="5"/>
        <v>0</v>
      </c>
      <c r="U13" s="40">
        <f t="shared" si="6"/>
        <v>1.2781202407693197</v>
      </c>
    </row>
    <row r="14" spans="2:27" x14ac:dyDescent="0.25">
      <c r="B14" s="3">
        <v>10</v>
      </c>
      <c r="C14" s="5">
        <v>80</v>
      </c>
      <c r="D14" s="2">
        <v>50</v>
      </c>
      <c r="E14" s="2">
        <v>0.9</v>
      </c>
      <c r="F14" s="6">
        <v>0.4</v>
      </c>
      <c r="G14" s="10">
        <v>48.784199999999998</v>
      </c>
      <c r="H14" s="1">
        <v>26</v>
      </c>
      <c r="I14" s="1">
        <v>0.62587999999999999</v>
      </c>
      <c r="J14" s="1">
        <v>326.5521</v>
      </c>
      <c r="K14" s="1">
        <v>0.23916999999999999</v>
      </c>
      <c r="L14" s="1">
        <v>0.16894000000000001</v>
      </c>
      <c r="M14" s="11">
        <v>0</v>
      </c>
      <c r="O14" s="1">
        <f t="shared" si="0"/>
        <v>0.48275862068965519</v>
      </c>
      <c r="P14" s="1">
        <f t="shared" si="1"/>
        <v>0.20955529634256609</v>
      </c>
      <c r="Q14" s="1">
        <f t="shared" si="2"/>
        <v>0.46774707920516645</v>
      </c>
      <c r="R14" s="1">
        <f t="shared" si="3"/>
        <v>0.42388029211991207</v>
      </c>
      <c r="S14" s="1">
        <f t="shared" si="4"/>
        <v>0.26903737494168256</v>
      </c>
      <c r="T14" s="1">
        <f t="shared" si="5"/>
        <v>0</v>
      </c>
      <c r="U14" s="40">
        <f t="shared" si="6"/>
        <v>1.2209342829798278</v>
      </c>
    </row>
    <row r="15" spans="2:27" x14ac:dyDescent="0.25">
      <c r="B15" s="3">
        <v>11</v>
      </c>
      <c r="C15" s="5">
        <v>80</v>
      </c>
      <c r="D15" s="2">
        <v>80</v>
      </c>
      <c r="E15" s="2">
        <v>0.6</v>
      </c>
      <c r="F15" s="6">
        <v>0.3</v>
      </c>
      <c r="G15" s="10">
        <v>56.974499999999999</v>
      </c>
      <c r="H15" s="1">
        <v>35</v>
      </c>
      <c r="I15" s="1">
        <v>0.66364000000000001</v>
      </c>
      <c r="J15" s="1">
        <v>224.87289999999999</v>
      </c>
      <c r="K15" s="1">
        <v>0.15617</v>
      </c>
      <c r="L15" s="1">
        <v>0.13231000000000001</v>
      </c>
      <c r="M15" s="11">
        <v>0</v>
      </c>
      <c r="O15" s="1">
        <f t="shared" si="0"/>
        <v>0.7931034482758621</v>
      </c>
      <c r="P15" s="1">
        <f t="shared" si="1"/>
        <v>0.18349288736428707</v>
      </c>
      <c r="Q15" s="1">
        <f t="shared" si="2"/>
        <v>0.26277497482177686</v>
      </c>
      <c r="R15" s="1">
        <f t="shared" si="3"/>
        <v>0</v>
      </c>
      <c r="S15" s="1">
        <f t="shared" si="4"/>
        <v>0.38771318231299562</v>
      </c>
      <c r="T15" s="1">
        <f t="shared" si="5"/>
        <v>0</v>
      </c>
      <c r="U15" s="40">
        <f t="shared" si="6"/>
        <v>1.1134943082702273</v>
      </c>
    </row>
    <row r="16" spans="2:27" x14ac:dyDescent="0.25">
      <c r="B16" s="3">
        <v>12</v>
      </c>
      <c r="C16" s="5">
        <v>80</v>
      </c>
      <c r="D16" s="2">
        <v>100</v>
      </c>
      <c r="E16" s="2">
        <v>0.7</v>
      </c>
      <c r="F16" s="6">
        <v>0.2</v>
      </c>
      <c r="G16" s="10">
        <v>74.706999999999994</v>
      </c>
      <c r="H16" s="1">
        <v>37</v>
      </c>
      <c r="I16" s="1">
        <v>0.59711999999999998</v>
      </c>
      <c r="J16" s="1">
        <v>367.2878</v>
      </c>
      <c r="K16" s="1">
        <v>0.35198000000000002</v>
      </c>
      <c r="L16" s="1">
        <v>0.1759</v>
      </c>
      <c r="M16" s="11">
        <v>0</v>
      </c>
      <c r="O16" s="1">
        <f t="shared" si="0"/>
        <v>0.86206896551724133</v>
      </c>
      <c r="P16" s="1">
        <f t="shared" si="1"/>
        <v>0.22940579640123412</v>
      </c>
      <c r="Q16" s="1">
        <f t="shared" si="2"/>
        <v>0.54986497699085368</v>
      </c>
      <c r="R16" s="1">
        <f t="shared" si="3"/>
        <v>1</v>
      </c>
      <c r="S16" s="1">
        <f t="shared" si="4"/>
        <v>0.24648799958529879</v>
      </c>
      <c r="T16" s="1">
        <f t="shared" si="5"/>
        <v>0</v>
      </c>
      <c r="U16" s="40">
        <f t="shared" si="6"/>
        <v>1.5891246948776996</v>
      </c>
    </row>
    <row r="17" spans="2:25" x14ac:dyDescent="0.25">
      <c r="B17" s="3">
        <v>13</v>
      </c>
      <c r="C17" s="5">
        <v>120</v>
      </c>
      <c r="D17" s="2">
        <v>30</v>
      </c>
      <c r="E17" s="2">
        <v>0.9</v>
      </c>
      <c r="F17" s="6">
        <v>0.3</v>
      </c>
      <c r="G17" s="10">
        <v>40.712000000000003</v>
      </c>
      <c r="H17" s="1">
        <v>26</v>
      </c>
      <c r="I17" s="1">
        <v>0.69386999999999999</v>
      </c>
      <c r="J17" s="1">
        <v>281.56979999999999</v>
      </c>
      <c r="K17" s="1">
        <v>0.32466</v>
      </c>
      <c r="L17" s="1">
        <v>0.16875999999999999</v>
      </c>
      <c r="M17" s="11">
        <v>0</v>
      </c>
      <c r="O17" s="1">
        <f t="shared" si="0"/>
        <v>0.48275862068965519</v>
      </c>
      <c r="P17" s="1">
        <f t="shared" si="1"/>
        <v>0.16262777551541591</v>
      </c>
      <c r="Q17" s="1">
        <f t="shared" si="2"/>
        <v>0.3770685855603999</v>
      </c>
      <c r="R17" s="1">
        <f t="shared" si="3"/>
        <v>0.86047699300342162</v>
      </c>
      <c r="S17" s="1">
        <f t="shared" si="4"/>
        <v>0.26962054844227878</v>
      </c>
      <c r="T17" s="1">
        <f t="shared" si="5"/>
        <v>0</v>
      </c>
      <c r="U17" s="40">
        <f t="shared" si="6"/>
        <v>1.3488688715975634</v>
      </c>
    </row>
    <row r="18" spans="2:25" x14ac:dyDescent="0.25">
      <c r="B18" s="3">
        <v>14</v>
      </c>
      <c r="C18" s="5">
        <v>120</v>
      </c>
      <c r="D18" s="2">
        <v>50</v>
      </c>
      <c r="E18" s="2">
        <v>0.8</v>
      </c>
      <c r="F18" s="6">
        <v>0.2</v>
      </c>
      <c r="G18" s="10">
        <v>56.531100000000002</v>
      </c>
      <c r="H18" s="1">
        <v>41</v>
      </c>
      <c r="I18" s="1">
        <v>0.68442999999999998</v>
      </c>
      <c r="J18" s="1">
        <v>336.93029999999999</v>
      </c>
      <c r="K18" s="1">
        <v>0.16666</v>
      </c>
      <c r="L18" s="1">
        <v>0.20494000000000001</v>
      </c>
      <c r="M18" s="11">
        <v>9.7600000000000006E-2</v>
      </c>
      <c r="O18" s="1">
        <f t="shared" si="0"/>
        <v>1</v>
      </c>
      <c r="P18" s="1">
        <f t="shared" si="1"/>
        <v>0.16914337775998567</v>
      </c>
      <c r="Q18" s="1">
        <f t="shared" si="2"/>
        <v>0.48866818690184083</v>
      </c>
      <c r="R18" s="1">
        <f t="shared" si="3"/>
        <v>5.3572340534191298E-2</v>
      </c>
      <c r="S18" s="1">
        <f t="shared" si="4"/>
        <v>0.15240267482245598</v>
      </c>
      <c r="T18" s="1">
        <f t="shared" si="5"/>
        <v>9.7600000000000006E-2</v>
      </c>
      <c r="U18" s="40">
        <f t="shared" si="6"/>
        <v>1.2663342153511956</v>
      </c>
    </row>
    <row r="19" spans="2:25" x14ac:dyDescent="0.25">
      <c r="B19" s="3">
        <v>15</v>
      </c>
      <c r="C19" s="5">
        <v>120</v>
      </c>
      <c r="D19" s="2">
        <v>80</v>
      </c>
      <c r="E19" s="2">
        <v>0.7</v>
      </c>
      <c r="F19" s="6">
        <v>0.5</v>
      </c>
      <c r="G19" s="10">
        <v>112.79</v>
      </c>
      <c r="H19" s="1">
        <v>38</v>
      </c>
      <c r="I19" s="1">
        <v>0.56925999999999999</v>
      </c>
      <c r="J19" s="1">
        <v>264.3254</v>
      </c>
      <c r="K19" s="1">
        <v>0.22305</v>
      </c>
      <c r="L19" s="1">
        <v>0.12139</v>
      </c>
      <c r="M19" s="11">
        <v>2.63E-2</v>
      </c>
      <c r="O19" s="1">
        <f t="shared" si="0"/>
        <v>0.89655172413793105</v>
      </c>
      <c r="P19" s="1">
        <f t="shared" si="1"/>
        <v>0.24863510556794105</v>
      </c>
      <c r="Q19" s="1">
        <f t="shared" si="2"/>
        <v>0.34230610752330953</v>
      </c>
      <c r="R19" s="1">
        <f t="shared" si="3"/>
        <v>0.34155558960216531</v>
      </c>
      <c r="S19" s="1">
        <f t="shared" si="4"/>
        <v>0.42309237468249439</v>
      </c>
      <c r="T19" s="1">
        <f t="shared" si="5"/>
        <v>2.63E-2</v>
      </c>
      <c r="U19" s="40">
        <f t="shared" si="6"/>
        <v>1.3497894963655108</v>
      </c>
    </row>
    <row r="20" spans="2:25" ht="15.75" thickBot="1" x14ac:dyDescent="0.3">
      <c r="B20" s="4">
        <v>16</v>
      </c>
      <c r="C20" s="7">
        <v>120</v>
      </c>
      <c r="D20" s="8">
        <v>100</v>
      </c>
      <c r="E20" s="8">
        <v>0.6</v>
      </c>
      <c r="F20" s="9">
        <v>0.4</v>
      </c>
      <c r="G20" s="12">
        <v>121.50409999999999</v>
      </c>
      <c r="H20" s="13">
        <v>28</v>
      </c>
      <c r="I20" s="13">
        <v>0.51934000000000002</v>
      </c>
      <c r="J20" s="13">
        <v>311.80360000000002</v>
      </c>
      <c r="K20" s="13">
        <v>0.24510999999999999</v>
      </c>
      <c r="L20" s="13">
        <v>0.11491999999999999</v>
      </c>
      <c r="M20" s="14">
        <v>1</v>
      </c>
      <c r="O20" s="1">
        <f t="shared" si="0"/>
        <v>0.55172413793103448</v>
      </c>
      <c r="P20" s="1">
        <f t="shared" si="1"/>
        <v>0.2830904937087167</v>
      </c>
      <c r="Q20" s="1">
        <f t="shared" si="2"/>
        <v>0.43801601246291816</v>
      </c>
      <c r="R20" s="1">
        <f t="shared" si="3"/>
        <v>0.45421582145957812</v>
      </c>
      <c r="S20" s="1">
        <f t="shared" si="4"/>
        <v>0.44405422217614432</v>
      </c>
      <c r="T20" s="1">
        <f t="shared" si="5"/>
        <v>1</v>
      </c>
      <c r="U20" s="40">
        <f t="shared" si="6"/>
        <v>1.6496303682080531</v>
      </c>
    </row>
    <row r="21" spans="2:25" ht="15.75" thickTop="1" x14ac:dyDescent="0.25"/>
    <row r="22" spans="2:25" x14ac:dyDescent="0.25">
      <c r="G22" s="40" t="s">
        <v>22</v>
      </c>
      <c r="H22" s="1">
        <f>MIN(H5:H20)</f>
        <v>12</v>
      </c>
      <c r="I22" s="1">
        <f t="shared" ref="I22:M22" si="7">MIN(I5:I20)</f>
        <v>0.51934000000000002</v>
      </c>
      <c r="J22" s="1">
        <f t="shared" si="7"/>
        <v>94.519800000000004</v>
      </c>
      <c r="K22" s="1">
        <f t="shared" si="7"/>
        <v>0.15617</v>
      </c>
      <c r="L22" s="1">
        <f t="shared" si="7"/>
        <v>5.6675999999999997E-2</v>
      </c>
      <c r="M22" s="1">
        <f t="shared" si="7"/>
        <v>0</v>
      </c>
    </row>
    <row r="23" spans="2:25" x14ac:dyDescent="0.25">
      <c r="G23" s="40" t="s">
        <v>23</v>
      </c>
      <c r="H23" s="1">
        <f>MAX(H5:H20)</f>
        <v>41</v>
      </c>
      <c r="I23" s="1">
        <f t="shared" ref="I23:M23" si="8">MAX(I5:I20)</f>
        <v>0.92949000000000004</v>
      </c>
      <c r="J23" s="1">
        <f t="shared" si="8"/>
        <v>590.58339999999998</v>
      </c>
      <c r="K23" s="1">
        <f t="shared" si="8"/>
        <v>0.35198000000000002</v>
      </c>
      <c r="L23" s="1">
        <f t="shared" si="8"/>
        <v>0.25197999999999998</v>
      </c>
      <c r="M23" s="1">
        <f t="shared" si="8"/>
        <v>1</v>
      </c>
    </row>
    <row r="25" spans="2:25" x14ac:dyDescent="0.25">
      <c r="O25" s="1" t="s">
        <v>26</v>
      </c>
      <c r="U25" s="1" t="s">
        <v>35</v>
      </c>
    </row>
    <row r="26" spans="2:25" x14ac:dyDescent="0.25">
      <c r="O26" s="1" t="s">
        <v>27</v>
      </c>
      <c r="U26" s="1" t="s">
        <v>28</v>
      </c>
      <c r="V26" s="1" t="s">
        <v>29</v>
      </c>
      <c r="W26" s="1" t="s">
        <v>30</v>
      </c>
      <c r="X26" s="1" t="s">
        <v>31</v>
      </c>
      <c r="Y26" s="1" t="s">
        <v>32</v>
      </c>
    </row>
    <row r="27" spans="2:25" x14ac:dyDescent="0.25">
      <c r="O27" s="1" t="s">
        <v>28</v>
      </c>
      <c r="P27" s="1" t="s">
        <v>29</v>
      </c>
      <c r="Q27" s="1" t="s">
        <v>30</v>
      </c>
      <c r="R27" s="1" t="s">
        <v>31</v>
      </c>
      <c r="S27" s="1" t="s">
        <v>32</v>
      </c>
      <c r="U27" s="1">
        <v>1</v>
      </c>
      <c r="V27" s="1">
        <v>1.381</v>
      </c>
      <c r="W27" s="1">
        <v>1.2330000000000001</v>
      </c>
      <c r="X27" s="1">
        <v>1.2250000000000001</v>
      </c>
      <c r="Y27" s="1">
        <v>1.2869999999999999</v>
      </c>
    </row>
    <row r="28" spans="2:25" x14ac:dyDescent="0.25">
      <c r="O28" s="1">
        <v>1</v>
      </c>
      <c r="P28" s="1">
        <v>-2.7771499999999998</v>
      </c>
      <c r="Q28" s="1">
        <v>-1.78992</v>
      </c>
      <c r="R28" s="1">
        <v>-1.5575300000000001</v>
      </c>
      <c r="S28" s="1">
        <v>-2.09931</v>
      </c>
      <c r="U28" s="1">
        <v>2</v>
      </c>
      <c r="V28" s="1">
        <v>1.002</v>
      </c>
      <c r="W28" s="1">
        <v>1.23</v>
      </c>
      <c r="X28" s="1">
        <v>1.385</v>
      </c>
      <c r="Y28" s="1">
        <v>1.244</v>
      </c>
    </row>
    <row r="29" spans="2:25" x14ac:dyDescent="0.25">
      <c r="O29" s="1">
        <v>2</v>
      </c>
      <c r="P29" s="1">
        <v>-1.6800000000000001E-3</v>
      </c>
      <c r="Q29" s="1">
        <v>-1.6452199999999999</v>
      </c>
      <c r="R29" s="1">
        <v>-2.7261899999999999</v>
      </c>
      <c r="S29" s="1">
        <v>-1.76918</v>
      </c>
      <c r="U29" s="1">
        <v>3</v>
      </c>
      <c r="V29" s="1">
        <v>1.3</v>
      </c>
      <c r="W29" s="1">
        <v>1.2290000000000001</v>
      </c>
      <c r="X29" s="1">
        <v>1.2310000000000001</v>
      </c>
      <c r="Y29" s="1">
        <v>1.3340000000000001</v>
      </c>
    </row>
    <row r="30" spans="2:25" x14ac:dyDescent="0.25">
      <c r="O30" s="1">
        <v>3</v>
      </c>
      <c r="P30" s="1">
        <v>-2.2055500000000001</v>
      </c>
      <c r="Q30" s="1">
        <v>-1.7300599999999999</v>
      </c>
      <c r="R30" s="1">
        <v>-1.7341500000000001</v>
      </c>
      <c r="S30" s="1">
        <v>-2.3921199999999998</v>
      </c>
      <c r="U30" s="1">
        <v>4</v>
      </c>
      <c r="V30" s="1">
        <v>1.4039999999999999</v>
      </c>
      <c r="W30" s="1">
        <v>1.395</v>
      </c>
      <c r="X30" s="1">
        <v>1.246</v>
      </c>
      <c r="Y30" s="1">
        <v>1.222</v>
      </c>
    </row>
    <row r="31" spans="2:25" x14ac:dyDescent="0.25">
      <c r="O31" s="1">
        <v>4</v>
      </c>
      <c r="P31" s="1">
        <v>-2.9008500000000002</v>
      </c>
      <c r="Q31" s="1">
        <v>-2.7200299999999999</v>
      </c>
      <c r="R31" s="1">
        <v>-1.8673599999999999</v>
      </c>
      <c r="S31" s="1">
        <v>-1.62462</v>
      </c>
      <c r="U31" s="1" t="s">
        <v>33</v>
      </c>
      <c r="V31" s="1">
        <v>0.40100000000000002</v>
      </c>
      <c r="W31" s="1">
        <v>0.16600000000000001</v>
      </c>
      <c r="X31" s="1">
        <v>0.159</v>
      </c>
      <c r="Y31" s="1">
        <v>0.112</v>
      </c>
    </row>
    <row r="32" spans="2:25" x14ac:dyDescent="0.25">
      <c r="O32" s="1" t="s">
        <v>33</v>
      </c>
      <c r="P32" s="1">
        <v>2.8991699999999998</v>
      </c>
      <c r="Q32" s="1">
        <v>1.07481</v>
      </c>
      <c r="R32" s="1">
        <v>1.16866</v>
      </c>
      <c r="S32" s="1">
        <v>0.76749999999999996</v>
      </c>
      <c r="U32" s="1" t="s">
        <v>34</v>
      </c>
      <c r="V32" s="1">
        <v>1</v>
      </c>
      <c r="W32" s="1">
        <v>2</v>
      </c>
      <c r="X32" s="1">
        <v>3</v>
      </c>
      <c r="Y32" s="1">
        <v>4</v>
      </c>
    </row>
    <row r="33" spans="15:19" x14ac:dyDescent="0.25">
      <c r="O33" s="1" t="s">
        <v>34</v>
      </c>
      <c r="P33" s="1">
        <v>1</v>
      </c>
      <c r="Q33" s="1">
        <v>3</v>
      </c>
      <c r="R33" s="1">
        <v>2</v>
      </c>
      <c r="S33" s="1">
        <v>4</v>
      </c>
    </row>
  </sheetData>
  <pageMargins left="0.7" right="0.7" top="0.75" bottom="0.75" header="0.3" footer="0.3"/>
  <pageSetup orientation="portrait" r:id="rId1"/>
  <ignoredErrors>
    <ignoredError sqref="P5 P6:P20 S5:S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8958-75F4-4D61-9D38-2A143FDEA36C}">
  <dimension ref="B1:AC34"/>
  <sheetViews>
    <sheetView topLeftCell="N1" workbookViewId="0">
      <selection activeCell="O27" sqref="O27:T31"/>
    </sheetView>
  </sheetViews>
  <sheetFormatPr defaultRowHeight="15" x14ac:dyDescent="0.25"/>
  <cols>
    <col min="2" max="2" width="4.85546875" bestFit="1" customWidth="1"/>
    <col min="3" max="3" width="7" bestFit="1" customWidth="1"/>
    <col min="4" max="4" width="10.140625" bestFit="1" customWidth="1"/>
    <col min="5" max="5" width="4" bestFit="1" customWidth="1"/>
    <col min="6" max="6" width="6.140625" bestFit="1" customWidth="1"/>
    <col min="7" max="7" width="7.28515625" bestFit="1" customWidth="1"/>
    <col min="8" max="8" width="9" bestFit="1" customWidth="1"/>
    <col min="9" max="9" width="4.5703125" bestFit="1" customWidth="1"/>
    <col min="10" max="10" width="8" bestFit="1" customWidth="1"/>
    <col min="11" max="11" width="9" bestFit="1" customWidth="1"/>
    <col min="12" max="12" width="8" bestFit="1" customWidth="1"/>
    <col min="13" max="13" width="9" bestFit="1" customWidth="1"/>
    <col min="14" max="14" width="7" bestFit="1" customWidth="1"/>
    <col min="22" max="22" width="12" bestFit="1" customWidth="1"/>
  </cols>
  <sheetData>
    <row r="1" spans="2:29" x14ac:dyDescent="0.25">
      <c r="I1" s="38" t="s">
        <v>20</v>
      </c>
      <c r="J1" s="39" t="s">
        <v>21</v>
      </c>
      <c r="K1" s="38" t="s">
        <v>20</v>
      </c>
      <c r="L1" s="38" t="s">
        <v>20</v>
      </c>
      <c r="M1" s="39" t="s">
        <v>21</v>
      </c>
      <c r="N1" s="38" t="s">
        <v>20</v>
      </c>
    </row>
    <row r="2" spans="2:29" x14ac:dyDescent="0.25">
      <c r="I2" s="38">
        <v>1</v>
      </c>
      <c r="J2" s="39">
        <v>2</v>
      </c>
      <c r="K2" s="38">
        <v>1</v>
      </c>
      <c r="L2" s="38">
        <v>1</v>
      </c>
      <c r="M2" s="39">
        <v>2</v>
      </c>
      <c r="N2" s="38">
        <v>2</v>
      </c>
    </row>
    <row r="3" spans="2:29" ht="15.75" thickBot="1" x14ac:dyDescent="0.3">
      <c r="H3" s="1" t="s">
        <v>16</v>
      </c>
      <c r="I3" s="38" t="s">
        <v>17</v>
      </c>
      <c r="J3" s="39" t="s">
        <v>16</v>
      </c>
      <c r="K3" s="38" t="s">
        <v>17</v>
      </c>
      <c r="L3" s="38" t="s">
        <v>17</v>
      </c>
      <c r="M3" s="39" t="s">
        <v>16</v>
      </c>
      <c r="N3" s="38" t="s">
        <v>17</v>
      </c>
    </row>
    <row r="4" spans="2:29" ht="16.5" thickTop="1" thickBot="1" x14ac:dyDescent="0.3">
      <c r="B4" s="21" t="s">
        <v>11</v>
      </c>
      <c r="C4" s="15" t="s">
        <v>7</v>
      </c>
      <c r="D4" s="16" t="s">
        <v>12</v>
      </c>
      <c r="E4" s="16" t="s">
        <v>13</v>
      </c>
      <c r="F4" s="16" t="s">
        <v>14</v>
      </c>
      <c r="G4" s="17" t="s">
        <v>15</v>
      </c>
      <c r="H4" s="19" t="s">
        <v>5</v>
      </c>
      <c r="I4" s="19" t="s">
        <v>4</v>
      </c>
      <c r="J4" s="19" t="s">
        <v>3</v>
      </c>
      <c r="K4" s="19" t="s">
        <v>2</v>
      </c>
      <c r="L4" s="19" t="s">
        <v>0</v>
      </c>
      <c r="M4" s="19" t="s">
        <v>1</v>
      </c>
      <c r="N4" s="20" t="s">
        <v>6</v>
      </c>
      <c r="P4" s="18" t="s">
        <v>4</v>
      </c>
      <c r="Q4" s="19" t="s">
        <v>3</v>
      </c>
      <c r="R4" s="19" t="s">
        <v>2</v>
      </c>
      <c r="S4" s="19" t="s">
        <v>0</v>
      </c>
      <c r="T4" s="19" t="s">
        <v>1</v>
      </c>
      <c r="U4" s="20" t="s">
        <v>6</v>
      </c>
      <c r="V4" s="41" t="s">
        <v>24</v>
      </c>
      <c r="X4" s="1"/>
      <c r="Y4" s="15" t="s">
        <v>7</v>
      </c>
      <c r="Z4" s="16" t="s">
        <v>12</v>
      </c>
      <c r="AA4" s="16" t="s">
        <v>13</v>
      </c>
      <c r="AB4" s="16" t="s">
        <v>14</v>
      </c>
      <c r="AC4" s="17" t="s">
        <v>15</v>
      </c>
    </row>
    <row r="5" spans="2:29" ht="15.75" thickTop="1" x14ac:dyDescent="0.25">
      <c r="B5" s="3">
        <v>1</v>
      </c>
      <c r="C5" s="22">
        <v>50</v>
      </c>
      <c r="D5" s="22">
        <v>15</v>
      </c>
      <c r="E5" s="22">
        <v>110</v>
      </c>
      <c r="F5" s="22">
        <v>0.87</v>
      </c>
      <c r="G5" s="23">
        <v>3</v>
      </c>
      <c r="H5" s="24">
        <v>17.463200000000001</v>
      </c>
      <c r="I5" s="1">
        <v>11</v>
      </c>
      <c r="J5" s="1">
        <v>1.0535000000000001</v>
      </c>
      <c r="K5" s="1">
        <v>147.29179999999999</v>
      </c>
      <c r="L5" s="1">
        <v>0.23268</v>
      </c>
      <c r="M5" s="1">
        <v>0.10600999999999999</v>
      </c>
      <c r="N5" s="11">
        <v>0</v>
      </c>
      <c r="P5" s="1">
        <f>(I5-I$22)/(I$23-I$22)</f>
        <v>6.8965517241379309E-2</v>
      </c>
      <c r="Q5" s="1">
        <f>(J$23-J5)/(J$23+J$22)</f>
        <v>9.9685845276023213E-2</v>
      </c>
      <c r="R5" s="1">
        <f>(K5-K$22)/(K$23-K$22)</f>
        <v>0.13985637056030203</v>
      </c>
      <c r="S5" s="1">
        <f>(L5-L$22)/(L$23-L$22)</f>
        <v>0.42421539210120829</v>
      </c>
      <c r="T5" s="1">
        <f>(M$23-M5)/(M$23+M$22)</f>
        <v>0.55922038219148162</v>
      </c>
      <c r="U5" s="1">
        <f>(N5-N$22)/(N$23-N$22)</f>
        <v>0</v>
      </c>
      <c r="V5" s="40">
        <f>SQRT(P5+Q5^2+R5+S5+T5^2+U5^2)</f>
        <v>0.97760011431549643</v>
      </c>
      <c r="X5" s="1" t="s">
        <v>25</v>
      </c>
      <c r="Y5" s="42">
        <v>1</v>
      </c>
      <c r="Z5" s="42">
        <v>3</v>
      </c>
      <c r="AA5" s="42">
        <v>2</v>
      </c>
      <c r="AB5" s="42">
        <v>3</v>
      </c>
      <c r="AC5" s="42">
        <v>3</v>
      </c>
    </row>
    <row r="6" spans="2:29" x14ac:dyDescent="0.25">
      <c r="B6" s="3">
        <v>2</v>
      </c>
      <c r="C6" s="22">
        <v>50</v>
      </c>
      <c r="D6" s="22">
        <v>20</v>
      </c>
      <c r="E6" s="22">
        <v>130</v>
      </c>
      <c r="F6" s="22">
        <v>0.9</v>
      </c>
      <c r="G6" s="23">
        <v>4</v>
      </c>
      <c r="H6" s="24">
        <v>18.5412</v>
      </c>
      <c r="I6" s="1">
        <v>12</v>
      </c>
      <c r="J6" s="1">
        <v>0.56855999999999995</v>
      </c>
      <c r="K6" s="1">
        <v>170.48699999999999</v>
      </c>
      <c r="L6" s="1">
        <v>0.37468000000000001</v>
      </c>
      <c r="M6" s="1">
        <v>7.1951000000000001E-2</v>
      </c>
      <c r="N6" s="11">
        <v>0</v>
      </c>
      <c r="P6" s="1">
        <f t="shared" ref="P6:P20" si="0">(I6-I$22)/(I$23-I$22)</f>
        <v>0.10344827586206896</v>
      </c>
      <c r="Q6" s="1">
        <f t="shared" ref="Q6:Q20" si="1">(J$23-J6)/(J$23+J$22)</f>
        <v>0.36884872839492472</v>
      </c>
      <c r="R6" s="1">
        <f t="shared" ref="R6:R20" si="2">(K6-K$22)/(K$23-K$22)</f>
        <v>0.20604187556033915</v>
      </c>
      <c r="S6" s="1">
        <f t="shared" ref="S6:S20" si="3">(L6-L$22)/(L$23-L$22)</f>
        <v>1</v>
      </c>
      <c r="T6" s="1">
        <f t="shared" ref="T6:T20" si="4">(M$23-M6)/(M$23+M$22)</f>
        <v>0.64570098061619863</v>
      </c>
      <c r="U6" s="1">
        <f t="shared" ref="U6:U20" si="5">(N6-N$22)/(N$23-N$22)</f>
        <v>0</v>
      </c>
      <c r="V6" s="40">
        <f t="shared" ref="V6:V20" si="6">SQRT(P6+Q6^2+R6+S6+T6^2+U6^2)</f>
        <v>1.364723155892682</v>
      </c>
      <c r="X6" s="1"/>
      <c r="Y6" s="42">
        <v>1</v>
      </c>
      <c r="Z6" s="42">
        <v>3</v>
      </c>
      <c r="AA6" s="42">
        <v>2</v>
      </c>
      <c r="AB6" s="42">
        <v>3</v>
      </c>
      <c r="AC6" s="42">
        <v>3</v>
      </c>
    </row>
    <row r="7" spans="2:29" x14ac:dyDescent="0.25">
      <c r="B7" s="3">
        <v>3</v>
      </c>
      <c r="C7" s="22">
        <v>50</v>
      </c>
      <c r="D7" s="22">
        <v>25</v>
      </c>
      <c r="E7" s="22">
        <v>150</v>
      </c>
      <c r="F7" s="22">
        <v>0.93</v>
      </c>
      <c r="G7" s="23">
        <v>5</v>
      </c>
      <c r="H7" s="24">
        <v>20.0779</v>
      </c>
      <c r="I7" s="1">
        <v>15</v>
      </c>
      <c r="J7" s="1">
        <v>1.1894</v>
      </c>
      <c r="K7" s="1">
        <v>98.278099999999995</v>
      </c>
      <c r="L7" s="1">
        <v>0.14802999999999999</v>
      </c>
      <c r="M7" s="1">
        <v>0.1231</v>
      </c>
      <c r="N7" s="11">
        <v>0</v>
      </c>
      <c r="P7" s="1">
        <f t="shared" si="0"/>
        <v>0.20689655172413793</v>
      </c>
      <c r="Q7" s="1">
        <f t="shared" si="1"/>
        <v>2.4255408900680522E-2</v>
      </c>
      <c r="R7" s="1">
        <f t="shared" si="2"/>
        <v>0</v>
      </c>
      <c r="S7" s="1">
        <f t="shared" si="3"/>
        <v>8.0974779012245507E-2</v>
      </c>
      <c r="T7" s="1">
        <f t="shared" si="4"/>
        <v>0.51582646495731699</v>
      </c>
      <c r="U7" s="1">
        <f t="shared" si="5"/>
        <v>0</v>
      </c>
      <c r="V7" s="40">
        <f t="shared" si="6"/>
        <v>0.74467214097727918</v>
      </c>
    </row>
    <row r="8" spans="2:29" x14ac:dyDescent="0.25">
      <c r="B8" s="3">
        <v>4</v>
      </c>
      <c r="C8" s="22">
        <v>50</v>
      </c>
      <c r="D8" s="22">
        <v>30</v>
      </c>
      <c r="E8" s="22">
        <v>170</v>
      </c>
      <c r="F8" s="22">
        <v>0.96</v>
      </c>
      <c r="G8" s="23">
        <v>6</v>
      </c>
      <c r="H8" s="24">
        <v>25.283000000000001</v>
      </c>
      <c r="I8" s="1">
        <v>15</v>
      </c>
      <c r="J8" s="1">
        <v>0.84289999999999998</v>
      </c>
      <c r="K8" s="1">
        <v>189.7508</v>
      </c>
      <c r="L8" s="1">
        <v>0.26395999999999997</v>
      </c>
      <c r="M8" s="1">
        <v>6.7584000000000005E-2</v>
      </c>
      <c r="N8" s="11">
        <v>0</v>
      </c>
      <c r="P8" s="1">
        <f t="shared" si="0"/>
        <v>0.20689655172413793</v>
      </c>
      <c r="Q8" s="1">
        <f t="shared" si="1"/>
        <v>0.21657804469211733</v>
      </c>
      <c r="R8" s="1">
        <f t="shared" si="2"/>
        <v>0.26100946933921215</v>
      </c>
      <c r="S8" s="1">
        <f t="shared" si="3"/>
        <v>0.55105019868623784</v>
      </c>
      <c r="T8" s="1">
        <f t="shared" si="4"/>
        <v>0.65678940873566005</v>
      </c>
      <c r="U8" s="1">
        <f t="shared" si="5"/>
        <v>0</v>
      </c>
      <c r="V8" s="40">
        <f t="shared" si="6"/>
        <v>1.2236153793654223</v>
      </c>
    </row>
    <row r="9" spans="2:29" x14ac:dyDescent="0.25">
      <c r="B9" s="3">
        <v>5</v>
      </c>
      <c r="C9" s="22">
        <v>80</v>
      </c>
      <c r="D9" s="22">
        <v>15</v>
      </c>
      <c r="E9" s="22">
        <v>130</v>
      </c>
      <c r="F9" s="22">
        <v>0.93</v>
      </c>
      <c r="G9" s="23">
        <v>6</v>
      </c>
      <c r="H9" s="24">
        <v>20.0792</v>
      </c>
      <c r="I9" s="1">
        <v>9</v>
      </c>
      <c r="J9" s="1">
        <v>1.0286</v>
      </c>
      <c r="K9" s="1">
        <v>209.7544</v>
      </c>
      <c r="L9" s="1">
        <v>0.23549999999999999</v>
      </c>
      <c r="M9" s="1">
        <v>0.13141</v>
      </c>
      <c r="N9" s="11">
        <v>0.1111</v>
      </c>
      <c r="P9" s="1">
        <f t="shared" si="0"/>
        <v>0</v>
      </c>
      <c r="Q9" s="1">
        <f t="shared" si="1"/>
        <v>0.11350643295627373</v>
      </c>
      <c r="R9" s="1">
        <f t="shared" si="2"/>
        <v>0.31808801868643666</v>
      </c>
      <c r="S9" s="1">
        <f t="shared" si="3"/>
        <v>0.43564998783553638</v>
      </c>
      <c r="T9" s="1">
        <f t="shared" si="4"/>
        <v>0.49472620444146514</v>
      </c>
      <c r="U9" s="1">
        <f t="shared" si="5"/>
        <v>0.11593446728581863</v>
      </c>
      <c r="V9" s="40">
        <f t="shared" si="6"/>
        <v>1.0123322255615173</v>
      </c>
    </row>
    <row r="10" spans="2:29" x14ac:dyDescent="0.25">
      <c r="B10" s="3">
        <v>6</v>
      </c>
      <c r="C10" s="22">
        <v>80</v>
      </c>
      <c r="D10" s="22">
        <v>20</v>
      </c>
      <c r="E10" s="22">
        <v>110</v>
      </c>
      <c r="F10" s="22">
        <v>0.96</v>
      </c>
      <c r="G10" s="23">
        <v>5</v>
      </c>
      <c r="H10" s="24">
        <v>25.461200000000002</v>
      </c>
      <c r="I10" s="1">
        <v>27</v>
      </c>
      <c r="J10" s="1">
        <v>0.92554000000000003</v>
      </c>
      <c r="K10" s="1">
        <v>314.47680000000003</v>
      </c>
      <c r="L10" s="1">
        <v>0.15720000000000001</v>
      </c>
      <c r="M10" s="1">
        <v>0.17737</v>
      </c>
      <c r="N10" s="11">
        <v>0</v>
      </c>
      <c r="P10" s="1">
        <f t="shared" si="0"/>
        <v>0.62068965517241381</v>
      </c>
      <c r="Q10" s="1">
        <f t="shared" si="1"/>
        <v>0.1707092348167801</v>
      </c>
      <c r="R10" s="1">
        <f t="shared" si="2"/>
        <v>0.61690436555199013</v>
      </c>
      <c r="S10" s="1">
        <f t="shared" si="3"/>
        <v>0.11815748925472386</v>
      </c>
      <c r="T10" s="1">
        <f t="shared" si="4"/>
        <v>0.37802729068592344</v>
      </c>
      <c r="U10" s="1">
        <f t="shared" si="5"/>
        <v>0</v>
      </c>
      <c r="V10" s="40">
        <f t="shared" si="6"/>
        <v>1.236041174611185</v>
      </c>
    </row>
    <row r="11" spans="2:29" x14ac:dyDescent="0.25">
      <c r="B11" s="3">
        <v>7</v>
      </c>
      <c r="C11" s="22">
        <v>80</v>
      </c>
      <c r="D11" s="22">
        <v>25</v>
      </c>
      <c r="E11" s="22">
        <v>170</v>
      </c>
      <c r="F11" s="22">
        <v>0.87</v>
      </c>
      <c r="G11" s="23">
        <v>4</v>
      </c>
      <c r="H11" s="24">
        <v>30.334800000000001</v>
      </c>
      <c r="I11" s="1">
        <v>31</v>
      </c>
      <c r="J11" s="1">
        <v>1.0662</v>
      </c>
      <c r="K11" s="1">
        <v>305.14980000000003</v>
      </c>
      <c r="L11" s="1">
        <v>0.12806000000000001</v>
      </c>
      <c r="M11" s="1">
        <v>0.18451000000000001</v>
      </c>
      <c r="N11" s="11">
        <v>0</v>
      </c>
      <c r="P11" s="1">
        <f t="shared" si="0"/>
        <v>0.75862068965517238</v>
      </c>
      <c r="Q11" s="1">
        <f t="shared" si="1"/>
        <v>9.2636790515413583E-2</v>
      </c>
      <c r="R11" s="1">
        <f t="shared" si="2"/>
        <v>0.59029057454629297</v>
      </c>
      <c r="S11" s="1">
        <f t="shared" si="3"/>
        <v>0</v>
      </c>
      <c r="T11" s="1">
        <f t="shared" si="4"/>
        <v>0.35989782497194239</v>
      </c>
      <c r="U11" s="1">
        <f t="shared" si="5"/>
        <v>0</v>
      </c>
      <c r="V11" s="40">
        <f t="shared" si="6"/>
        <v>1.2194340013211034</v>
      </c>
    </row>
    <row r="12" spans="2:29" x14ac:dyDescent="0.25">
      <c r="B12" s="3">
        <v>8</v>
      </c>
      <c r="C12" s="22">
        <v>80</v>
      </c>
      <c r="D12" s="22">
        <v>30</v>
      </c>
      <c r="E12" s="22">
        <v>150</v>
      </c>
      <c r="F12" s="22">
        <v>0.9</v>
      </c>
      <c r="G12" s="23">
        <v>3</v>
      </c>
      <c r="H12" s="24">
        <v>42.112900000000003</v>
      </c>
      <c r="I12" s="1">
        <v>27</v>
      </c>
      <c r="J12" s="1">
        <v>0.93901000000000001</v>
      </c>
      <c r="K12" s="1">
        <v>279.887</v>
      </c>
      <c r="L12" s="1">
        <v>0.15159</v>
      </c>
      <c r="M12" s="1">
        <v>0.1905</v>
      </c>
      <c r="N12" s="11">
        <v>0.22220000000000001</v>
      </c>
      <c r="P12" s="1">
        <f t="shared" si="0"/>
        <v>0.62068965517241381</v>
      </c>
      <c r="Q12" s="1">
        <f t="shared" si="1"/>
        <v>0.16323279642107838</v>
      </c>
      <c r="R12" s="1">
        <f t="shared" si="2"/>
        <v>0.51820535106406651</v>
      </c>
      <c r="S12" s="1">
        <f t="shared" si="3"/>
        <v>9.540994242153919E-2</v>
      </c>
      <c r="T12" s="1">
        <f t="shared" si="4"/>
        <v>0.34468837124270624</v>
      </c>
      <c r="U12" s="1">
        <f t="shared" si="5"/>
        <v>0.23186893457163726</v>
      </c>
      <c r="V12" s="40">
        <f t="shared" si="6"/>
        <v>1.1972982797009275</v>
      </c>
    </row>
    <row r="13" spans="2:29" x14ac:dyDescent="0.25">
      <c r="B13" s="3">
        <v>9</v>
      </c>
      <c r="C13" s="22">
        <v>100</v>
      </c>
      <c r="D13" s="22">
        <v>15</v>
      </c>
      <c r="E13" s="22">
        <v>150</v>
      </c>
      <c r="F13" s="22">
        <v>0.96</v>
      </c>
      <c r="G13" s="23">
        <v>4</v>
      </c>
      <c r="H13" s="24">
        <v>24.177900000000001</v>
      </c>
      <c r="I13" s="1">
        <v>24</v>
      </c>
      <c r="J13" s="1">
        <v>1.2331000000000001</v>
      </c>
      <c r="K13" s="1">
        <v>301.42750000000001</v>
      </c>
      <c r="L13" s="1">
        <v>0.19178000000000001</v>
      </c>
      <c r="M13" s="1">
        <v>0.29649999999999999</v>
      </c>
      <c r="N13" s="11">
        <v>0.95830000000000004</v>
      </c>
      <c r="P13" s="1">
        <f t="shared" si="0"/>
        <v>0.51724137931034486</v>
      </c>
      <c r="Q13" s="1">
        <f t="shared" si="1"/>
        <v>0</v>
      </c>
      <c r="R13" s="1">
        <f t="shared" si="2"/>
        <v>0.57966931216176354</v>
      </c>
      <c r="S13" s="1">
        <f t="shared" si="3"/>
        <v>0.25837320574162681</v>
      </c>
      <c r="T13" s="1">
        <f t="shared" si="4"/>
        <v>7.5539440474920894E-2</v>
      </c>
      <c r="U13" s="1">
        <f t="shared" si="5"/>
        <v>1</v>
      </c>
      <c r="V13" s="40">
        <f t="shared" si="6"/>
        <v>1.536551367277059</v>
      </c>
    </row>
    <row r="14" spans="2:29" x14ac:dyDescent="0.25">
      <c r="B14" s="3">
        <v>10</v>
      </c>
      <c r="C14" s="22">
        <v>100</v>
      </c>
      <c r="D14" s="22">
        <v>20</v>
      </c>
      <c r="E14" s="22">
        <v>170</v>
      </c>
      <c r="F14" s="22">
        <v>0.93</v>
      </c>
      <c r="G14" s="23">
        <v>3</v>
      </c>
      <c r="H14" s="24">
        <v>40.386200000000002</v>
      </c>
      <c r="I14" s="1">
        <v>30</v>
      </c>
      <c r="J14" s="1">
        <v>0.98392999999999997</v>
      </c>
      <c r="K14" s="1">
        <v>322.60000000000002</v>
      </c>
      <c r="L14" s="1">
        <v>0.16434000000000001</v>
      </c>
      <c r="M14" s="1">
        <v>0.22417000000000001</v>
      </c>
      <c r="N14" s="11">
        <v>0.23330000000000001</v>
      </c>
      <c r="P14" s="1">
        <f t="shared" si="0"/>
        <v>0.72413793103448276</v>
      </c>
      <c r="Q14" s="1">
        <f t="shared" si="1"/>
        <v>0.13830023422843385</v>
      </c>
      <c r="R14" s="1">
        <f t="shared" si="2"/>
        <v>0.64008321696160508</v>
      </c>
      <c r="S14" s="1">
        <f t="shared" si="3"/>
        <v>0.1471089124969589</v>
      </c>
      <c r="T14" s="1">
        <f t="shared" si="4"/>
        <v>0.25919549861108987</v>
      </c>
      <c r="U14" s="1">
        <f t="shared" si="5"/>
        <v>0.24345194615464885</v>
      </c>
      <c r="V14" s="40">
        <f t="shared" si="6"/>
        <v>1.2872094514364878</v>
      </c>
    </row>
    <row r="15" spans="2:29" x14ac:dyDescent="0.25">
      <c r="B15" s="3">
        <v>11</v>
      </c>
      <c r="C15" s="22">
        <v>100</v>
      </c>
      <c r="D15" s="22">
        <v>25</v>
      </c>
      <c r="E15" s="22">
        <v>110</v>
      </c>
      <c r="F15" s="22">
        <v>0.9</v>
      </c>
      <c r="G15" s="23">
        <v>6</v>
      </c>
      <c r="H15" s="24">
        <v>40.154699999999998</v>
      </c>
      <c r="I15" s="1">
        <v>21</v>
      </c>
      <c r="J15" s="1">
        <v>1.1865000000000001</v>
      </c>
      <c r="K15" s="1">
        <v>244.58680000000001</v>
      </c>
      <c r="L15" s="1">
        <v>0.13453000000000001</v>
      </c>
      <c r="M15" s="1">
        <v>0.24159</v>
      </c>
      <c r="N15" s="11">
        <v>0.61899999999999999</v>
      </c>
      <c r="P15" s="1">
        <f t="shared" si="0"/>
        <v>0.41379310344827586</v>
      </c>
      <c r="Q15" s="1">
        <f t="shared" si="1"/>
        <v>2.5865035578299996E-2</v>
      </c>
      <c r="R15" s="1">
        <f t="shared" si="2"/>
        <v>0.41747927137506585</v>
      </c>
      <c r="S15" s="1">
        <f t="shared" si="3"/>
        <v>2.6234693050036506E-2</v>
      </c>
      <c r="T15" s="1">
        <f t="shared" si="4"/>
        <v>0.21496366489434629</v>
      </c>
      <c r="U15" s="1">
        <f t="shared" si="5"/>
        <v>0.64593551080037559</v>
      </c>
      <c r="V15" s="40">
        <f t="shared" si="6"/>
        <v>1.1496165140065604</v>
      </c>
    </row>
    <row r="16" spans="2:29" x14ac:dyDescent="0.25">
      <c r="B16" s="3">
        <v>12</v>
      </c>
      <c r="C16" s="22">
        <v>100</v>
      </c>
      <c r="D16" s="22">
        <v>30</v>
      </c>
      <c r="E16" s="22">
        <v>130</v>
      </c>
      <c r="F16" s="22">
        <v>0.87</v>
      </c>
      <c r="G16" s="23">
        <v>5</v>
      </c>
      <c r="H16" s="24">
        <v>48.195700000000002</v>
      </c>
      <c r="I16" s="1">
        <v>28</v>
      </c>
      <c r="J16" s="1">
        <v>0.94538</v>
      </c>
      <c r="K16" s="1">
        <v>135.8048</v>
      </c>
      <c r="L16" s="1">
        <v>0.15010999999999999</v>
      </c>
      <c r="M16" s="1">
        <v>9.5320000000000002E-2</v>
      </c>
      <c r="N16" s="11">
        <v>0</v>
      </c>
      <c r="P16" s="1">
        <f t="shared" si="0"/>
        <v>0.65517241379310343</v>
      </c>
      <c r="Q16" s="1">
        <f t="shared" si="1"/>
        <v>0.15969716816713481</v>
      </c>
      <c r="R16" s="1">
        <f t="shared" si="2"/>
        <v>0.10707920563241069</v>
      </c>
      <c r="S16" s="1">
        <f t="shared" si="3"/>
        <v>8.9408807071608087E-2</v>
      </c>
      <c r="T16" s="1">
        <f t="shared" si="4"/>
        <v>0.58636379794532711</v>
      </c>
      <c r="U16" s="1">
        <f t="shared" si="5"/>
        <v>0</v>
      </c>
      <c r="V16" s="40">
        <f t="shared" si="6"/>
        <v>1.1049824050900507</v>
      </c>
    </row>
    <row r="17" spans="2:22" x14ac:dyDescent="0.25">
      <c r="B17" s="3">
        <v>13</v>
      </c>
      <c r="C17" s="22">
        <v>120</v>
      </c>
      <c r="D17" s="22">
        <v>15</v>
      </c>
      <c r="E17" s="22">
        <v>170</v>
      </c>
      <c r="F17" s="22">
        <v>0.9</v>
      </c>
      <c r="G17" s="23">
        <v>5</v>
      </c>
      <c r="H17" s="24">
        <v>31.473299999999998</v>
      </c>
      <c r="I17" s="1">
        <v>30</v>
      </c>
      <c r="J17" s="1">
        <v>0.91269999999999996</v>
      </c>
      <c r="K17" s="1">
        <v>238.41849999999999</v>
      </c>
      <c r="L17" s="1">
        <v>0.15631</v>
      </c>
      <c r="M17" s="1">
        <v>0.13818</v>
      </c>
      <c r="N17" s="11">
        <v>0</v>
      </c>
      <c r="P17" s="1">
        <f t="shared" si="0"/>
        <v>0.72413793103448276</v>
      </c>
      <c r="Q17" s="1">
        <f t="shared" si="1"/>
        <v>0.1778359956928611</v>
      </c>
      <c r="R17" s="1">
        <f t="shared" si="2"/>
        <v>0.39987855870642192</v>
      </c>
      <c r="S17" s="1">
        <f t="shared" si="3"/>
        <v>0.11454869840240044</v>
      </c>
      <c r="T17" s="1">
        <f t="shared" si="4"/>
        <v>0.47753622084431507</v>
      </c>
      <c r="U17" s="1">
        <f t="shared" si="5"/>
        <v>0</v>
      </c>
      <c r="V17" s="40">
        <f t="shared" si="6"/>
        <v>1.2240227415067282</v>
      </c>
    </row>
    <row r="18" spans="2:22" x14ac:dyDescent="0.25">
      <c r="B18" s="3">
        <v>14</v>
      </c>
      <c r="C18" s="22">
        <v>120</v>
      </c>
      <c r="D18" s="22">
        <v>20</v>
      </c>
      <c r="E18" s="22">
        <v>150</v>
      </c>
      <c r="F18" s="22">
        <v>0.87</v>
      </c>
      <c r="G18" s="23">
        <v>6</v>
      </c>
      <c r="H18" s="24">
        <v>40.306899999999999</v>
      </c>
      <c r="I18" s="1">
        <v>38</v>
      </c>
      <c r="J18" s="1">
        <v>1.0636000000000001</v>
      </c>
      <c r="K18" s="1">
        <v>406.11579999999998</v>
      </c>
      <c r="L18" s="1">
        <v>0.21315000000000001</v>
      </c>
      <c r="M18" s="1">
        <v>0.26321</v>
      </c>
      <c r="N18" s="11">
        <v>5.2600000000000001E-2</v>
      </c>
      <c r="P18" s="1">
        <f t="shared" si="0"/>
        <v>1</v>
      </c>
      <c r="Q18" s="1">
        <f t="shared" si="1"/>
        <v>9.4079904088451752E-2</v>
      </c>
      <c r="R18" s="1">
        <f t="shared" si="2"/>
        <v>0.87838835761493406</v>
      </c>
      <c r="S18" s="1">
        <f t="shared" si="3"/>
        <v>0.34502473440921255</v>
      </c>
      <c r="T18" s="1">
        <f t="shared" si="4"/>
        <v>0.16006743958114328</v>
      </c>
      <c r="U18" s="1">
        <f t="shared" si="5"/>
        <v>5.4888865699676506E-2</v>
      </c>
      <c r="V18" s="40">
        <f t="shared" si="6"/>
        <v>1.5036284425247146</v>
      </c>
    </row>
    <row r="19" spans="2:22" x14ac:dyDescent="0.25">
      <c r="B19" s="3">
        <v>15</v>
      </c>
      <c r="C19" s="22">
        <v>120</v>
      </c>
      <c r="D19" s="22">
        <v>25</v>
      </c>
      <c r="E19" s="22">
        <v>130</v>
      </c>
      <c r="F19" s="22">
        <v>0.96</v>
      </c>
      <c r="G19" s="23">
        <v>3</v>
      </c>
      <c r="H19" s="24">
        <v>50.581099999999999</v>
      </c>
      <c r="I19" s="1">
        <v>14</v>
      </c>
      <c r="J19" s="1">
        <v>1.1332</v>
      </c>
      <c r="K19" s="1">
        <v>302.38670000000002</v>
      </c>
      <c r="L19" s="1">
        <v>0.19689999999999999</v>
      </c>
      <c r="M19" s="1">
        <v>0.19635</v>
      </c>
      <c r="N19" s="11">
        <v>0</v>
      </c>
      <c r="P19" s="1">
        <f t="shared" si="0"/>
        <v>0.17241379310344829</v>
      </c>
      <c r="Q19" s="1">
        <f t="shared" si="1"/>
        <v>5.5448863825583131E-2</v>
      </c>
      <c r="R19" s="1">
        <f t="shared" si="2"/>
        <v>0.58240630672943416</v>
      </c>
      <c r="S19" s="1">
        <f t="shared" si="3"/>
        <v>0.27913389019544232</v>
      </c>
      <c r="T19" s="1">
        <f t="shared" si="4"/>
        <v>0.32983439723335206</v>
      </c>
      <c r="U19" s="1">
        <f t="shared" si="5"/>
        <v>0</v>
      </c>
      <c r="V19" s="40">
        <f t="shared" si="6"/>
        <v>1.0704294914314354</v>
      </c>
    </row>
    <row r="20" spans="2:22" ht="15.75" thickBot="1" x14ac:dyDescent="0.3">
      <c r="B20" s="4">
        <v>16</v>
      </c>
      <c r="C20" s="25">
        <v>120</v>
      </c>
      <c r="D20" s="26">
        <v>30</v>
      </c>
      <c r="E20" s="26">
        <v>110</v>
      </c>
      <c r="F20" s="26">
        <v>0.93</v>
      </c>
      <c r="G20" s="27">
        <v>4</v>
      </c>
      <c r="H20" s="28">
        <v>53.569400000000002</v>
      </c>
      <c r="I20" s="13">
        <v>19</v>
      </c>
      <c r="J20" s="13">
        <v>1.1503000000000001</v>
      </c>
      <c r="K20" s="13">
        <v>448.7355</v>
      </c>
      <c r="L20" s="13">
        <v>0.16541</v>
      </c>
      <c r="M20" s="13">
        <v>0.32624999999999998</v>
      </c>
      <c r="N20" s="14">
        <v>0</v>
      </c>
      <c r="P20" s="1">
        <f t="shared" si="0"/>
        <v>0.34482758620689657</v>
      </c>
      <c r="Q20" s="1">
        <f t="shared" si="1"/>
        <v>4.5957616864447222E-2</v>
      </c>
      <c r="R20" s="1">
        <f t="shared" si="2"/>
        <v>1</v>
      </c>
      <c r="S20" s="1">
        <f t="shared" si="3"/>
        <v>0.15144757116211172</v>
      </c>
      <c r="T20" s="1">
        <f t="shared" si="4"/>
        <v>0</v>
      </c>
      <c r="U20" s="1">
        <f t="shared" si="5"/>
        <v>0</v>
      </c>
      <c r="V20" s="40">
        <f t="shared" si="6"/>
        <v>1.2240862959435774</v>
      </c>
    </row>
    <row r="21" spans="2:22" ht="15.75" thickTop="1" x14ac:dyDescent="0.25"/>
    <row r="22" spans="2:22" x14ac:dyDescent="0.25">
      <c r="H22" s="40" t="s">
        <v>22</v>
      </c>
      <c r="I22" s="1">
        <f>MIN(I5:I20)</f>
        <v>9</v>
      </c>
      <c r="J22" s="1">
        <f t="shared" ref="J22:N22" si="7">MIN(J5:J20)</f>
        <v>0.56855999999999995</v>
      </c>
      <c r="K22" s="1">
        <f t="shared" si="7"/>
        <v>98.278099999999995</v>
      </c>
      <c r="L22" s="1">
        <f t="shared" si="7"/>
        <v>0.12806000000000001</v>
      </c>
      <c r="M22" s="1">
        <f t="shared" si="7"/>
        <v>6.7584000000000005E-2</v>
      </c>
      <c r="N22" s="1">
        <f t="shared" si="7"/>
        <v>0</v>
      </c>
    </row>
    <row r="23" spans="2:22" x14ac:dyDescent="0.25">
      <c r="H23" s="40" t="s">
        <v>23</v>
      </c>
      <c r="I23" s="1">
        <f>MAX(I5:I20)</f>
        <v>38</v>
      </c>
      <c r="J23" s="1">
        <f t="shared" ref="J23:N23" si="8">MAX(J5:J20)</f>
        <v>1.2331000000000001</v>
      </c>
      <c r="K23" s="1">
        <f t="shared" si="8"/>
        <v>448.7355</v>
      </c>
      <c r="L23" s="1">
        <f t="shared" si="8"/>
        <v>0.37468000000000001</v>
      </c>
      <c r="M23" s="1">
        <f t="shared" si="8"/>
        <v>0.32624999999999998</v>
      </c>
      <c r="N23" s="1">
        <f t="shared" si="8"/>
        <v>0.95830000000000004</v>
      </c>
    </row>
    <row r="26" spans="2:22" x14ac:dyDescent="0.25">
      <c r="H26" t="s">
        <v>26</v>
      </c>
      <c r="O26" t="s">
        <v>35</v>
      </c>
    </row>
    <row r="27" spans="2:22" x14ac:dyDescent="0.25">
      <c r="H27" t="s">
        <v>27</v>
      </c>
      <c r="O27" s="1" t="s">
        <v>28</v>
      </c>
      <c r="P27" s="1" t="s">
        <v>29</v>
      </c>
      <c r="Q27" s="1" t="s">
        <v>30</v>
      </c>
      <c r="R27" s="1" t="s">
        <v>31</v>
      </c>
      <c r="S27" s="1" t="s">
        <v>32</v>
      </c>
      <c r="T27" s="1" t="s">
        <v>36</v>
      </c>
    </row>
    <row r="28" spans="2:22" x14ac:dyDescent="0.25"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 t="s">
        <v>36</v>
      </c>
      <c r="O28" s="1">
        <v>1</v>
      </c>
      <c r="P28" s="1">
        <v>1.0780000000000001</v>
      </c>
      <c r="Q28" s="1">
        <v>1.1879999999999999</v>
      </c>
      <c r="R28" s="1">
        <v>1.147</v>
      </c>
      <c r="S28" s="1">
        <v>1.2010000000000001</v>
      </c>
      <c r="T28" s="1">
        <v>1.133</v>
      </c>
    </row>
    <row r="29" spans="2:22" x14ac:dyDescent="0.25">
      <c r="H29">
        <v>1</v>
      </c>
      <c r="I29">
        <v>-0.42409999999999998</v>
      </c>
      <c r="J29">
        <v>-1.3491</v>
      </c>
      <c r="K29">
        <v>-1.1528</v>
      </c>
      <c r="L29">
        <v>-1.4841</v>
      </c>
      <c r="M29">
        <v>-1.0379</v>
      </c>
      <c r="O29" s="1">
        <v>2</v>
      </c>
      <c r="P29" s="1">
        <v>1.1659999999999999</v>
      </c>
      <c r="Q29" s="1">
        <v>1.3480000000000001</v>
      </c>
      <c r="R29" s="1">
        <v>1.1379999999999999</v>
      </c>
      <c r="S29" s="1">
        <v>1.234</v>
      </c>
      <c r="T29" s="1">
        <v>1.3360000000000001</v>
      </c>
    </row>
    <row r="30" spans="2:22" x14ac:dyDescent="0.25">
      <c r="H30">
        <v>2</v>
      </c>
      <c r="I30">
        <v>-1.3086</v>
      </c>
      <c r="J30">
        <v>-2.5693000000000001</v>
      </c>
      <c r="K30">
        <v>-1.0664</v>
      </c>
      <c r="L30">
        <v>-1.8079000000000001</v>
      </c>
      <c r="M30">
        <v>-2.4777999999999998</v>
      </c>
      <c r="O30" s="1">
        <v>3</v>
      </c>
      <c r="P30" s="1">
        <v>1.27</v>
      </c>
      <c r="Q30" s="1">
        <v>1.046</v>
      </c>
      <c r="R30" s="1">
        <v>1.246</v>
      </c>
      <c r="S30" s="1">
        <v>1.0669999999999999</v>
      </c>
      <c r="T30" s="1">
        <v>1.077</v>
      </c>
    </row>
    <row r="31" spans="2:22" x14ac:dyDescent="0.25">
      <c r="H31">
        <v>3</v>
      </c>
      <c r="I31">
        <v>-2.0005000000000002</v>
      </c>
      <c r="J31">
        <v>-0.2412</v>
      </c>
      <c r="K31">
        <v>-1.5692999999999999</v>
      </c>
      <c r="L31">
        <v>-0.37369999999999998</v>
      </c>
      <c r="M31">
        <v>-0.47570000000000001</v>
      </c>
      <c r="O31" s="1">
        <v>4</v>
      </c>
      <c r="P31" s="1">
        <v>1.256</v>
      </c>
      <c r="Q31" s="1">
        <v>1.1870000000000001</v>
      </c>
      <c r="R31" s="1">
        <v>1.2390000000000001</v>
      </c>
      <c r="S31" s="1">
        <v>1.2669999999999999</v>
      </c>
      <c r="T31" s="1">
        <v>1.222</v>
      </c>
    </row>
    <row r="32" spans="2:22" x14ac:dyDescent="0.25">
      <c r="H32">
        <v>4</v>
      </c>
      <c r="I32">
        <v>-1.9115</v>
      </c>
      <c r="J32">
        <v>-1.4851000000000001</v>
      </c>
      <c r="K32">
        <v>-1.8562000000000001</v>
      </c>
      <c r="L32">
        <v>-1.9789000000000001</v>
      </c>
      <c r="M32">
        <v>-1.6533</v>
      </c>
      <c r="O32" t="s">
        <v>33</v>
      </c>
      <c r="P32">
        <v>0.192</v>
      </c>
      <c r="Q32">
        <v>0.30199999999999999</v>
      </c>
      <c r="R32">
        <v>0.107</v>
      </c>
      <c r="S32">
        <v>0.2</v>
      </c>
      <c r="T32">
        <v>0.25900000000000001</v>
      </c>
    </row>
    <row r="33" spans="8:20" x14ac:dyDescent="0.25">
      <c r="H33" t="s">
        <v>33</v>
      </c>
      <c r="I33">
        <v>1.5764</v>
      </c>
      <c r="J33">
        <v>2.3281999999999998</v>
      </c>
      <c r="K33">
        <v>0.78979999999999995</v>
      </c>
      <c r="L33">
        <v>1.6052</v>
      </c>
      <c r="M33">
        <v>2.0021</v>
      </c>
      <c r="O33" t="s">
        <v>34</v>
      </c>
      <c r="P33">
        <v>4</v>
      </c>
      <c r="Q33">
        <v>1</v>
      </c>
      <c r="R33">
        <v>5</v>
      </c>
      <c r="S33">
        <v>3</v>
      </c>
      <c r="T33">
        <v>2</v>
      </c>
    </row>
    <row r="34" spans="8:20" x14ac:dyDescent="0.25">
      <c r="H34" t="s">
        <v>34</v>
      </c>
      <c r="I34">
        <v>4</v>
      </c>
      <c r="J34">
        <v>1</v>
      </c>
      <c r="K34">
        <v>5</v>
      </c>
      <c r="L34">
        <v>3</v>
      </c>
      <c r="M34">
        <v>2</v>
      </c>
    </row>
  </sheetData>
  <pageMargins left="0.7" right="0.7" top="0.75" bottom="0.75" header="0.3" footer="0.3"/>
  <pageSetup orientation="portrait" r:id="rId1"/>
  <ignoredErrors>
    <ignoredError sqref="T5 Q5 Q6:Q20 T6:T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D6F0-0A8E-4B04-A025-8C4C255898A6}">
  <dimension ref="B1:AA35"/>
  <sheetViews>
    <sheetView tabSelected="1" topLeftCell="E1" workbookViewId="0">
      <selection activeCell="M24" sqref="M24"/>
    </sheetView>
  </sheetViews>
  <sheetFormatPr defaultRowHeight="15" x14ac:dyDescent="0.25"/>
  <cols>
    <col min="2" max="2" width="4.85546875" bestFit="1" customWidth="1"/>
    <col min="3" max="3" width="7" bestFit="1" customWidth="1"/>
    <col min="4" max="4" width="6.5703125" bestFit="1" customWidth="1"/>
    <col min="5" max="5" width="9.85546875" bestFit="1" customWidth="1"/>
    <col min="6" max="6" width="4.85546875" customWidth="1"/>
    <col min="7" max="7" width="8" bestFit="1" customWidth="1"/>
    <col min="8" max="8" width="4.5703125" bestFit="1" customWidth="1"/>
    <col min="9" max="9" width="8" bestFit="1" customWidth="1"/>
    <col min="10" max="10" width="9" bestFit="1" customWidth="1"/>
    <col min="11" max="12" width="8" bestFit="1" customWidth="1"/>
    <col min="13" max="13" width="9.140625" customWidth="1"/>
    <col min="21" max="21" width="12" bestFit="1" customWidth="1"/>
  </cols>
  <sheetData>
    <row r="1" spans="2:27" x14ac:dyDescent="0.25">
      <c r="H1" s="38" t="s">
        <v>20</v>
      </c>
      <c r="I1" s="39" t="s">
        <v>21</v>
      </c>
      <c r="J1" s="38" t="s">
        <v>20</v>
      </c>
      <c r="K1" s="38" t="s">
        <v>20</v>
      </c>
      <c r="L1" s="39" t="s">
        <v>21</v>
      </c>
      <c r="M1" s="38" t="s">
        <v>20</v>
      </c>
    </row>
    <row r="2" spans="2:27" x14ac:dyDescent="0.25">
      <c r="G2" s="1"/>
      <c r="H2" s="38">
        <v>1</v>
      </c>
      <c r="I2" s="39">
        <v>2</v>
      </c>
      <c r="J2" s="38">
        <v>1</v>
      </c>
      <c r="K2" s="38">
        <v>1</v>
      </c>
      <c r="L2" s="39">
        <v>2</v>
      </c>
      <c r="M2" s="38">
        <v>2</v>
      </c>
    </row>
    <row r="3" spans="2:27" ht="15.75" thickBot="1" x14ac:dyDescent="0.3">
      <c r="G3" s="1" t="s">
        <v>16</v>
      </c>
      <c r="H3" s="38" t="s">
        <v>17</v>
      </c>
      <c r="I3" s="39" t="s">
        <v>16</v>
      </c>
      <c r="J3" s="38" t="s">
        <v>17</v>
      </c>
      <c r="K3" s="38" t="s">
        <v>17</v>
      </c>
      <c r="L3" s="39" t="s">
        <v>16</v>
      </c>
      <c r="M3" s="38" t="s">
        <v>17</v>
      </c>
    </row>
    <row r="4" spans="2:27" ht="16.5" thickTop="1" thickBot="1" x14ac:dyDescent="0.3">
      <c r="B4" s="21" t="s">
        <v>11</v>
      </c>
      <c r="C4" s="15" t="s">
        <v>7</v>
      </c>
      <c r="D4" s="16" t="s">
        <v>8</v>
      </c>
      <c r="E4" s="16" t="s">
        <v>18</v>
      </c>
      <c r="F4" s="16" t="s">
        <v>19</v>
      </c>
      <c r="G4" s="19" t="s">
        <v>5</v>
      </c>
      <c r="H4" s="19" t="s">
        <v>4</v>
      </c>
      <c r="I4" s="19" t="s">
        <v>3</v>
      </c>
      <c r="J4" s="19" t="s">
        <v>2</v>
      </c>
      <c r="K4" s="19" t="s">
        <v>0</v>
      </c>
      <c r="L4" s="19" t="s">
        <v>1</v>
      </c>
      <c r="M4" s="20" t="s">
        <v>6</v>
      </c>
      <c r="O4" s="18" t="s">
        <v>4</v>
      </c>
      <c r="P4" s="19" t="s">
        <v>3</v>
      </c>
      <c r="Q4" s="19" t="s">
        <v>2</v>
      </c>
      <c r="R4" s="19" t="s">
        <v>0</v>
      </c>
      <c r="S4" s="19" t="s">
        <v>1</v>
      </c>
      <c r="T4" s="20" t="s">
        <v>6</v>
      </c>
      <c r="U4" s="41" t="s">
        <v>24</v>
      </c>
      <c r="W4" s="1"/>
      <c r="X4" s="15" t="s">
        <v>7</v>
      </c>
      <c r="Y4" s="16" t="s">
        <v>8</v>
      </c>
      <c r="Z4" s="16" t="s">
        <v>18</v>
      </c>
      <c r="AA4" s="16" t="s">
        <v>19</v>
      </c>
    </row>
    <row r="5" spans="2:27" ht="15.75" thickTop="1" x14ac:dyDescent="0.25">
      <c r="B5" s="3">
        <v>1</v>
      </c>
      <c r="C5" s="29">
        <v>50</v>
      </c>
      <c r="D5" s="29">
        <v>30</v>
      </c>
      <c r="E5" s="29">
        <v>90</v>
      </c>
      <c r="F5" s="36">
        <v>10</v>
      </c>
      <c r="G5" s="24">
        <v>20.1938</v>
      </c>
      <c r="H5" s="1">
        <v>4</v>
      </c>
      <c r="I5" s="1">
        <v>0.89471999999999996</v>
      </c>
      <c r="J5" s="1">
        <v>420.00760000000002</v>
      </c>
      <c r="K5" s="1">
        <v>0.41036</v>
      </c>
      <c r="L5" s="1">
        <v>0.25683</v>
      </c>
      <c r="M5" s="11">
        <v>0.25</v>
      </c>
      <c r="O5" s="1">
        <f>(H5-H$22)/(H$23-H$22)</f>
        <v>0.14285714285714285</v>
      </c>
      <c r="P5" s="1">
        <f>(I$23-I5)/(I$23+I$22)</f>
        <v>0.15149385612269153</v>
      </c>
      <c r="Q5" s="1">
        <f>(J5-J$22)/(J$23-J$22)</f>
        <v>0.4273112751943397</v>
      </c>
      <c r="R5" s="1">
        <f>(K5-K$22)/(K$23-K$22)</f>
        <v>0.96578377154684525</v>
      </c>
      <c r="S5" s="1">
        <f>(L$23-L5)/(L$23+L$22)</f>
        <v>0.26757069273625561</v>
      </c>
      <c r="T5" s="1">
        <f>(M5-M$22)/(M$23-M$22)</f>
        <v>0.41666666666666669</v>
      </c>
      <c r="U5" s="40">
        <f>SQRT(O5+P5^2+Q5+R5+S5^2+T5^2)</f>
        <v>1.3431707876378647</v>
      </c>
      <c r="W5" s="1" t="s">
        <v>25</v>
      </c>
      <c r="X5" s="42">
        <v>3</v>
      </c>
      <c r="Y5" s="42">
        <v>3</v>
      </c>
      <c r="Z5" s="42">
        <v>1</v>
      </c>
      <c r="AA5" s="42">
        <v>4</v>
      </c>
    </row>
    <row r="6" spans="2:27" x14ac:dyDescent="0.25">
      <c r="B6" s="3">
        <v>2</v>
      </c>
      <c r="C6" s="29">
        <v>50</v>
      </c>
      <c r="D6" s="29">
        <v>50</v>
      </c>
      <c r="E6" s="29">
        <v>100</v>
      </c>
      <c r="F6" s="30">
        <v>20</v>
      </c>
      <c r="G6" s="24">
        <v>27.409600000000001</v>
      </c>
      <c r="H6" s="1">
        <v>6</v>
      </c>
      <c r="I6" s="1">
        <v>0.87668999999999997</v>
      </c>
      <c r="J6" s="1">
        <v>272.47840000000002</v>
      </c>
      <c r="K6" s="1">
        <v>0.30225999999999997</v>
      </c>
      <c r="L6" s="1">
        <v>0.18082000000000001</v>
      </c>
      <c r="M6" s="11">
        <v>0</v>
      </c>
      <c r="O6" s="1">
        <f t="shared" ref="O6:O20" si="0">(H6-H$22)/(H$23-H$22)</f>
        <v>0.42857142857142855</v>
      </c>
      <c r="P6" s="1">
        <f t="shared" ref="P6:P20" si="1">(I$23-I6)/(I$23+I$22)</f>
        <v>0.16081043374016926</v>
      </c>
      <c r="Q6" s="1">
        <f t="shared" ref="Q6:Q20" si="2">(J6-J$22)/(J$23-J$22)</f>
        <v>0.2127096134152586</v>
      </c>
      <c r="R6" s="1">
        <f t="shared" ref="R6:R20" si="3">(K6-K$22)/(K$23-K$22)</f>
        <v>0.61618317648200249</v>
      </c>
      <c r="S6" s="1">
        <f t="shared" ref="S6:S20" si="4">(L$23-L6)/(L$23+L$22)</f>
        <v>0.42737306843267103</v>
      </c>
      <c r="T6" s="1">
        <f t="shared" ref="T6:T20" si="5">(M6-M$22)/(M$23-M$22)</f>
        <v>0</v>
      </c>
      <c r="U6" s="40">
        <f t="shared" ref="U6:U20" si="6">SQRT(O6+P6^2+Q6+R6+S6^2+T6^2)</f>
        <v>1.2107732874861203</v>
      </c>
      <c r="W6" s="1"/>
      <c r="X6" s="42">
        <v>3</v>
      </c>
      <c r="Y6" s="42">
        <v>3</v>
      </c>
      <c r="Z6" s="42">
        <v>1</v>
      </c>
      <c r="AA6" s="42">
        <v>4</v>
      </c>
    </row>
    <row r="7" spans="2:27" x14ac:dyDescent="0.25">
      <c r="B7" s="3">
        <v>3</v>
      </c>
      <c r="C7" s="29">
        <v>50</v>
      </c>
      <c r="D7" s="29">
        <v>80</v>
      </c>
      <c r="E7" s="29">
        <v>110</v>
      </c>
      <c r="F7" s="30">
        <v>30</v>
      </c>
      <c r="G7" s="24">
        <v>41.512099999999997</v>
      </c>
      <c r="H7" s="1">
        <v>8</v>
      </c>
      <c r="I7" s="1">
        <v>0.96626000000000001</v>
      </c>
      <c r="J7" s="1">
        <v>416.81009999999998</v>
      </c>
      <c r="K7" s="1">
        <v>0.22958999999999999</v>
      </c>
      <c r="L7" s="1">
        <v>0.33571000000000001</v>
      </c>
      <c r="M7" s="11">
        <v>0</v>
      </c>
      <c r="O7" s="1">
        <f t="shared" si="0"/>
        <v>0.7142857142857143</v>
      </c>
      <c r="P7" s="1">
        <f t="shared" si="1"/>
        <v>0.11452724698490123</v>
      </c>
      <c r="Q7" s="1">
        <f t="shared" si="2"/>
        <v>0.42266006842619747</v>
      </c>
      <c r="R7" s="1">
        <f t="shared" si="3"/>
        <v>0.3811649041104751</v>
      </c>
      <c r="S7" s="1">
        <f t="shared" si="4"/>
        <v>0.10173446862188582</v>
      </c>
      <c r="T7" s="1">
        <f t="shared" si="5"/>
        <v>0</v>
      </c>
      <c r="U7" s="40">
        <f t="shared" si="6"/>
        <v>1.2416026253315129</v>
      </c>
    </row>
    <row r="8" spans="2:27" x14ac:dyDescent="0.25">
      <c r="B8" s="3">
        <v>4</v>
      </c>
      <c r="C8" s="29">
        <v>50</v>
      </c>
      <c r="D8" s="29">
        <v>100</v>
      </c>
      <c r="E8" s="29">
        <v>120</v>
      </c>
      <c r="F8" s="30">
        <v>40</v>
      </c>
      <c r="G8" s="24">
        <v>48.1999</v>
      </c>
      <c r="H8" s="1">
        <v>10</v>
      </c>
      <c r="I8" s="1">
        <v>0.91130999999999995</v>
      </c>
      <c r="J8" s="1">
        <v>427.33300000000003</v>
      </c>
      <c r="K8" s="1">
        <v>0.26669999999999999</v>
      </c>
      <c r="L8" s="1">
        <v>0.33761999999999998</v>
      </c>
      <c r="M8" s="11">
        <v>0.1</v>
      </c>
      <c r="O8" s="1">
        <f t="shared" si="0"/>
        <v>1</v>
      </c>
      <c r="P8" s="1">
        <f t="shared" si="1"/>
        <v>0.14292136457116875</v>
      </c>
      <c r="Q8" s="1">
        <f t="shared" si="2"/>
        <v>0.43796708443885873</v>
      </c>
      <c r="R8" s="1">
        <f t="shared" si="3"/>
        <v>0.50118042754115333</v>
      </c>
      <c r="S8" s="1">
        <f t="shared" si="4"/>
        <v>9.7718910963944111E-2</v>
      </c>
      <c r="T8" s="1">
        <f t="shared" si="5"/>
        <v>0.16666666666666669</v>
      </c>
      <c r="U8" s="40">
        <f t="shared" si="6"/>
        <v>1.4131174019764436</v>
      </c>
    </row>
    <row r="9" spans="2:27" x14ac:dyDescent="0.25">
      <c r="B9" s="3">
        <v>5</v>
      </c>
      <c r="C9" s="29">
        <v>80</v>
      </c>
      <c r="D9" s="29">
        <v>30</v>
      </c>
      <c r="E9" s="29">
        <v>100</v>
      </c>
      <c r="F9" s="30">
        <v>30</v>
      </c>
      <c r="G9" s="24">
        <v>28.375</v>
      </c>
      <c r="H9" s="1">
        <v>3</v>
      </c>
      <c r="I9" s="1">
        <v>1.0591999999999999</v>
      </c>
      <c r="J9" s="1">
        <v>159.75880000000001</v>
      </c>
      <c r="K9" s="1">
        <v>0.32956999999999997</v>
      </c>
      <c r="L9" s="1">
        <v>0.12352</v>
      </c>
      <c r="M9" s="11">
        <v>0.33329999999999999</v>
      </c>
      <c r="O9" s="1">
        <f t="shared" si="0"/>
        <v>0</v>
      </c>
      <c r="P9" s="1">
        <f t="shared" si="1"/>
        <v>6.6502692144724762E-2</v>
      </c>
      <c r="Q9" s="1">
        <f t="shared" si="2"/>
        <v>4.8743337755434546E-2</v>
      </c>
      <c r="R9" s="1">
        <f t="shared" si="3"/>
        <v>0.70450502894473011</v>
      </c>
      <c r="S9" s="1">
        <f t="shared" si="4"/>
        <v>0.54783979817092399</v>
      </c>
      <c r="T9" s="1">
        <f t="shared" si="5"/>
        <v>0.55549999999999999</v>
      </c>
      <c r="U9" s="40">
        <f t="shared" si="6"/>
        <v>1.1689224393528508</v>
      </c>
    </row>
    <row r="10" spans="2:27" x14ac:dyDescent="0.25">
      <c r="B10" s="3">
        <v>6</v>
      </c>
      <c r="C10" s="29">
        <v>80</v>
      </c>
      <c r="D10" s="29">
        <v>50</v>
      </c>
      <c r="E10" s="29">
        <v>90</v>
      </c>
      <c r="F10" s="30">
        <v>40</v>
      </c>
      <c r="G10" s="24">
        <v>41.8979</v>
      </c>
      <c r="H10" s="1">
        <v>9</v>
      </c>
      <c r="I10" s="1">
        <v>0.95613999999999999</v>
      </c>
      <c r="J10" s="1">
        <v>325.37040000000002</v>
      </c>
      <c r="K10" s="1">
        <v>0.27640999999999999</v>
      </c>
      <c r="L10" s="1">
        <v>0.23304</v>
      </c>
      <c r="M10" s="11">
        <v>0.1111</v>
      </c>
      <c r="O10" s="1">
        <f t="shared" si="0"/>
        <v>0.8571428571428571</v>
      </c>
      <c r="P10" s="1">
        <f t="shared" si="1"/>
        <v>0.11975651850397361</v>
      </c>
      <c r="Q10" s="1">
        <f t="shared" si="2"/>
        <v>0.28964835567658148</v>
      </c>
      <c r="R10" s="1">
        <f t="shared" si="3"/>
        <v>0.53258303418388797</v>
      </c>
      <c r="S10" s="1">
        <f t="shared" si="4"/>
        <v>0.31758646063281826</v>
      </c>
      <c r="T10" s="1">
        <f t="shared" si="5"/>
        <v>0.18516666666666667</v>
      </c>
      <c r="U10" s="40">
        <f t="shared" si="6"/>
        <v>1.352354881364076</v>
      </c>
    </row>
    <row r="11" spans="2:27" x14ac:dyDescent="0.25">
      <c r="B11" s="3">
        <v>7</v>
      </c>
      <c r="C11" s="29">
        <v>80</v>
      </c>
      <c r="D11" s="29">
        <v>80</v>
      </c>
      <c r="E11" s="29">
        <v>120</v>
      </c>
      <c r="F11" s="30">
        <v>10</v>
      </c>
      <c r="G11" s="24">
        <v>62.809199999999997</v>
      </c>
      <c r="H11" s="1">
        <v>8</v>
      </c>
      <c r="I11" s="1">
        <v>0.88090999999999997</v>
      </c>
      <c r="J11" s="1">
        <v>212.8347</v>
      </c>
      <c r="K11" s="1">
        <v>0.28447</v>
      </c>
      <c r="L11" s="1">
        <v>0.1883</v>
      </c>
      <c r="M11" s="11">
        <v>0.125</v>
      </c>
      <c r="O11" s="1">
        <f t="shared" si="0"/>
        <v>0.7142857142857143</v>
      </c>
      <c r="P11" s="1">
        <f t="shared" si="1"/>
        <v>0.15862984818577347</v>
      </c>
      <c r="Q11" s="1">
        <f t="shared" si="2"/>
        <v>0.12594958804636225</v>
      </c>
      <c r="R11" s="1">
        <f t="shared" si="3"/>
        <v>0.55864946153099837</v>
      </c>
      <c r="S11" s="1">
        <f t="shared" si="4"/>
        <v>0.41164721959423944</v>
      </c>
      <c r="T11" s="1">
        <f t="shared" si="5"/>
        <v>0.20833333333333334</v>
      </c>
      <c r="U11" s="40">
        <f t="shared" si="6"/>
        <v>1.2794156493399484</v>
      </c>
    </row>
    <row r="12" spans="2:27" x14ac:dyDescent="0.25">
      <c r="B12" s="3">
        <v>8</v>
      </c>
      <c r="C12" s="29">
        <v>80</v>
      </c>
      <c r="D12" s="29">
        <v>100</v>
      </c>
      <c r="E12" s="29">
        <v>110</v>
      </c>
      <c r="F12" s="30">
        <v>20</v>
      </c>
      <c r="G12" s="24">
        <v>74.752300000000005</v>
      </c>
      <c r="H12" s="1">
        <v>5</v>
      </c>
      <c r="I12" s="1">
        <v>0.89151000000000002</v>
      </c>
      <c r="J12" s="1">
        <v>403.13979999999998</v>
      </c>
      <c r="K12" s="1">
        <v>0.40838999999999998</v>
      </c>
      <c r="L12" s="1">
        <v>0.25756000000000001</v>
      </c>
      <c r="M12" s="11">
        <v>0.6</v>
      </c>
      <c r="O12" s="1">
        <f t="shared" si="0"/>
        <v>0.2857142857142857</v>
      </c>
      <c r="P12" s="1">
        <f t="shared" si="1"/>
        <v>0.15315254797804942</v>
      </c>
      <c r="Q12" s="1">
        <f t="shared" si="2"/>
        <v>0.40277472303681983</v>
      </c>
      <c r="R12" s="1">
        <f t="shared" si="3"/>
        <v>0.9594126968726755</v>
      </c>
      <c r="S12" s="1">
        <f t="shared" si="4"/>
        <v>0.2660359508041627</v>
      </c>
      <c r="T12" s="1">
        <f t="shared" si="5"/>
        <v>1</v>
      </c>
      <c r="U12" s="40">
        <f t="shared" si="6"/>
        <v>1.6559385664016115</v>
      </c>
    </row>
    <row r="13" spans="2:27" x14ac:dyDescent="0.25">
      <c r="B13" s="3">
        <v>9</v>
      </c>
      <c r="C13" s="29">
        <v>100</v>
      </c>
      <c r="D13" s="34">
        <v>35</v>
      </c>
      <c r="E13" s="29">
        <v>110</v>
      </c>
      <c r="F13" s="35">
        <v>35</v>
      </c>
      <c r="G13" s="24">
        <v>39.540700000000001</v>
      </c>
      <c r="H13" s="1">
        <v>4</v>
      </c>
      <c r="I13" s="1">
        <v>1.0387</v>
      </c>
      <c r="J13" s="1">
        <v>193.73159999999999</v>
      </c>
      <c r="K13" s="1">
        <v>0.25247000000000003</v>
      </c>
      <c r="L13" s="1">
        <v>0.1779</v>
      </c>
      <c r="M13" s="11">
        <v>0.25</v>
      </c>
      <c r="O13" s="1">
        <f t="shared" si="0"/>
        <v>0.14285714285714285</v>
      </c>
      <c r="P13" s="1">
        <f t="shared" si="1"/>
        <v>7.7095584055889135E-2</v>
      </c>
      <c r="Q13" s="1">
        <f t="shared" si="2"/>
        <v>9.8161482334869418E-2</v>
      </c>
      <c r="R13" s="1">
        <f t="shared" si="3"/>
        <v>0.45515992367646596</v>
      </c>
      <c r="S13" s="1">
        <f t="shared" si="4"/>
        <v>0.43351203616104278</v>
      </c>
      <c r="T13" s="1">
        <f t="shared" si="5"/>
        <v>0.41666666666666669</v>
      </c>
      <c r="U13" s="40">
        <f t="shared" si="6"/>
        <v>1.0313418805405903</v>
      </c>
    </row>
    <row r="14" spans="2:27" x14ac:dyDescent="0.25">
      <c r="B14" s="3">
        <v>10</v>
      </c>
      <c r="C14" s="29">
        <v>100</v>
      </c>
      <c r="D14" s="29">
        <v>50</v>
      </c>
      <c r="E14" s="29">
        <v>120</v>
      </c>
      <c r="F14" s="30">
        <v>30</v>
      </c>
      <c r="G14" s="24">
        <v>52.442</v>
      </c>
      <c r="H14" s="1">
        <v>5</v>
      </c>
      <c r="I14" s="1">
        <v>0.83396999999999999</v>
      </c>
      <c r="J14" s="1">
        <v>813.70590000000004</v>
      </c>
      <c r="K14" s="1">
        <v>0.42093999999999998</v>
      </c>
      <c r="L14" s="1">
        <v>0.3841</v>
      </c>
      <c r="M14" s="11">
        <v>0.2</v>
      </c>
      <c r="O14" s="1">
        <f t="shared" si="0"/>
        <v>0.2857142857142857</v>
      </c>
      <c r="P14" s="1">
        <f t="shared" si="1"/>
        <v>0.18288498703016648</v>
      </c>
      <c r="Q14" s="1">
        <f t="shared" si="2"/>
        <v>1</v>
      </c>
      <c r="R14" s="1">
        <f t="shared" si="3"/>
        <v>1</v>
      </c>
      <c r="S14" s="1">
        <f t="shared" si="4"/>
        <v>0</v>
      </c>
      <c r="T14" s="1">
        <f t="shared" si="5"/>
        <v>0.33333333333333337</v>
      </c>
      <c r="U14" s="40">
        <f t="shared" si="6"/>
        <v>1.5589330695403254</v>
      </c>
    </row>
    <row r="15" spans="2:27" x14ac:dyDescent="0.25">
      <c r="B15" s="3">
        <v>11</v>
      </c>
      <c r="C15" s="29">
        <v>100</v>
      </c>
      <c r="D15" s="29">
        <v>80</v>
      </c>
      <c r="E15" s="29">
        <v>90</v>
      </c>
      <c r="F15" s="30">
        <v>20</v>
      </c>
      <c r="G15" s="24">
        <v>81.558000000000007</v>
      </c>
      <c r="H15" s="1">
        <v>5</v>
      </c>
      <c r="I15" s="1">
        <v>1.1879</v>
      </c>
      <c r="J15" s="1">
        <v>317.79649999999998</v>
      </c>
      <c r="K15" s="1">
        <v>0.11173</v>
      </c>
      <c r="L15" s="1">
        <v>0.37301000000000001</v>
      </c>
      <c r="M15" s="11">
        <v>0.2</v>
      </c>
      <c r="O15" s="1">
        <f t="shared" si="0"/>
        <v>0.2857142857142857</v>
      </c>
      <c r="P15" s="1">
        <f t="shared" si="1"/>
        <v>0</v>
      </c>
      <c r="Q15" s="1">
        <f t="shared" si="2"/>
        <v>0.27863106875203647</v>
      </c>
      <c r="R15" s="1">
        <f t="shared" si="3"/>
        <v>0</v>
      </c>
      <c r="S15" s="1">
        <f t="shared" si="4"/>
        <v>2.3315463050562365E-2</v>
      </c>
      <c r="T15" s="1">
        <f t="shared" si="5"/>
        <v>0.33333333333333337</v>
      </c>
      <c r="U15" s="40">
        <f t="shared" si="6"/>
        <v>0.82219223810170783</v>
      </c>
    </row>
    <row r="16" spans="2:27" x14ac:dyDescent="0.25">
      <c r="B16" s="3">
        <v>12</v>
      </c>
      <c r="C16" s="29">
        <v>100</v>
      </c>
      <c r="D16" s="29">
        <v>100</v>
      </c>
      <c r="E16" s="29">
        <v>100</v>
      </c>
      <c r="F16" s="30">
        <v>10</v>
      </c>
      <c r="G16" s="24">
        <v>99.144000000000005</v>
      </c>
      <c r="H16" s="1">
        <v>7</v>
      </c>
      <c r="I16" s="1">
        <v>1.0586</v>
      </c>
      <c r="J16" s="1">
        <v>226.82849999999999</v>
      </c>
      <c r="K16" s="1">
        <v>0.27215</v>
      </c>
      <c r="L16" s="1">
        <v>0.20562</v>
      </c>
      <c r="M16" s="11">
        <v>0</v>
      </c>
      <c r="O16" s="1">
        <f t="shared" si="0"/>
        <v>0.5714285714285714</v>
      </c>
      <c r="P16" s="1">
        <f t="shared" si="1"/>
        <v>6.6812728005539293E-2</v>
      </c>
      <c r="Q16" s="1">
        <f t="shared" si="2"/>
        <v>0.14630550900712189</v>
      </c>
      <c r="R16" s="1">
        <f t="shared" si="3"/>
        <v>0.5188059894570034</v>
      </c>
      <c r="S16" s="1">
        <f t="shared" si="4"/>
        <v>0.37523389046567851</v>
      </c>
      <c r="T16" s="1">
        <f t="shared" si="5"/>
        <v>0</v>
      </c>
      <c r="U16" s="40">
        <f t="shared" si="6"/>
        <v>1.1755018005389219</v>
      </c>
    </row>
    <row r="17" spans="2:21" x14ac:dyDescent="0.25">
      <c r="B17" s="3">
        <v>13</v>
      </c>
      <c r="C17" s="29">
        <v>120</v>
      </c>
      <c r="D17" s="29">
        <v>30</v>
      </c>
      <c r="E17" s="29">
        <v>120</v>
      </c>
      <c r="F17" s="30">
        <v>20</v>
      </c>
      <c r="G17" s="24">
        <v>43.462299999999999</v>
      </c>
      <c r="H17" s="1">
        <v>7</v>
      </c>
      <c r="I17" s="1">
        <v>0.74736000000000002</v>
      </c>
      <c r="J17" s="1">
        <v>514.67769999999996</v>
      </c>
      <c r="K17" s="1">
        <v>0.34856999999999999</v>
      </c>
      <c r="L17" s="1">
        <v>0.24165</v>
      </c>
      <c r="M17" s="11">
        <v>0</v>
      </c>
      <c r="O17" s="1">
        <f t="shared" si="0"/>
        <v>0.5714285714285714</v>
      </c>
      <c r="P17" s="1">
        <f t="shared" si="1"/>
        <v>0.22763866353874929</v>
      </c>
      <c r="Q17" s="1">
        <f t="shared" si="2"/>
        <v>0.56502205232043934</v>
      </c>
      <c r="R17" s="1">
        <f t="shared" si="3"/>
        <v>0.76595194204585881</v>
      </c>
      <c r="S17" s="1">
        <f t="shared" si="4"/>
        <v>0.29948491537895511</v>
      </c>
      <c r="T17" s="1">
        <f t="shared" si="5"/>
        <v>0</v>
      </c>
      <c r="U17" s="40">
        <f t="shared" si="6"/>
        <v>1.4296549029301153</v>
      </c>
    </row>
    <row r="18" spans="2:21" x14ac:dyDescent="0.25">
      <c r="B18" s="3">
        <v>14</v>
      </c>
      <c r="C18" s="29">
        <v>120</v>
      </c>
      <c r="D18" s="29">
        <v>50</v>
      </c>
      <c r="E18" s="29">
        <v>110</v>
      </c>
      <c r="F18" s="30">
        <v>10</v>
      </c>
      <c r="G18" s="24">
        <v>62.133000000000003</v>
      </c>
      <c r="H18" s="1">
        <v>10</v>
      </c>
      <c r="I18" s="1">
        <v>0.85663</v>
      </c>
      <c r="J18" s="1">
        <v>363.89139999999998</v>
      </c>
      <c r="K18" s="1">
        <v>0.24148</v>
      </c>
      <c r="L18" s="1">
        <v>0.21326000000000001</v>
      </c>
      <c r="M18" s="11">
        <v>0</v>
      </c>
      <c r="O18" s="1">
        <f t="shared" si="0"/>
        <v>1</v>
      </c>
      <c r="P18" s="1">
        <f t="shared" si="1"/>
        <v>0.17117596602006963</v>
      </c>
      <c r="Q18" s="1">
        <f t="shared" si="2"/>
        <v>0.34568248731555179</v>
      </c>
      <c r="R18" s="1">
        <f t="shared" si="3"/>
        <v>0.41961773551954984</v>
      </c>
      <c r="S18" s="1">
        <f t="shared" si="4"/>
        <v>0.35917165983391147</v>
      </c>
      <c r="T18" s="1">
        <f t="shared" si="5"/>
        <v>0</v>
      </c>
      <c r="U18" s="40">
        <f t="shared" si="6"/>
        <v>1.3869411362440198</v>
      </c>
    </row>
    <row r="19" spans="2:21" x14ac:dyDescent="0.25">
      <c r="B19" s="3">
        <v>15</v>
      </c>
      <c r="C19" s="29">
        <v>120</v>
      </c>
      <c r="D19" s="29">
        <v>80</v>
      </c>
      <c r="E19" s="29">
        <v>100</v>
      </c>
      <c r="F19" s="30">
        <v>40</v>
      </c>
      <c r="G19" s="24">
        <v>84.68</v>
      </c>
      <c r="H19" s="1">
        <v>3</v>
      </c>
      <c r="I19" s="1">
        <v>1.0158</v>
      </c>
      <c r="J19" s="1">
        <v>317.0976</v>
      </c>
      <c r="K19" s="1">
        <v>0.39080999999999999</v>
      </c>
      <c r="L19" s="1">
        <v>0.17648</v>
      </c>
      <c r="M19" s="11">
        <v>0</v>
      </c>
      <c r="O19" s="1">
        <f t="shared" si="0"/>
        <v>0</v>
      </c>
      <c r="P19" s="1">
        <f t="shared" si="1"/>
        <v>8.8928619410311757E-2</v>
      </c>
      <c r="Q19" s="1">
        <f t="shared" si="2"/>
        <v>0.27761442186845414</v>
      </c>
      <c r="R19" s="1">
        <f t="shared" si="3"/>
        <v>0.90255813201384172</v>
      </c>
      <c r="S19" s="1">
        <f t="shared" si="4"/>
        <v>0.43649742457689478</v>
      </c>
      <c r="T19" s="1">
        <f t="shared" si="5"/>
        <v>0</v>
      </c>
      <c r="U19" s="40">
        <f t="shared" si="6"/>
        <v>1.1741426041562337</v>
      </c>
    </row>
    <row r="20" spans="2:21" ht="15.75" thickBot="1" x14ac:dyDescent="0.3">
      <c r="B20" s="4">
        <v>16</v>
      </c>
      <c r="C20" s="31">
        <v>120</v>
      </c>
      <c r="D20" s="32">
        <v>100</v>
      </c>
      <c r="E20" s="32">
        <v>90</v>
      </c>
      <c r="F20" s="33">
        <v>30</v>
      </c>
      <c r="G20" s="28">
        <v>113.3061</v>
      </c>
      <c r="H20" s="13">
        <v>5</v>
      </c>
      <c r="I20" s="13">
        <v>1.0054000000000001</v>
      </c>
      <c r="J20" s="13">
        <v>126.2499</v>
      </c>
      <c r="K20" s="13">
        <v>0.26519999999999999</v>
      </c>
      <c r="L20" s="13">
        <v>9.1550000000000006E-2</v>
      </c>
      <c r="M20" s="14">
        <v>0</v>
      </c>
      <c r="O20" s="1">
        <f t="shared" si="0"/>
        <v>0.2857142857142857</v>
      </c>
      <c r="P20" s="1">
        <f t="shared" si="1"/>
        <v>9.4302574331097566E-2</v>
      </c>
      <c r="Q20" s="1">
        <f t="shared" si="2"/>
        <v>0</v>
      </c>
      <c r="R20" s="1">
        <f t="shared" si="3"/>
        <v>0.49632935545422208</v>
      </c>
      <c r="S20" s="1">
        <f t="shared" si="4"/>
        <v>0.61505308525176072</v>
      </c>
      <c r="T20" s="1">
        <f t="shared" si="5"/>
        <v>0</v>
      </c>
      <c r="U20" s="40">
        <f t="shared" si="6"/>
        <v>1.0813079646297301</v>
      </c>
    </row>
    <row r="21" spans="2:21" ht="15.75" thickTop="1" x14ac:dyDescent="0.25"/>
    <row r="22" spans="2:21" x14ac:dyDescent="0.25">
      <c r="G22" s="40" t="s">
        <v>22</v>
      </c>
      <c r="H22" s="1">
        <f>MIN(H5:H20)</f>
        <v>3</v>
      </c>
      <c r="I22" s="1">
        <f t="shared" ref="I22:M22" si="7">MIN(I5:I20)</f>
        <v>0.74736000000000002</v>
      </c>
      <c r="J22" s="1">
        <f t="shared" si="7"/>
        <v>126.2499</v>
      </c>
      <c r="K22" s="1">
        <f t="shared" si="7"/>
        <v>0.11173</v>
      </c>
      <c r="L22" s="1">
        <f t="shared" si="7"/>
        <v>9.1550000000000006E-2</v>
      </c>
      <c r="M22" s="1">
        <f t="shared" si="7"/>
        <v>0</v>
      </c>
    </row>
    <row r="23" spans="2:21" x14ac:dyDescent="0.25">
      <c r="G23" s="40" t="s">
        <v>23</v>
      </c>
      <c r="H23" s="1">
        <f>MAX(H5:H20)</f>
        <v>10</v>
      </c>
      <c r="I23" s="1">
        <f t="shared" ref="I23:M23" si="8">MAX(I5:I20)</f>
        <v>1.1879</v>
      </c>
      <c r="J23" s="1">
        <f t="shared" si="8"/>
        <v>813.70590000000004</v>
      </c>
      <c r="K23" s="1">
        <f t="shared" si="8"/>
        <v>0.42093999999999998</v>
      </c>
      <c r="L23" s="1">
        <f t="shared" si="8"/>
        <v>0.3841</v>
      </c>
      <c r="M23" s="1">
        <f t="shared" si="8"/>
        <v>0.6</v>
      </c>
    </row>
    <row r="27" spans="2:21" x14ac:dyDescent="0.25">
      <c r="I27" t="s">
        <v>26</v>
      </c>
      <c r="O27" t="s">
        <v>35</v>
      </c>
    </row>
    <row r="28" spans="2:21" x14ac:dyDescent="0.25">
      <c r="I28" t="s">
        <v>27</v>
      </c>
      <c r="O28" s="1" t="s">
        <v>28</v>
      </c>
      <c r="P28" s="1" t="s">
        <v>29</v>
      </c>
      <c r="Q28" s="1" t="s">
        <v>30</v>
      </c>
      <c r="R28" s="1" t="s">
        <v>31</v>
      </c>
      <c r="S28" s="1" t="s">
        <v>32</v>
      </c>
    </row>
    <row r="29" spans="2:21" x14ac:dyDescent="0.25">
      <c r="I29" t="s">
        <v>28</v>
      </c>
      <c r="J29" t="s">
        <v>29</v>
      </c>
      <c r="K29" t="s">
        <v>30</v>
      </c>
      <c r="L29" t="s">
        <v>31</v>
      </c>
      <c r="M29" t="s">
        <v>32</v>
      </c>
      <c r="O29" s="1">
        <v>1</v>
      </c>
      <c r="P29" s="1">
        <v>1.302</v>
      </c>
      <c r="Q29" s="1">
        <v>1.2430000000000001</v>
      </c>
      <c r="R29" s="1">
        <v>1.1499999999999999</v>
      </c>
      <c r="S29" s="1">
        <v>1.296</v>
      </c>
    </row>
    <row r="30" spans="2:21" x14ac:dyDescent="0.25">
      <c r="I30">
        <v>1</v>
      </c>
      <c r="J30">
        <v>-2.2768000000000002</v>
      </c>
      <c r="K30">
        <v>-1.8228</v>
      </c>
      <c r="L30">
        <v>-1.0407</v>
      </c>
      <c r="M30">
        <v>-2.2370999999999999</v>
      </c>
      <c r="O30" s="1">
        <v>2</v>
      </c>
      <c r="P30" s="1">
        <v>1.3640000000000001</v>
      </c>
      <c r="Q30" s="1">
        <v>1.377</v>
      </c>
      <c r="R30" s="1">
        <v>1.1819999999999999</v>
      </c>
      <c r="S30" s="1">
        <v>1.28</v>
      </c>
    </row>
    <row r="31" spans="2:21" x14ac:dyDescent="0.25">
      <c r="I31">
        <v>2</v>
      </c>
      <c r="J31">
        <v>-2.6246999999999998</v>
      </c>
      <c r="K31">
        <v>-2.7452000000000001</v>
      </c>
      <c r="L31">
        <v>-1.454</v>
      </c>
      <c r="M31">
        <v>-1.8615999999999999</v>
      </c>
      <c r="O31" s="1">
        <v>3</v>
      </c>
      <c r="P31" s="1">
        <v>1.147</v>
      </c>
      <c r="Q31" s="1">
        <v>1.129</v>
      </c>
      <c r="R31" s="1">
        <v>1.329</v>
      </c>
      <c r="S31" s="1">
        <v>1.2629999999999999</v>
      </c>
    </row>
    <row r="32" spans="2:21" x14ac:dyDescent="0.25">
      <c r="I32">
        <v>3</v>
      </c>
      <c r="J32">
        <v>-0.95709999999999995</v>
      </c>
      <c r="K32">
        <v>-0.9284</v>
      </c>
      <c r="L32">
        <v>-2.3424</v>
      </c>
      <c r="M32">
        <v>-1.9427000000000001</v>
      </c>
      <c r="O32" s="1">
        <v>4</v>
      </c>
      <c r="P32" s="1">
        <v>1.268</v>
      </c>
      <c r="Q32" s="1">
        <v>1.331</v>
      </c>
      <c r="R32" s="1">
        <v>1.42</v>
      </c>
      <c r="S32" s="1">
        <v>1.2430000000000001</v>
      </c>
    </row>
    <row r="33" spans="9:19" x14ac:dyDescent="0.25">
      <c r="I33">
        <v>4</v>
      </c>
      <c r="J33">
        <v>-2.0047999999999999</v>
      </c>
      <c r="K33">
        <v>-2.367</v>
      </c>
      <c r="L33">
        <v>-3.0261999999999998</v>
      </c>
      <c r="M33">
        <v>-1.8220000000000001</v>
      </c>
      <c r="O33" s="1" t="s">
        <v>33</v>
      </c>
      <c r="P33" s="1">
        <v>0.217</v>
      </c>
      <c r="Q33" s="1">
        <v>0.248</v>
      </c>
      <c r="R33" s="1">
        <v>0.27100000000000002</v>
      </c>
      <c r="S33" s="1">
        <v>5.3999999999999999E-2</v>
      </c>
    </row>
    <row r="34" spans="9:19" x14ac:dyDescent="0.25">
      <c r="I34" t="s">
        <v>33</v>
      </c>
      <c r="J34">
        <v>1.6675</v>
      </c>
      <c r="K34">
        <v>1.8168</v>
      </c>
      <c r="L34">
        <v>1.9855</v>
      </c>
      <c r="M34">
        <v>0.41520000000000001</v>
      </c>
      <c r="O34" s="1" t="s">
        <v>34</v>
      </c>
      <c r="P34" s="1">
        <v>3</v>
      </c>
      <c r="Q34" s="1">
        <v>2</v>
      </c>
      <c r="R34" s="1">
        <v>1</v>
      </c>
      <c r="S34" s="1">
        <v>4</v>
      </c>
    </row>
    <row r="35" spans="9:19" x14ac:dyDescent="0.25">
      <c r="I35" t="s">
        <v>34</v>
      </c>
      <c r="J35">
        <v>3</v>
      </c>
      <c r="K35">
        <v>2</v>
      </c>
      <c r="L35">
        <v>1</v>
      </c>
      <c r="M35">
        <v>4</v>
      </c>
    </row>
  </sheetData>
  <pageMargins left="0.7" right="0.7" top="0.75" bottom="0.75" header="0.3" footer="0.3"/>
  <pageSetup orientation="portrait" r:id="rId1"/>
  <ignoredErrors>
    <ignoredError sqref="S5:S20 P5:P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NSGA-II</vt:lpstr>
      <vt:lpstr>Hybrid</vt:lpstr>
      <vt:lpstr>MOEA-D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2023-03-27T10:16:42Z</dcterms:created>
  <dcterms:modified xsi:type="dcterms:W3CDTF">2023-03-29T16:41:05Z</dcterms:modified>
</cp:coreProperties>
</file>