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Calculator" sheetId="1" state="visible" r:id="rId1"/>
    <sheet name="please do not modify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A9D08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2" borderId="1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1" pivotButton="0" quotePrefix="0" xfId="0"/>
    <xf numFmtId="0" fontId="0" fillId="2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4" borderId="2" pivotButton="0" quotePrefix="0" xfId="0"/>
    <xf numFmtId="0" fontId="1" fillId="4" borderId="1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tabSelected="1" workbookViewId="0">
      <selection activeCell="A3" sqref="A3"/>
    </sheetView>
  </sheetViews>
  <sheetFormatPr baseColWidth="8" defaultRowHeight="14.45"/>
  <cols>
    <col width="34.5703125" customWidth="1" min="1" max="1"/>
    <col width="28.7109375" customWidth="1" min="2" max="2"/>
    <col width="43" customWidth="1" min="3" max="3"/>
    <col width="20.7109375" customWidth="1" min="4" max="4"/>
    <col width="34.42578125" customWidth="1" min="6" max="6"/>
  </cols>
  <sheetData>
    <row r="1">
      <c r="A1" s="6" t="inlineStr">
        <is>
          <t>Desired Length of Polymer (# units)</t>
        </is>
      </c>
      <c r="B1" s="6" t="inlineStr">
        <is>
          <t>Desired total mass of polymer (g)</t>
        </is>
      </c>
      <c r="C1" s="6" t="inlineStr">
        <is>
          <t>Expected Conversion (%)</t>
        </is>
      </c>
      <c r="D1" s="7" t="n"/>
    </row>
    <row r="2">
      <c r="A2" s="6" t="n">
        <v>50</v>
      </c>
      <c r="B2" s="6" t="n">
        <v>85.01000000000001</v>
      </c>
      <c r="C2" s="6" t="n">
        <v>0.5</v>
      </c>
      <c r="D2" s="7" t="n"/>
    </row>
    <row r="3">
      <c r="A3" s="7" t="n"/>
      <c r="B3" s="7" t="n"/>
      <c r="C3" s="7" t="n"/>
      <c r="D3" s="7" t="n"/>
    </row>
    <row r="4">
      <c r="A4" s="6" t="inlineStr">
        <is>
          <t>Molar Mass of Monomer (g/mol)</t>
        </is>
      </c>
      <c r="B4" s="6" t="inlineStr">
        <is>
          <t>Molar Mass of CTA (g/mol)</t>
        </is>
      </c>
      <c r="C4" s="6" t="inlineStr">
        <is>
          <t>Molar Mass of Initiator (g/mol)</t>
        </is>
      </c>
      <c r="D4" s="6" t="inlineStr">
        <is>
          <t>Initiator Ratio (to CTA)</t>
        </is>
      </c>
    </row>
    <row r="5">
      <c r="A5" s="6" t="n">
        <v>99.18000000000002</v>
      </c>
      <c r="B5" s="6" t="n">
        <v>364.63</v>
      </c>
      <c r="C5" s="6" t="n">
        <v>164.21</v>
      </c>
      <c r="D5" s="6" t="n">
        <v>0.2</v>
      </c>
    </row>
    <row r="6">
      <c r="A6" s="7" t="n"/>
      <c r="B6" s="7" t="n"/>
      <c r="C6" s="7" t="n"/>
      <c r="D6" s="7" t="n"/>
    </row>
    <row r="7">
      <c r="A7" s="7" t="n"/>
      <c r="B7" s="7" t="n"/>
      <c r="C7" s="7" t="n"/>
      <c r="D7" s="7" t="n"/>
    </row>
    <row r="8">
      <c r="A8" s="9" t="n"/>
      <c r="B8" s="9" t="inlineStr">
        <is>
          <t>Actual Mass of Monomer</t>
        </is>
      </c>
      <c r="C8" s="9" t="inlineStr">
        <is>
          <t>Actual Mass of CTA</t>
        </is>
      </c>
      <c r="D8" s="9" t="inlineStr">
        <is>
          <t>Actual Mass of Initiator</t>
        </is>
      </c>
    </row>
    <row r="9">
      <c r="A9" s="9" t="inlineStr">
        <is>
          <t>(g)</t>
        </is>
      </c>
      <c r="B9" s="9">
        <f>'please do not modify'!G13</f>
        <v/>
      </c>
      <c r="C9" s="9">
        <f>'please do not modify'!H13</f>
        <v/>
      </c>
      <c r="D9" s="9">
        <f>'please do not modify'!I13</f>
        <v/>
      </c>
    </row>
    <row r="10">
      <c r="A10" s="9" t="inlineStr">
        <is>
          <t>(mg)</t>
        </is>
      </c>
      <c r="B10" s="9">
        <f>B9*1000</f>
        <v/>
      </c>
      <c r="C10" s="9">
        <f>C9*1000</f>
        <v/>
      </c>
      <c r="D10" s="9">
        <f>D9*1000</f>
        <v/>
      </c>
    </row>
    <row r="12">
      <c r="A12" s="8" t="inlineStr">
        <is>
          <t>Molar Mass of Polymer (g/mol)</t>
        </is>
      </c>
    </row>
    <row r="13">
      <c r="A13" s="8">
        <f>'please do not modify'!F8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B18" sqref="B18"/>
    </sheetView>
  </sheetViews>
  <sheetFormatPr baseColWidth="8" defaultRowHeight="14.45"/>
  <cols>
    <col width="38.28515625" customWidth="1" min="1" max="1"/>
    <col width="28.7109375" customWidth="1" min="2" max="2"/>
    <col width="30.42578125" customWidth="1" min="3" max="3"/>
    <col width="26.140625" customWidth="1" min="4" max="4"/>
    <col width="23" customWidth="1" min="6" max="6"/>
    <col width="33.42578125" customWidth="1" min="7" max="7"/>
    <col width="24.28515625" customWidth="1" min="8" max="8"/>
    <col width="20.28515625" customWidth="1" min="9" max="9"/>
  </cols>
  <sheetData>
    <row r="1">
      <c r="A1" s="1" t="inlineStr">
        <is>
          <t>Molar Mass of Monomer (g/mol)</t>
        </is>
      </c>
      <c r="B1" s="1" t="inlineStr">
        <is>
          <t>Molar Mass of CTA (g/mol)</t>
        </is>
      </c>
      <c r="C1" s="1" t="inlineStr">
        <is>
          <t>Molar Mass of Initiator (g/mol)</t>
        </is>
      </c>
      <c r="D1" s="1" t="inlineStr">
        <is>
          <t>Initiator Ratio (to CTA)</t>
        </is>
      </c>
    </row>
    <row r="2">
      <c r="A2" s="1">
        <f>Calculator!A5</f>
        <v/>
      </c>
      <c r="B2" s="1">
        <f>Calculator!B5</f>
        <v/>
      </c>
      <c r="C2" s="1">
        <f>Calculator!C5</f>
        <v/>
      </c>
      <c r="D2" s="1">
        <f>Calculator!D5</f>
        <v/>
      </c>
      <c r="F2" s="2" t="n"/>
      <c r="G2" s="2" t="n"/>
      <c r="H2" s="2" t="n"/>
    </row>
    <row r="3">
      <c r="F3" s="2" t="n"/>
      <c r="G3" s="2" t="n"/>
      <c r="H3" s="2" t="n"/>
    </row>
    <row r="4">
      <c r="A4" t="inlineStr">
        <is>
          <t>Molar Ratio Monomer</t>
        </is>
      </c>
      <c r="B4" t="inlineStr">
        <is>
          <t>Molar Ratio CTA</t>
        </is>
      </c>
      <c r="C4" t="inlineStr">
        <is>
          <t>Moles of Initiator (mol)</t>
        </is>
      </c>
      <c r="F4" s="3" t="inlineStr">
        <is>
          <t>Length of Polymer (# units)</t>
        </is>
      </c>
      <c r="G4" s="3" t="inlineStr">
        <is>
          <t>Desired total mass of polymer (g)</t>
        </is>
      </c>
      <c r="H4" s="3" t="inlineStr">
        <is>
          <t>Expected Conversion (%)</t>
        </is>
      </c>
    </row>
    <row r="5">
      <c r="A5">
        <f>F5</f>
        <v/>
      </c>
      <c r="B5">
        <f>F5/F5</f>
        <v/>
      </c>
      <c r="C5">
        <f>B5*D2</f>
        <v/>
      </c>
      <c r="F5" s="3">
        <f>Calculator!A2</f>
        <v/>
      </c>
      <c r="G5" s="3">
        <f>Calculator!B2</f>
        <v/>
      </c>
      <c r="H5" s="3">
        <f>Calculator!C2</f>
        <v/>
      </c>
    </row>
    <row r="6">
      <c r="F6" s="2" t="n"/>
      <c r="G6" s="2" t="n"/>
      <c r="H6" s="2" t="n"/>
    </row>
    <row r="7">
      <c r="A7" t="inlineStr">
        <is>
          <t>Mass Monomer [for 1 mol polymer] (g)</t>
        </is>
      </c>
      <c r="B7" t="inlineStr">
        <is>
          <t>Mass CTA [for 1 mol polymer] (g)</t>
        </is>
      </c>
      <c r="F7" s="2" t="inlineStr">
        <is>
          <t>Molar Mass of Polymer</t>
        </is>
      </c>
      <c r="G7" s="2" t="n"/>
      <c r="H7" s="2" t="n"/>
    </row>
    <row r="8">
      <c r="A8">
        <f>A5*A2</f>
        <v/>
      </c>
      <c r="B8">
        <f>B5*B2</f>
        <v/>
      </c>
      <c r="F8" s="2">
        <f>F5*A2</f>
        <v/>
      </c>
      <c r="G8" s="2" t="n"/>
      <c r="H8" s="2" t="n"/>
    </row>
    <row r="9">
      <c r="F9" s="2" t="n"/>
      <c r="G9" s="2" t="n"/>
      <c r="H9" s="2" t="n"/>
    </row>
    <row r="10">
      <c r="A10" t="inlineStr">
        <is>
          <t>Actual Mol Polymer (mol)</t>
        </is>
      </c>
      <c r="B10" t="inlineStr">
        <is>
          <t>Actual Mol CTA (mol)</t>
        </is>
      </c>
      <c r="C10" t="inlineStr">
        <is>
          <t>Actual Mol Initiator (mol)</t>
        </is>
      </c>
      <c r="F10" s="2" t="n"/>
      <c r="G10" s="2" t="n"/>
      <c r="H10" s="2" t="n"/>
    </row>
    <row r="11">
      <c r="A11">
        <f>G5/F8</f>
        <v/>
      </c>
      <c r="B11">
        <f>A14/A5</f>
        <v/>
      </c>
      <c r="C11">
        <f>B11*C5</f>
        <v/>
      </c>
      <c r="F11" s="2" t="n"/>
      <c r="G11" s="2" t="n"/>
      <c r="H11" s="2" t="n"/>
    </row>
    <row r="12">
      <c r="F12" s="4" t="n"/>
      <c r="G12" s="4" t="inlineStr">
        <is>
          <t>Actual Mass of Monomer</t>
        </is>
      </c>
      <c r="H12" s="4" t="inlineStr">
        <is>
          <t>Actual Mass of CTA</t>
        </is>
      </c>
      <c r="I12" s="5" t="inlineStr">
        <is>
          <t>Actual Mass of Initiator</t>
        </is>
      </c>
    </row>
    <row r="13">
      <c r="A13" t="inlineStr">
        <is>
          <t>Actual Mol Monomer (mol)</t>
        </is>
      </c>
      <c r="F13" s="4" t="inlineStr">
        <is>
          <t>(g)</t>
        </is>
      </c>
      <c r="G13" s="4">
        <f>A2*A20</f>
        <v/>
      </c>
      <c r="H13" s="4">
        <f>B11*B2</f>
        <v/>
      </c>
      <c r="I13" s="5">
        <f>C11*C2</f>
        <v/>
      </c>
    </row>
    <row r="14">
      <c r="A14">
        <f>A11*F5</f>
        <v/>
      </c>
      <c r="F14" s="4" t="inlineStr">
        <is>
          <t>(mg)</t>
        </is>
      </c>
      <c r="G14" s="4">
        <f>G13*1000</f>
        <v/>
      </c>
      <c r="H14" s="4">
        <f>H13*1000</f>
        <v/>
      </c>
      <c r="I14" s="5">
        <f>I13/1000</f>
        <v/>
      </c>
    </row>
    <row r="16">
      <c r="A16" t="inlineStr">
        <is>
          <t>Conversion Decimal</t>
        </is>
      </c>
      <c r="B16" t="inlineStr">
        <is>
          <t>Conversion Inverse</t>
        </is>
      </c>
    </row>
    <row r="17">
      <c r="A17">
        <f>H5/100</f>
        <v/>
      </c>
      <c r="B17">
        <f>1/A17</f>
        <v/>
      </c>
    </row>
    <row r="19">
      <c r="A19" t="inlineStr">
        <is>
          <t>Mol Monomer [conversion accounted] (mol)</t>
        </is>
      </c>
    </row>
    <row r="20">
      <c r="A20">
        <f>A14*B17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Andy Brandea</dc:creator>
  <dcterms:created xsi:type="dcterms:W3CDTF">2022-09-02T00:14:57Z</dcterms:created>
  <dcterms:modified xsi:type="dcterms:W3CDTF">2022-09-02T16:37:08Z</dcterms:modified>
  <cp:lastModifiedBy>Andrew Brandea</cp:lastModifiedBy>
</cp:coreProperties>
</file>