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mang\Documents\UiPath\sahil_and_all_basics\"/>
    </mc:Choice>
  </mc:AlternateContent>
  <xr:revisionPtr revIDLastSave="0" documentId="13_ncr:1_{A5E65915-FB23-4E22-A4B9-54C3145D0AFD}" xr6:coauthVersionLast="45" xr6:coauthVersionMax="45" xr10:uidLastSave="{00000000-0000-0000-0000-000000000000}"/>
  <bookViews>
    <workbookView xWindow="2436" yWindow="3396" windowWidth="17280" windowHeight="8964" activeTab="1" xr2:uid="{00000000-000D-0000-FFFF-FFFF00000000}"/>
  </bookViews>
  <sheets>
    <sheet name="CSEA1_ProjectList" sheetId="1" r:id="rId1"/>
    <sheet name="CSEA2_ProjectsList" sheetId="2" r:id="rId2"/>
    <sheet name="IT_ProjectsList" sheetId="3" r:id="rId3"/>
    <sheet name="CSE_StudentsList" sheetId="4" r:id="rId4"/>
    <sheet name="IT_StudentsList" sheetId="5" r:id="rId5"/>
  </sheets>
  <calcPr calcId="181029"/>
</workbook>
</file>

<file path=xl/calcChain.xml><?xml version="1.0" encoding="utf-8"?>
<calcChain xmlns="http://schemas.openxmlformats.org/spreadsheetml/2006/main">
  <c r="B21" i="2" l="1"/>
  <c r="B36" i="3" l="1"/>
  <c r="B31" i="3"/>
  <c r="B26" i="3"/>
  <c r="B21" i="3"/>
  <c r="B16" i="3"/>
  <c r="B11" i="3"/>
  <c r="B7" i="3"/>
  <c r="B6" i="3"/>
  <c r="B5" i="3"/>
  <c r="B3" i="3"/>
  <c r="B51" i="2"/>
  <c r="B46" i="2"/>
  <c r="B41" i="2"/>
  <c r="B36" i="2"/>
  <c r="B26" i="2"/>
  <c r="B16" i="2"/>
  <c r="B11" i="2"/>
  <c r="B6" i="2"/>
  <c r="B5" i="2"/>
  <c r="B4" i="2"/>
  <c r="B3" i="2"/>
  <c r="B60" i="1"/>
  <c r="B55" i="1"/>
  <c r="B50" i="1"/>
  <c r="B45" i="1"/>
  <c r="B40" i="1"/>
  <c r="B35" i="1"/>
  <c r="B31" i="1"/>
  <c r="B26" i="1"/>
  <c r="B21" i="1"/>
  <c r="B16" i="1"/>
  <c r="B11" i="1"/>
  <c r="B10" i="1"/>
  <c r="B9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<sst xmlns="http://schemas.openxmlformats.org/spreadsheetml/2006/main" count="1625" uniqueCount="802">
  <si>
    <t>S. No</t>
  </si>
  <si>
    <t>Project Code</t>
  </si>
  <si>
    <t>Title</t>
  </si>
  <si>
    <t>Team Member Name</t>
  </si>
  <si>
    <t>Roll Number</t>
  </si>
  <si>
    <t>Attendance Review Discussion</t>
  </si>
  <si>
    <t>GitHub Handle</t>
  </si>
  <si>
    <t>Project Category</t>
  </si>
  <si>
    <t>Project Deliverables Submission Status</t>
  </si>
  <si>
    <t>Remarks</t>
  </si>
  <si>
    <t>Session 1</t>
  </si>
  <si>
    <t>Session 2</t>
  </si>
  <si>
    <t>Session 3</t>
  </si>
  <si>
    <t>Session 4</t>
  </si>
  <si>
    <t>Synopsis &amp; Idea PPT</t>
  </si>
  <si>
    <t>Design Poster</t>
  </si>
  <si>
    <t>GitHub Repo</t>
  </si>
  <si>
    <t>Video</t>
  </si>
  <si>
    <t>Medium</t>
  </si>
  <si>
    <t>Project Report in PI360</t>
  </si>
  <si>
    <t>Journal</t>
  </si>
  <si>
    <t>Hard Copy</t>
  </si>
  <si>
    <t>Parking Management System</t>
  </si>
  <si>
    <t>Kushagar Mahajan</t>
  </si>
  <si>
    <t>1631/17</t>
  </si>
  <si>
    <t>Leave Request</t>
  </si>
  <si>
    <t>Kushagar-Mahajan</t>
  </si>
  <si>
    <t>AI/DL</t>
  </si>
  <si>
    <t>N</t>
  </si>
  <si>
    <t>Update expected on 19-Oct</t>
  </si>
  <si>
    <t>Alexa based Resource reservation system</t>
  </si>
  <si>
    <t>Nishita Kaul</t>
  </si>
  <si>
    <t xml:space="preserve">1648/17 </t>
  </si>
  <si>
    <t>Ab</t>
  </si>
  <si>
    <t>Nishita17</t>
  </si>
  <si>
    <t>Top, Web &amp; Android</t>
  </si>
  <si>
    <t>Education record management system using Blockchain</t>
  </si>
  <si>
    <t>Touhib Majeed</t>
  </si>
  <si>
    <t>1630/17</t>
  </si>
  <si>
    <t>Absence because of power issues</t>
  </si>
  <si>
    <t>Touhib</t>
  </si>
  <si>
    <t>Blockchain &amp; Web</t>
  </si>
  <si>
    <t>Expected to send email on MOOCs by 17-Oct</t>
  </si>
  <si>
    <t>Shoaib (A2)</t>
  </si>
  <si>
    <t>1703/17</t>
  </si>
  <si>
    <t>sjvaani</t>
  </si>
  <si>
    <t>Guidance and Counseling using video chat-bot</t>
  </si>
  <si>
    <t>Tushar Naagar</t>
  </si>
  <si>
    <t>1640/17</t>
  </si>
  <si>
    <t>P</t>
  </si>
  <si>
    <t>TusharNaagar-crtl</t>
  </si>
  <si>
    <t>DL</t>
  </si>
  <si>
    <t>Expected to demonstrate progress in next meeting on NLP model to compare two queries</t>
  </si>
  <si>
    <t>Fake News Detection System</t>
  </si>
  <si>
    <t>Avikanshit Dogra</t>
  </si>
  <si>
    <t>1603/17</t>
  </si>
  <si>
    <t>Top, DL/NLP &amp; Web</t>
  </si>
  <si>
    <t>Jammu PG Search</t>
  </si>
  <si>
    <t>Arjun Bharti</t>
  </si>
  <si>
    <t>1604/17</t>
  </si>
  <si>
    <t>iarjunbharti</t>
  </si>
  <si>
    <t xml:space="preserve"> Top, Android &amp; Web</t>
  </si>
  <si>
    <t>Teaching Effectiveness</t>
  </si>
  <si>
    <t>Deepanshu Chajgotra</t>
  </si>
  <si>
    <t>1628/17</t>
  </si>
  <si>
    <t>deepanshuchajgotra26</t>
  </si>
  <si>
    <t>Top, DL, CV &amp; Web</t>
  </si>
  <si>
    <t>Intelligent Proctoring Exam System</t>
  </si>
  <si>
    <t>Arsalan Ahmed Alyas</t>
  </si>
  <si>
    <t>1611/17</t>
  </si>
  <si>
    <t>ArsalanAlyas</t>
  </si>
  <si>
    <t>DL, CV</t>
  </si>
  <si>
    <t>Y</t>
  </si>
  <si>
    <t>Demonstrate Progress on following points in next meeting
1. Moodle setup
2. Light-weight data transfer strategy
3. Exam setup in Moodle
4. Tab keys
5. Camera integration
6. Gaze discussion</t>
  </si>
  <si>
    <t>Gourav Shrama</t>
  </si>
  <si>
    <t>1675/17</t>
  </si>
  <si>
    <t>gouravhere</t>
  </si>
  <si>
    <t>Rizwan Salariya</t>
  </si>
  <si>
    <t>1621/17</t>
  </si>
  <si>
    <t>RizwanSalariya</t>
  </si>
  <si>
    <t>Bhawna Sharma</t>
  </si>
  <si>
    <t>1606/17</t>
  </si>
  <si>
    <t>bhawna112k</t>
  </si>
  <si>
    <t>Neeraj Kumar Sharma</t>
  </si>
  <si>
    <t>1622/17</t>
  </si>
  <si>
    <t>33neeraj</t>
  </si>
  <si>
    <t>Social Distancing Monitoring and Management Application.</t>
  </si>
  <si>
    <t>Karan Dogra</t>
  </si>
  <si>
    <t>1605/17</t>
  </si>
  <si>
    <t>Karan-Dogra</t>
  </si>
  <si>
    <t>CV, DL</t>
  </si>
  <si>
    <t>Expected to demonstrate face recognition in the next meeting and it could be further extended for 2-3 days</t>
  </si>
  <si>
    <t>Aparnam Saini</t>
  </si>
  <si>
    <t>1627/17</t>
  </si>
  <si>
    <t>CodenameSnow</t>
  </si>
  <si>
    <t>Rohini Sharma</t>
  </si>
  <si>
    <t>2015/LES/18</t>
  </si>
  <si>
    <t>rohini-sharma</t>
  </si>
  <si>
    <t>Issha Sethi</t>
  </si>
  <si>
    <t>1633/17</t>
  </si>
  <si>
    <t>99issha</t>
  </si>
  <si>
    <t>Kriti Singh</t>
  </si>
  <si>
    <t>1683/17</t>
  </si>
  <si>
    <t>Kritisingh96</t>
  </si>
  <si>
    <t>Authentic Document Issuing System</t>
  </si>
  <si>
    <t>Anshuman Dogra</t>
  </si>
  <si>
    <t>1657/17</t>
  </si>
  <si>
    <t>Sick Leave</t>
  </si>
  <si>
    <t>AnshumanDogra</t>
  </si>
  <si>
    <t>Web</t>
  </si>
  <si>
    <t>Muskan Arora</t>
  </si>
  <si>
    <t>1638/17</t>
  </si>
  <si>
    <t>muskanarora77</t>
  </si>
  <si>
    <t>Muskan Rathore</t>
  </si>
  <si>
    <t>1655/17</t>
  </si>
  <si>
    <t>Muskan-Rathore</t>
  </si>
  <si>
    <t>Shriya Sharma</t>
  </si>
  <si>
    <t>1602/17</t>
  </si>
  <si>
    <t>shriya11sharma</t>
  </si>
  <si>
    <t>Priyanka Gupta</t>
  </si>
  <si>
    <t>1650/17</t>
  </si>
  <si>
    <t>priyanka-2112</t>
  </si>
  <si>
    <t>Multi user access control application</t>
  </si>
  <si>
    <t>Inam ul Hassan</t>
  </si>
  <si>
    <t>1649/17</t>
  </si>
  <si>
    <t>soleiman-wani</t>
  </si>
  <si>
    <t>Android, OS</t>
  </si>
  <si>
    <t>Sumit Gupta</t>
  </si>
  <si>
    <t>1635/17</t>
  </si>
  <si>
    <t>Sumit-gupta22</t>
  </si>
  <si>
    <t>Abdul Waheed Rathore</t>
  </si>
  <si>
    <t>1624/17</t>
  </si>
  <si>
    <t>waheedrathore</t>
  </si>
  <si>
    <t>Waseem fayaz</t>
  </si>
  <si>
    <t>1629/17</t>
  </si>
  <si>
    <t>Waseem-fayaz</t>
  </si>
  <si>
    <t>Mir Kamil</t>
  </si>
  <si>
    <t>1651/17</t>
  </si>
  <si>
    <t>mkamil2061</t>
  </si>
  <si>
    <t>Voice enabled speech-to-text form filling</t>
  </si>
  <si>
    <t>Mayank Verma</t>
  </si>
  <si>
    <t>1619/17</t>
  </si>
  <si>
    <t>vmayank-6</t>
  </si>
  <si>
    <t>RPA &amp; Alexa if required</t>
  </si>
  <si>
    <t>Nikita Sharma</t>
  </si>
  <si>
    <t>1613/17</t>
  </si>
  <si>
    <t>nikita191998</t>
  </si>
  <si>
    <t>Aviral Mahajan</t>
  </si>
  <si>
    <t>1643/17</t>
  </si>
  <si>
    <t>aviirall</t>
  </si>
  <si>
    <t>Arunesh Sharma</t>
  </si>
  <si>
    <t>1645/17</t>
  </si>
  <si>
    <t>arunesh07</t>
  </si>
  <si>
    <t>Computer vision based Campus navigation system</t>
  </si>
  <si>
    <t>Reema Sharma</t>
  </si>
  <si>
    <t>1625/17</t>
  </si>
  <si>
    <t>sharmareema529</t>
  </si>
  <si>
    <t>Top, DL, Android</t>
  </si>
  <si>
    <t>Aryan Navraj Bhushan</t>
  </si>
  <si>
    <t>1676/17</t>
  </si>
  <si>
    <t>aryannavraj</t>
  </si>
  <si>
    <t xml:space="preserve">Abhishek Partap Singh </t>
  </si>
  <si>
    <t>1646/17</t>
  </si>
  <si>
    <t>Abhishek-Partap-Singh</t>
  </si>
  <si>
    <t>Nipun Sharma</t>
  </si>
  <si>
    <t>1647/17</t>
  </si>
  <si>
    <t>NipunSharma8</t>
  </si>
  <si>
    <t>Nekshan kumar</t>
  </si>
  <si>
    <t>1656/17</t>
  </si>
  <si>
    <t>Nekshan-kumar</t>
  </si>
  <si>
    <t>RPA based fee realization and Management System</t>
  </si>
  <si>
    <t>Umar Saleem</t>
  </si>
  <si>
    <t>1653/17</t>
  </si>
  <si>
    <t>umarkhan2107</t>
  </si>
  <si>
    <t>RPA</t>
  </si>
  <si>
    <t>Jaskaran Singh</t>
  </si>
  <si>
    <t>1936/17</t>
  </si>
  <si>
    <t xml:space="preserve"> jaskaran1936</t>
  </si>
  <si>
    <t>Abeek Singh</t>
  </si>
  <si>
    <t>1601/17</t>
  </si>
  <si>
    <t>Abeek0131</t>
  </si>
  <si>
    <t>Danish Kumar</t>
  </si>
  <si>
    <t>1678/17</t>
  </si>
  <si>
    <t>Danishkumar1678</t>
  </si>
  <si>
    <t>Rahul Arya</t>
  </si>
  <si>
    <t>1704/17</t>
  </si>
  <si>
    <t>rahularya1</t>
  </si>
  <si>
    <t>Intelligent Tourist Guide with Video Augmentation</t>
  </si>
  <si>
    <t>Amit Sharma</t>
  </si>
  <si>
    <t>1616/17</t>
  </si>
  <si>
    <t>amitsharmaS16</t>
  </si>
  <si>
    <t>Android</t>
  </si>
  <si>
    <t xml:space="preserve"> Rajeshwar Gupta</t>
  </si>
  <si>
    <t>1617/17</t>
  </si>
  <si>
    <t>rajeshwar1999</t>
  </si>
  <si>
    <t>Anuj Johar</t>
  </si>
  <si>
    <t xml:space="preserve"> 1626/17</t>
  </si>
  <si>
    <t>anujjohar</t>
  </si>
  <si>
    <t>Anubhav Gupta</t>
  </si>
  <si>
    <t>1642/17</t>
  </si>
  <si>
    <t>anubhav1029</t>
  </si>
  <si>
    <t>Nikhil Sharma</t>
  </si>
  <si>
    <t>1644/17</t>
  </si>
  <si>
    <t>nikhil250499</t>
  </si>
  <si>
    <t>Environment Scanning Using RPA</t>
  </si>
  <si>
    <t>Sameep Sharma</t>
  </si>
  <si>
    <t>1620/17</t>
  </si>
  <si>
    <t>sameep-s</t>
  </si>
  <si>
    <t>Poonam Sharma</t>
  </si>
  <si>
    <t>1654/17</t>
  </si>
  <si>
    <t>Poonam-Sharma1114</t>
  </si>
  <si>
    <t>Shubam Salaria</t>
  </si>
  <si>
    <t>1697/17</t>
  </si>
  <si>
    <t>Brutee</t>
  </si>
  <si>
    <t>Yuvraj Jamwal</t>
  </si>
  <si>
    <t>1615/17</t>
  </si>
  <si>
    <t>Yuvi34</t>
  </si>
  <si>
    <t>Nitin Sharma</t>
  </si>
  <si>
    <t>1607/17</t>
  </si>
  <si>
    <t>nitinsharma1110</t>
  </si>
  <si>
    <t>Crowd Sourced App for Civic conditions</t>
  </si>
  <si>
    <t xml:space="preserve">Deepti </t>
  </si>
  <si>
    <t>1679/17</t>
  </si>
  <si>
    <t>deepti1126</t>
  </si>
  <si>
    <t>Shakshi Sharma</t>
  </si>
  <si>
    <t>1641/17</t>
  </si>
  <si>
    <t>Githubegineer</t>
  </si>
  <si>
    <t>Diksha Bhat</t>
  </si>
  <si>
    <t>2020/LES/18</t>
  </si>
  <si>
    <t>DikshaBhat</t>
  </si>
  <si>
    <t>Sharan Jamwal</t>
  </si>
  <si>
    <t>1639/17</t>
  </si>
  <si>
    <t>Sharan1709</t>
  </si>
  <si>
    <t>Zahid Mushtaq</t>
  </si>
  <si>
    <t>1612/17</t>
  </si>
  <si>
    <t>Zahid19x</t>
  </si>
  <si>
    <t>Social Media Reputation Management System</t>
  </si>
  <si>
    <t>Jatin Abrol</t>
  </si>
  <si>
    <t>1614/17</t>
  </si>
  <si>
    <t>jatin990</t>
  </si>
  <si>
    <t>Top, Web</t>
  </si>
  <si>
    <t>Poster</t>
  </si>
  <si>
    <t>PI360</t>
  </si>
  <si>
    <t>JKEDU</t>
  </si>
  <si>
    <t>Sudhanshu Koul</t>
  </si>
  <si>
    <t>1677/17</t>
  </si>
  <si>
    <t>sudhanshuk99</t>
  </si>
  <si>
    <t>Top, Web &amp; RPA</t>
  </si>
  <si>
    <t>Vehicle breakdown  assistance</t>
  </si>
  <si>
    <t>Vinayak Mehta</t>
  </si>
  <si>
    <t>1689/17</t>
  </si>
  <si>
    <t>99vinay</t>
  </si>
  <si>
    <t>MIET admission chatbot</t>
  </si>
  <si>
    <t>Saba Hamid</t>
  </si>
  <si>
    <t>1660/17</t>
  </si>
  <si>
    <t>sabacs12</t>
  </si>
  <si>
    <t>Top, Web &amp; IBM Watson</t>
  </si>
  <si>
    <t>Text Summarization to help disabled people</t>
  </si>
  <si>
    <t>Palvi Thakur</t>
  </si>
  <si>
    <t>1661/17</t>
  </si>
  <si>
    <t>Palvi64</t>
  </si>
  <si>
    <t>Neeraj Sharma</t>
  </si>
  <si>
    <t>1701/17</t>
  </si>
  <si>
    <t>neerajsharma4379</t>
  </si>
  <si>
    <t>Navneet Kaur</t>
  </si>
  <si>
    <t>1687/17</t>
  </si>
  <si>
    <t>NavuSangral</t>
  </si>
  <si>
    <t>Sonal Manhas</t>
  </si>
  <si>
    <t>1692/17</t>
  </si>
  <si>
    <t>Sonalmanhas</t>
  </si>
  <si>
    <t>Karan Kumar</t>
  </si>
  <si>
    <t>1667/17</t>
  </si>
  <si>
    <t>Karan09S</t>
  </si>
  <si>
    <t>Traffic Rule Violation Detection and Monitoring System in Campus</t>
  </si>
  <si>
    <t>Ashish Bindroo</t>
  </si>
  <si>
    <t>1608/17</t>
  </si>
  <si>
    <t>Ashish7781</t>
  </si>
  <si>
    <t>Divam Jolly</t>
  </si>
  <si>
    <t>1664/17</t>
  </si>
  <si>
    <t>DivamJ</t>
  </si>
  <si>
    <t>Abhishek Singh</t>
  </si>
  <si>
    <t>1681/17</t>
  </si>
  <si>
    <t>Abhishek-singh-slathia</t>
  </si>
  <si>
    <t>Vikas Sharma</t>
  </si>
  <si>
    <t>1668/17</t>
  </si>
  <si>
    <t>99Vikas125</t>
  </si>
  <si>
    <t>Anandita Singh</t>
  </si>
  <si>
    <t>1609/17</t>
  </si>
  <si>
    <t>ananditaasingh</t>
  </si>
  <si>
    <t>Face based attendance management system</t>
  </si>
  <si>
    <t>Anmol Sharma</t>
  </si>
  <si>
    <t>1684/17</t>
  </si>
  <si>
    <t>Anmol96720</t>
  </si>
  <si>
    <t>Top, CV, DL &amp; Web</t>
  </si>
  <si>
    <t>Ishaan Singh</t>
  </si>
  <si>
    <t>1659/17</t>
  </si>
  <si>
    <t>bohemish</t>
  </si>
  <si>
    <t>Divyam Gupta</t>
  </si>
  <si>
    <t>1636/17</t>
  </si>
  <si>
    <t>22divyam</t>
  </si>
  <si>
    <t>Hardhiq Choudhary</t>
  </si>
  <si>
    <t>1682/17</t>
  </si>
  <si>
    <t>hardhiq</t>
  </si>
  <si>
    <t>Akshay Bali</t>
  </si>
  <si>
    <t>1696/17</t>
  </si>
  <si>
    <t>akshaybali96</t>
  </si>
  <si>
    <t>RPA Based Faculty Assistant</t>
  </si>
  <si>
    <t>Raghav Gupta</t>
  </si>
  <si>
    <t>1674/17</t>
  </si>
  <si>
    <t>raghav81</t>
  </si>
  <si>
    <t>Umang Bhan</t>
  </si>
  <si>
    <t>1669/17</t>
  </si>
  <si>
    <t>umangbhan</t>
  </si>
  <si>
    <t>Vastvik Upadhiya</t>
  </si>
  <si>
    <t>1708/17</t>
  </si>
  <si>
    <t>vastvik007</t>
  </si>
  <si>
    <t>Samarkant Bhasin</t>
  </si>
  <si>
    <t>1938/17</t>
  </si>
  <si>
    <t>exorcist1836</t>
  </si>
  <si>
    <t>Sahil Singh</t>
  </si>
  <si>
    <t>1663/17</t>
  </si>
  <si>
    <t>66peanut</t>
  </si>
  <si>
    <t>Automated Knowledge Management</t>
  </si>
  <si>
    <t>Anmol Bhat</t>
  </si>
  <si>
    <t>1670/17</t>
  </si>
  <si>
    <t>anmol959</t>
  </si>
  <si>
    <t>Demonstrate Push notification and Dictionary RPA task in next meeting on Wednesday 21-Oct</t>
  </si>
  <si>
    <t>Avish Bhat</t>
  </si>
  <si>
    <t>1680/17</t>
  </si>
  <si>
    <t>Avishbhat</t>
  </si>
  <si>
    <t>Megha Moza</t>
  </si>
  <si>
    <t>1610/17</t>
  </si>
  <si>
    <t>Covid</t>
  </si>
  <si>
    <t>meghamoza</t>
  </si>
  <si>
    <t>Gunpreet Singh</t>
  </si>
  <si>
    <t>1672/17</t>
  </si>
  <si>
    <t>gunpreetsingh786</t>
  </si>
  <si>
    <t>Harish Gupta</t>
  </si>
  <si>
    <t>1699/17</t>
  </si>
  <si>
    <t>harish-gupta31</t>
  </si>
  <si>
    <t>P9_IntelligentDocumentScanning_Sharing_Ajay_Aditya_Aastha_Ishant_Mohit</t>
  </si>
  <si>
    <t>Intelligent Document scanning, sharing and management system</t>
  </si>
  <si>
    <t>Aditya Kashyap</t>
  </si>
  <si>
    <t>1666/17</t>
  </si>
  <si>
    <t>adiikash</t>
  </si>
  <si>
    <t>Mobile App</t>
  </si>
  <si>
    <t>Ajay Anand</t>
  </si>
  <si>
    <t>1698/17</t>
  </si>
  <si>
    <t>A-Anand-aloha</t>
  </si>
  <si>
    <t>Aastha Sharma</t>
  </si>
  <si>
    <t>1700/17</t>
  </si>
  <si>
    <t>aastha1121</t>
  </si>
  <si>
    <t>Ishant Sagoch</t>
  </si>
  <si>
    <t>1685/17</t>
  </si>
  <si>
    <t>ishant9797</t>
  </si>
  <si>
    <t>Mohit Sharma</t>
  </si>
  <si>
    <t>1711/17</t>
  </si>
  <si>
    <t>Mohit-Sharma1</t>
  </si>
  <si>
    <t>Autorikshaw Hailing App</t>
  </si>
  <si>
    <t>Arbaz Khan</t>
  </si>
  <si>
    <t>1691/17</t>
  </si>
  <si>
    <t>arbaz13</t>
  </si>
  <si>
    <t>Android App</t>
  </si>
  <si>
    <t>Saidan Bashir</t>
  </si>
  <si>
    <t>1686/17</t>
  </si>
  <si>
    <t>Saidaan7</t>
  </si>
  <si>
    <t>Sumair Yousuf</t>
  </si>
  <si>
    <t>1694/17</t>
  </si>
  <si>
    <t>Bhatsumair</t>
  </si>
  <si>
    <t>Sheikh Aafaq Rashid</t>
  </si>
  <si>
    <t>1665/17</t>
  </si>
  <si>
    <t>Sheikhaafaq</t>
  </si>
  <si>
    <t>Maniya Nusrat Nazir</t>
  </si>
  <si>
    <t>2019/les/18</t>
  </si>
  <si>
    <t>Maniya127</t>
  </si>
  <si>
    <t>Virtual Classroom with labs</t>
  </si>
  <si>
    <t>Parul Sharma</t>
  </si>
  <si>
    <t>1693/17</t>
  </si>
  <si>
    <t>Pankajs3522</t>
  </si>
  <si>
    <t>Pankaj Sharma</t>
  </si>
  <si>
    <t>1706/17</t>
  </si>
  <si>
    <t>Parulsharma1693</t>
  </si>
  <si>
    <t>Jasira Javed</t>
  </si>
  <si>
    <t>1707/17</t>
  </si>
  <si>
    <t>Jasira96</t>
  </si>
  <si>
    <t>Komal Bhat</t>
  </si>
  <si>
    <t>1673/17</t>
  </si>
  <si>
    <t>Komal-0123</t>
  </si>
  <si>
    <t>Shoiab</t>
  </si>
  <si>
    <t>2016-Les-18</t>
  </si>
  <si>
    <t>Shoaib124</t>
  </si>
  <si>
    <t>Certificate generation using RPA</t>
  </si>
  <si>
    <t>Rithik Pandita</t>
  </si>
  <si>
    <t>1671/17</t>
  </si>
  <si>
    <t>rithik1999</t>
  </si>
  <si>
    <t>Expected to share functionality of the complete system by 17-Oct</t>
  </si>
  <si>
    <t>Nishant Saini</t>
  </si>
  <si>
    <t>1690/17</t>
  </si>
  <si>
    <t>nishantsaini4680</t>
  </si>
  <si>
    <t>Akash Gupta</t>
  </si>
  <si>
    <t>1695/17</t>
  </si>
  <si>
    <t>Akashgupta95</t>
  </si>
  <si>
    <t>Kanav Mahajan</t>
  </si>
  <si>
    <t>1688/17</t>
  </si>
  <si>
    <t>kanavmahajan2020</t>
  </si>
  <si>
    <t>Sachin</t>
  </si>
  <si>
    <t>1935/17</t>
  </si>
  <si>
    <t>Sachin4125</t>
  </si>
  <si>
    <t>RPA BASED MOOC Recommender System</t>
  </si>
  <si>
    <t>Absar Qureshi</t>
  </si>
  <si>
    <t>1702/17</t>
  </si>
  <si>
    <t>absarqureshi</t>
  </si>
  <si>
    <t>Mohit Anjural</t>
  </si>
  <si>
    <t>2013-Les-18</t>
  </si>
  <si>
    <t>mohitangural9086</t>
  </si>
  <si>
    <t>Faizal Farooq</t>
  </si>
  <si>
    <t>1705/17</t>
  </si>
  <si>
    <t>qazifaizal</t>
  </si>
  <si>
    <t>Vidhushi Pandita</t>
  </si>
  <si>
    <t>2014-Les-18</t>
  </si>
  <si>
    <t>vidushi2</t>
  </si>
  <si>
    <t>Humaira jan</t>
  </si>
  <si>
    <t>1709/17</t>
  </si>
  <si>
    <t>Humaira-12</t>
  </si>
  <si>
    <t>Infineon project</t>
  </si>
  <si>
    <t xml:space="preserve">Dikshita Sharma </t>
  </si>
  <si>
    <t>1848/17</t>
  </si>
  <si>
    <t>Dikshita777</t>
  </si>
  <si>
    <t>Mobile</t>
  </si>
  <si>
    <t>Mansvi Dubey</t>
  </si>
  <si>
    <t>1849/17</t>
  </si>
  <si>
    <t>mansvi13</t>
  </si>
  <si>
    <t>Alexa-PI-360 Integration</t>
  </si>
  <si>
    <t>Supriya Koul</t>
  </si>
  <si>
    <t>1841/17</t>
  </si>
  <si>
    <t>supriyakoul</t>
  </si>
  <si>
    <t>Top, Alexa</t>
  </si>
  <si>
    <t>Certificate reader and marksheet parser</t>
  </si>
  <si>
    <t>Danish Soma</t>
  </si>
  <si>
    <t>1852/17</t>
  </si>
  <si>
    <t>Danishsoma</t>
  </si>
  <si>
    <t xml:space="preserve">
Retail Analytics</t>
  </si>
  <si>
    <t>Ayush Thappa</t>
  </si>
  <si>
    <t>1840/17</t>
  </si>
  <si>
    <t>AyushThappa</t>
  </si>
  <si>
    <t>Ayush Bakaya</t>
  </si>
  <si>
    <t>1854/17</t>
  </si>
  <si>
    <t>1854-17</t>
  </si>
  <si>
    <t>Dhanan Parmar</t>
  </si>
  <si>
    <t>1948/17</t>
  </si>
  <si>
    <t>dhananparmar</t>
  </si>
  <si>
    <t>Yusra</t>
  </si>
  <si>
    <t>1878/17</t>
  </si>
  <si>
    <t>yusra31</t>
  </si>
  <si>
    <t>Intelligent Route Planner</t>
  </si>
  <si>
    <t>Parul Razdan</t>
  </si>
  <si>
    <t>1858/17</t>
  </si>
  <si>
    <t>parulrazdan1111</t>
  </si>
  <si>
    <t>Manish Manhas</t>
  </si>
  <si>
    <t>1870/17</t>
  </si>
  <si>
    <t>manhasmanish</t>
  </si>
  <si>
    <t>Dharmvir Singh</t>
  </si>
  <si>
    <t>1879/17</t>
  </si>
  <si>
    <t>Dharmvir42</t>
  </si>
  <si>
    <t>Sumit Sambyal</t>
  </si>
  <si>
    <t>1851/17</t>
  </si>
  <si>
    <t>sumit-1-3</t>
  </si>
  <si>
    <t>Kapil Sharma</t>
  </si>
  <si>
    <t>1855/17</t>
  </si>
  <si>
    <t>Kapilx17</t>
  </si>
  <si>
    <t>Stakeholder communication using RPA</t>
  </si>
  <si>
    <t>Priya Rajput</t>
  </si>
  <si>
    <t>1839/17</t>
  </si>
  <si>
    <t>priyarajput187</t>
  </si>
  <si>
    <t>Bhavna Katoch</t>
  </si>
  <si>
    <t>1862/17</t>
  </si>
  <si>
    <t>Bhavna951</t>
  </si>
  <si>
    <t>Navni Khajuria</t>
  </si>
  <si>
    <t>1949/17</t>
  </si>
  <si>
    <t>Navni111</t>
  </si>
  <si>
    <t>Shivam sharma</t>
  </si>
  <si>
    <t>1950/17</t>
  </si>
  <si>
    <t>shiv-amsharma</t>
  </si>
  <si>
    <t>Rohit Singh</t>
  </si>
  <si>
    <t>1853/17</t>
  </si>
  <si>
    <t>Rohit-7838</t>
  </si>
  <si>
    <t>Automated Classification and Ranking of Resumes</t>
  </si>
  <si>
    <t>Aafreen Khan</t>
  </si>
  <si>
    <t>1874/17</t>
  </si>
  <si>
    <t>AafreenFayu</t>
  </si>
  <si>
    <t>Top, CV, DL, Android &amp; Web</t>
  </si>
  <si>
    <t>Misbah Ul Haq</t>
  </si>
  <si>
    <t>1868/17</t>
  </si>
  <si>
    <t>MISBAH-UL-HAQ</t>
  </si>
  <si>
    <t>Darukhshan Bilal</t>
  </si>
  <si>
    <t>1867/17</t>
  </si>
  <si>
    <t>Darakhhshann9</t>
  </si>
  <si>
    <t>Saqlain Khajawal</t>
  </si>
  <si>
    <t>1869/17</t>
  </si>
  <si>
    <t>saqlain-k</t>
  </si>
  <si>
    <t>Momina Wani</t>
  </si>
  <si>
    <t>1877/17</t>
  </si>
  <si>
    <t>Moomina21</t>
  </si>
  <si>
    <t xml:space="preserve"> Reminders for feedback collection and faculty appraisal management using RPA</t>
  </si>
  <si>
    <t>Aaqib Rehman</t>
  </si>
  <si>
    <t>1843/17</t>
  </si>
  <si>
    <t>AaqibRehman14</t>
  </si>
  <si>
    <t>Fazan Tanveer</t>
  </si>
  <si>
    <t>1844/17</t>
  </si>
  <si>
    <t>faixaan626</t>
  </si>
  <si>
    <t>Tanveer Hamid</t>
  </si>
  <si>
    <t>1864/17</t>
  </si>
  <si>
    <t>tanveer-2</t>
  </si>
  <si>
    <t>Rashi Bhat</t>
  </si>
  <si>
    <t>1863/17</t>
  </si>
  <si>
    <t>Rashi43</t>
  </si>
  <si>
    <t>Davood Iqbal</t>
  </si>
  <si>
    <t>1866/17</t>
  </si>
  <si>
    <t>990-davood</t>
  </si>
  <si>
    <t>Alexa based English to dogri translator</t>
  </si>
  <si>
    <t>Ayush Bhat</t>
  </si>
  <si>
    <t>1838/17</t>
  </si>
  <si>
    <t>ayushin99</t>
  </si>
  <si>
    <t>Alexa</t>
  </si>
  <si>
    <t>Vivek Raina</t>
  </si>
  <si>
    <t>1859/17</t>
  </si>
  <si>
    <t>vivekraina123</t>
  </si>
  <si>
    <t xml:space="preserve">Pawan </t>
  </si>
  <si>
    <t>1857/17</t>
  </si>
  <si>
    <t>pawan4678</t>
  </si>
  <si>
    <t>Piyush Khosla</t>
  </si>
  <si>
    <t>1600/19</t>
  </si>
  <si>
    <t>Piyush171</t>
  </si>
  <si>
    <t>Ravi Kumar</t>
  </si>
  <si>
    <t>1850/17</t>
  </si>
  <si>
    <t>ravikumar045</t>
  </si>
  <si>
    <t>Travel Plan Recommendation System Using RPA</t>
  </si>
  <si>
    <t xml:space="preserve">Bhanu Pratap </t>
  </si>
  <si>
    <t>1860/17</t>
  </si>
  <si>
    <t>Bhanupratap3</t>
  </si>
  <si>
    <t>Prabhat Raj</t>
  </si>
  <si>
    <t>1861/17</t>
  </si>
  <si>
    <t>prabhatraj497</t>
  </si>
  <si>
    <t>Akshay Kumar</t>
  </si>
  <si>
    <t>akshaykumar119132</t>
  </si>
  <si>
    <t>Student Name</t>
  </si>
  <si>
    <t>University Roll Number</t>
  </si>
  <si>
    <t>Email ID</t>
  </si>
  <si>
    <t>Ph. No.</t>
  </si>
  <si>
    <t>Mobile Number</t>
  </si>
  <si>
    <t>Google Drive Folder Created
(Y/N)</t>
  </si>
  <si>
    <t>abeek.30-cse-17@mietjammu.in</t>
  </si>
  <si>
    <t>Shriya SharMa</t>
  </si>
  <si>
    <t>shriya.08-cse-17@mietjammu.in</t>
  </si>
  <si>
    <t>avikanshit.01-cse-17@mietjammu.in</t>
  </si>
  <si>
    <t>arjun.02-cse-17@mietjammu.in</t>
  </si>
  <si>
    <t>karan.03-cse-17@mietjammu.in</t>
  </si>
  <si>
    <t>Bhawna SharMa</t>
  </si>
  <si>
    <t>bhawna.04-cse-17@mietjammu.in</t>
  </si>
  <si>
    <t>Nitin SharMa</t>
  </si>
  <si>
    <t>nitin.05-cse-17@mietjammu.in</t>
  </si>
  <si>
    <t>ashish.73-cse-17@mietjammu.in</t>
  </si>
  <si>
    <t xml:space="preserve">anandita.76-cse-17@mietjammu.in </t>
  </si>
  <si>
    <t>megha.07-cse-17@mietjammu.in</t>
  </si>
  <si>
    <t>arsalan.09-cse-17@mietjammu.in</t>
  </si>
  <si>
    <t>zahid.11-cse-17@mietjammu.in</t>
  </si>
  <si>
    <t>Nikita SharMa</t>
  </si>
  <si>
    <t>nikita.13-cse-17@mietjammu.in</t>
  </si>
  <si>
    <t>jatin.14-cse-17@mietjammu.in</t>
  </si>
  <si>
    <t>Yuvraj Singh</t>
  </si>
  <si>
    <t>yuvraj.15-cse-17@mietjammu.in</t>
  </si>
  <si>
    <t>amit.16-cse-17@mietjammu.in</t>
  </si>
  <si>
    <t>Rajeshwar Gupta</t>
  </si>
  <si>
    <t>rajeshwar.17-cse-17@mietjammu.in</t>
  </si>
  <si>
    <t>mayank.19-cse-17@mietjammu.in</t>
  </si>
  <si>
    <t>SaMeep SharMa</t>
  </si>
  <si>
    <t>sameep.20-cse-17@mietjammu.in</t>
  </si>
  <si>
    <t>rizwan.22-cse-17@mietjammu.in</t>
  </si>
  <si>
    <t>Neeraj Kumar</t>
  </si>
  <si>
    <t>neeraj.23-cse-17@mietjammu.in</t>
  </si>
  <si>
    <t>Abdul Waheed</t>
  </si>
  <si>
    <t>abdul.25-cse-17@mietjammu.in</t>
  </si>
  <si>
    <t>reema.26-cse-17@mietjammu.in</t>
  </si>
  <si>
    <t>anuj.27-cse-17@mietjammu.in</t>
  </si>
  <si>
    <t>aparnam.28-cse-17@mietjammu.in</t>
  </si>
  <si>
    <t>deepanshu.29-cse-17@mietjammu.in</t>
  </si>
  <si>
    <t>Wasim Fayaz</t>
  </si>
  <si>
    <t>waseem.31-cse-17@mietjammu.in</t>
  </si>
  <si>
    <t>touhib.32-cse-17@mietjammu.in</t>
  </si>
  <si>
    <t>kushagar.33-cse-17@mietjammu.in</t>
  </si>
  <si>
    <t>issha.35-cse-17@mietjammu.in</t>
  </si>
  <si>
    <t>SuMit Gupta</t>
  </si>
  <si>
    <t>sumit.39-cse-17@mietjammu.in</t>
  </si>
  <si>
    <t>divyam.68-cse-17@mietjammu.in</t>
  </si>
  <si>
    <t>Muskaan Arora</t>
  </si>
  <si>
    <t>muskan.38-cse-17@mietjammu.in</t>
  </si>
  <si>
    <t>Sharan JaMwal</t>
  </si>
  <si>
    <t>sharan.41-cse-17@mietjammu.in</t>
  </si>
  <si>
    <t>Tushar Nagar</t>
  </si>
  <si>
    <t>tushar.42-cse-17@mietjammu.in</t>
  </si>
  <si>
    <t>Shakshi SharMa</t>
  </si>
  <si>
    <t>shakshi.43-cse-17@mietjammu.in</t>
  </si>
  <si>
    <t>anubhav.44-cse-17@mietjammu.in</t>
  </si>
  <si>
    <t>aviral.45-cse-17@mietjammu.in</t>
  </si>
  <si>
    <t>Nikhil SharMa</t>
  </si>
  <si>
    <t>nikhil.46-cse-17@mietjammu.in</t>
  </si>
  <si>
    <t>arunesh.47-cse-17@mietjammu.in</t>
  </si>
  <si>
    <t>Abhishek Pratap</t>
  </si>
  <si>
    <t>abhishek.48-cse-17@mietjammu.in</t>
  </si>
  <si>
    <t>nipun.49-cse-17@mietjammu.in</t>
  </si>
  <si>
    <t>nishita.50-cse-17@mietjammu.in</t>
  </si>
  <si>
    <t xml:space="preserve">inam.51-cse-17@mietjammu.in </t>
  </si>
  <si>
    <t>priyanka.52-cse-17@mietjammu.in</t>
  </si>
  <si>
    <t>Mir KaMil Mohd.</t>
  </si>
  <si>
    <t>mir.53-cse-17@mietjammu.in</t>
  </si>
  <si>
    <t>UMar SaleeM</t>
  </si>
  <si>
    <t>umar.55-cse-17@mietjammu.in</t>
  </si>
  <si>
    <t>PoonaM sharMa</t>
  </si>
  <si>
    <t>poonam.56-cse-17@mietjammu.in</t>
  </si>
  <si>
    <t>Muskan Rathode</t>
  </si>
  <si>
    <t>muskan.57-cse-17@mietjammu.in</t>
  </si>
  <si>
    <t>Nekshan Kumar</t>
  </si>
  <si>
    <t>nekshan.58-cse-17@mietjammu.in</t>
  </si>
  <si>
    <t>anshuman.59-cse-17@mietjammu.in</t>
  </si>
  <si>
    <t>ishaan.62-cse-17@mietjammu.in</t>
  </si>
  <si>
    <t>Saba HaMid</t>
  </si>
  <si>
    <t>saba.63-cse-17@mietjammu.in</t>
  </si>
  <si>
    <t>palvi.64-cse-17@mietjammu.in</t>
  </si>
  <si>
    <t>sahil.66-cse-17@mietjammu.in</t>
  </si>
  <si>
    <t>divam.67-cse-17@mietjammu.in</t>
  </si>
  <si>
    <t>sheikh.69-cse-17@mietjammu.in</t>
  </si>
  <si>
    <t>aditya.71-cse-17@mietjammu.in</t>
  </si>
  <si>
    <t>karan.72-cse-17@mietjammu.in</t>
  </si>
  <si>
    <t>VIKAS.74-CSE-17@mietjammu.in</t>
  </si>
  <si>
    <t>umang.75-cse-17@mietjammu.in</t>
  </si>
  <si>
    <t>anmol.77-cse-17@mietjammu.in</t>
  </si>
  <si>
    <t>rithik.78-cse-17@mietjammu.in</t>
  </si>
  <si>
    <t>gunpreet.79-cse-17@mietjammu.in</t>
  </si>
  <si>
    <t>komal.80-cse-17@mietjammu.in</t>
  </si>
  <si>
    <t>raghav.81-cse-17@mietjammu.in</t>
  </si>
  <si>
    <t>Gourav Sharma</t>
  </si>
  <si>
    <t>gourav.10-cse-17@mietjammu.in</t>
  </si>
  <si>
    <t>aryan.40-cse-17@mietjammu.in</t>
  </si>
  <si>
    <t>sudhanshu.61-cse-17@mietjammu.in</t>
  </si>
  <si>
    <t>danish.12-cse-17@mietjammu.in</t>
  </si>
  <si>
    <t>Deepti SharMa</t>
  </si>
  <si>
    <t>deepti.37-cse-17@mietjammu.in</t>
  </si>
  <si>
    <t>avish.70-cse-17@mietjammu.in</t>
  </si>
  <si>
    <t xml:space="preserve">Abhishek  Singh </t>
  </si>
  <si>
    <t>abhishek.82-cse-17@mietjammu.in</t>
  </si>
  <si>
    <t>hardhiq.83-cse-17@mietjammu.in</t>
  </si>
  <si>
    <t>kriti singh</t>
  </si>
  <si>
    <t>kriti.84-cse-17@mietjammu.in</t>
  </si>
  <si>
    <t>anmol.85-cse-17@mietjammu.in</t>
  </si>
  <si>
    <t>ishant.86-cse-17@mietjammu.in</t>
  </si>
  <si>
    <t>saidan.87-cse-17@mietjammu.in</t>
  </si>
  <si>
    <t>Navneet Kour</t>
  </si>
  <si>
    <t>navneet.88-cse-17@mietjammu.in</t>
  </si>
  <si>
    <t>kanav.89-cse-17@mietjammu.in</t>
  </si>
  <si>
    <t>vinayak.90-cse-17@mietjammu.in</t>
  </si>
  <si>
    <t>nishant.91-cse-17@mietjammu.in</t>
  </si>
  <si>
    <t>Arbaz AhMad</t>
  </si>
  <si>
    <t>arbaz.92-cse-17@mietjammu.in</t>
  </si>
  <si>
    <t>sonal.93-cse-17@mietjammu.in</t>
  </si>
  <si>
    <t>Parul SharMa</t>
  </si>
  <si>
    <t>parul.94-cse-17@mietjammu.in</t>
  </si>
  <si>
    <t>sumair.98-cse-17@mietjammu.in</t>
  </si>
  <si>
    <t>akash.99-cse-17@mietjammu.in</t>
  </si>
  <si>
    <t>akshay.100-cse-17@mietjammu.in</t>
  </si>
  <si>
    <t>shubaM salaria</t>
  </si>
  <si>
    <t>shubam.101-cse-17@mietjammu.in</t>
  </si>
  <si>
    <t>ajay.102-cse-17@mietjammu.in</t>
  </si>
  <si>
    <t>harish.103-cse-17@mietjammu.in</t>
  </si>
  <si>
    <t>Aastha SharMa</t>
  </si>
  <si>
    <t>aastha.104-cse-17@mietjammu.in</t>
  </si>
  <si>
    <t>Neeraj SharMa</t>
  </si>
  <si>
    <t>neeraj.105-cse-17@mietjammu.in</t>
  </si>
  <si>
    <t>absar.106-cse-17@mietjammu.in</t>
  </si>
  <si>
    <t>Wani Suhaib</t>
  </si>
  <si>
    <t>wani.107-cse-17@mietjammu.in</t>
  </si>
  <si>
    <t>rahul.108-cse-17@mietjammu.in</t>
  </si>
  <si>
    <t>Faizal</t>
  </si>
  <si>
    <t>Fazal.109-cse-17@mietjammu.in</t>
  </si>
  <si>
    <t>Pankaj SharMa</t>
  </si>
  <si>
    <t>pankaj.95-cse-17@mietjammu.in</t>
  </si>
  <si>
    <t>Jasira Javaid</t>
  </si>
  <si>
    <t>jasira.96-cse-17@mietjammu.in</t>
  </si>
  <si>
    <t>Vastvik Upadhaya</t>
  </si>
  <si>
    <t>vastvik.97-cse-17@mietjammu.in</t>
  </si>
  <si>
    <t xml:space="preserve">Humaira </t>
  </si>
  <si>
    <t>humaira.110-cse-17@mietjammu.in</t>
  </si>
  <si>
    <t>Malik MuzaFar</t>
  </si>
  <si>
    <t>malik.111-cse-17@mietjammu.in</t>
  </si>
  <si>
    <t>Mohit SharMa</t>
  </si>
  <si>
    <t>mohit.112-cse-17@mietjammu.in</t>
  </si>
  <si>
    <t>sachin.115-cse-17@mietjammu.in</t>
  </si>
  <si>
    <t>Jaskaran Singh Reen</t>
  </si>
  <si>
    <t>jaskaran.116-cse-17@mietjammu.in</t>
  </si>
  <si>
    <t>Suryansh Vasu</t>
  </si>
  <si>
    <t>suryaansh.117-cse-17@mietjammu.in</t>
  </si>
  <si>
    <t>SaMarkant Bhasin</t>
  </si>
  <si>
    <t>Samarkant.118-CSE-17@mietjammu.in</t>
  </si>
  <si>
    <t>Mohit angural</t>
  </si>
  <si>
    <t>2013-LES-18</t>
  </si>
  <si>
    <t>mohit.120-cse-17@mietjammu.in</t>
  </si>
  <si>
    <t>Vidushi Pandita</t>
  </si>
  <si>
    <t>2014-LES-18</t>
  </si>
  <si>
    <t>vidushi.121-cse-17@mietjammu.in</t>
  </si>
  <si>
    <t>Rohini SharMa</t>
  </si>
  <si>
    <t>2015-LES-18</t>
  </si>
  <si>
    <t>rohini.123-cse-17@mietjammu.in</t>
  </si>
  <si>
    <t>Shoaib Malik</t>
  </si>
  <si>
    <t>2016-LES-18</t>
  </si>
  <si>
    <t>shoaib.124-cse-17@mietjammu.in</t>
  </si>
  <si>
    <t>Maniya Nusrat</t>
  </si>
  <si>
    <t>2019-LES-18</t>
  </si>
  <si>
    <t>maniya.127-cse-17@mietjammu.in</t>
  </si>
  <si>
    <t>2020-LES-18</t>
  </si>
  <si>
    <t>diksha.128-cse-17@mietjammu.in</t>
  </si>
  <si>
    <t>EMAIL-ID</t>
  </si>
  <si>
    <t>Team Assigned
(Y/N)</t>
  </si>
  <si>
    <t>Ayush bhat.</t>
  </si>
  <si>
    <t>ayush.05-it-2017@mietjammu.in</t>
  </si>
  <si>
    <t>Priya rajput</t>
  </si>
  <si>
    <t>priya.07-it-2017@mietjammu.in</t>
  </si>
  <si>
    <t>Ayush thappa</t>
  </si>
  <si>
    <t>ayush.08-it-2017@mietjammu.in</t>
  </si>
  <si>
    <t>Supriya koul</t>
  </si>
  <si>
    <t>supriya.09-it-2017@mietjammu.in</t>
  </si>
  <si>
    <t>Individual</t>
  </si>
  <si>
    <t>Akshay kumar</t>
  </si>
  <si>
    <t>Akshay.10-it-2017@mietjammu.in</t>
  </si>
  <si>
    <t>Aaqib Rehman bhat</t>
  </si>
  <si>
    <t>aaqib.13-it-2017@mietjammu.in</t>
  </si>
  <si>
    <t>Fazan tanveer</t>
  </si>
  <si>
    <t>Fazan.14-it-2017@mietjammu.in</t>
  </si>
  <si>
    <t>Dikshita sharma</t>
  </si>
  <si>
    <t>dikshita.23-it-2017@mietjammu.in</t>
  </si>
  <si>
    <t>Dikshita 777</t>
  </si>
  <si>
    <t>Mansvi dubey</t>
  </si>
  <si>
    <t>mansvi.24-it-2017@mietjammu.in</t>
  </si>
  <si>
    <t>Ravi kumar</t>
  </si>
  <si>
    <t>Ravi.32-it-2017@mietjammu.in</t>
  </si>
  <si>
    <t>Sumit sambyal</t>
  </si>
  <si>
    <t>sumit.35-it-2017@mietjammu.in</t>
  </si>
  <si>
    <t>Danish soma</t>
  </si>
  <si>
    <t>Danish.36-it-2017@mietjammu.in</t>
  </si>
  <si>
    <t>95964 92447</t>
  </si>
  <si>
    <t>Rohit singh</t>
  </si>
  <si>
    <t>rohit.41-it-2017@mietjammu.in</t>
  </si>
  <si>
    <t>Ayush bakaya</t>
  </si>
  <si>
    <t>ayush.16-it-2017@mietjammu.in</t>
  </si>
  <si>
    <t>Kapil sharma</t>
  </si>
  <si>
    <t>kapil.17-it-2017@mietjammu.in</t>
  </si>
  <si>
    <t>Pawan kumar sharma</t>
  </si>
  <si>
    <t>pawan.34-it-2017@mietjammu.in</t>
  </si>
  <si>
    <t>Pawan4678</t>
  </si>
  <si>
    <t>Parul razdan</t>
  </si>
  <si>
    <t>Parul.37-it-2017@mietjammu.in</t>
  </si>
  <si>
    <t>Vivek raina</t>
  </si>
  <si>
    <t>vivek.02-it-2017@mietjammu.in</t>
  </si>
  <si>
    <t>Bhanu partap singh</t>
  </si>
  <si>
    <t>bhanu.27-it-2017@mietjammu.in</t>
  </si>
  <si>
    <t>Prabhat raj pandita</t>
  </si>
  <si>
    <t>Prabhat.28-it-2017@mietjammu.in</t>
  </si>
  <si>
    <t>90189 35022</t>
  </si>
  <si>
    <t>Bhavna katoch</t>
  </si>
  <si>
    <t>bhavna.31-it-2017@mietjammu.in</t>
  </si>
  <si>
    <t>Rashi bhat</t>
  </si>
  <si>
    <t>rashi.33-it-2017@mietjammu.in</t>
  </si>
  <si>
    <t>70066 71796</t>
  </si>
  <si>
    <t>Tanveer hamid</t>
  </si>
  <si>
    <t>Tanveer.38-it-2017@mietjammu.in</t>
  </si>
  <si>
    <t>Davood iqbal</t>
  </si>
  <si>
    <t>Davood.20-it-2017@mietjammu.in</t>
  </si>
  <si>
    <t>99062 67486</t>
  </si>
  <si>
    <t>Darukhshan bilal</t>
  </si>
  <si>
    <t>darukhshan.25-it-2017@mietjammu.in</t>
  </si>
  <si>
    <t>Misbah-ul-haq kanth</t>
  </si>
  <si>
    <t>Misbah.26-it-2017@mietjammu.in</t>
  </si>
  <si>
    <t>Saqlain mushtaq</t>
  </si>
  <si>
    <t>saqlain.29-it-2017@mietjammu.in</t>
  </si>
  <si>
    <t>Manish manhas</t>
  </si>
  <si>
    <t>Manish.40-it-2017@mietjammu.in</t>
  </si>
  <si>
    <t>Aafreen Ahmad khan</t>
  </si>
  <si>
    <t>aafreen.11-it-2017@mietjammu.in</t>
  </si>
  <si>
    <t>Moomina wani</t>
  </si>
  <si>
    <t>moomina.21-it-2017@mietjammu.in</t>
  </si>
  <si>
    <t>yusra.39-it-2017@mietjammu.in</t>
  </si>
  <si>
    <t>Dharmvir singh</t>
  </si>
  <si>
    <t>dharmvir.42-it-2017@mietjammu.in</t>
  </si>
  <si>
    <t>Dhanan parmar</t>
  </si>
  <si>
    <t>dhanan.43-it-2017@mietjammu.in</t>
  </si>
  <si>
    <t>Navni khajuria</t>
  </si>
  <si>
    <t>navni.44-it-2017@mietjammu.in</t>
  </si>
  <si>
    <t>Shivam.45-it-2017@mietjammu.in</t>
  </si>
  <si>
    <t>Piyush khosla</t>
  </si>
  <si>
    <t>piyush.45-it-17@mietjammu.in</t>
  </si>
  <si>
    <t>Dummy Drive link</t>
  </si>
  <si>
    <t>https://drive.google.com/drive/folders/1H-milotjL0ISMia8zXEvP6r4nE9efRfd</t>
  </si>
  <si>
    <t>with no file</t>
  </si>
  <si>
    <t>https://drive.google.com/drive/u/0/folders/1gGgF8YaENu3fmUlvClAk8hE0c__0fbhl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</si>
</sst>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sz val="9"/>
      <color rgb="FF000000"/>
      <name val="Calibri"/>
    </font>
    <font>
      <sz val="11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1155CC"/>
      <name val="Calibri"/>
    </font>
    <font>
      <b/>
      <sz val="9"/>
      <color rgb="FFFF0000"/>
      <name val="Calibri"/>
    </font>
    <font>
      <b/>
      <sz val="9"/>
      <color theme="1"/>
      <name val="Calibri"/>
    </font>
    <font>
      <sz val="9"/>
      <color theme="1"/>
      <name val="Calibri"/>
    </font>
    <font>
      <sz val="9"/>
      <color rgb="FF222222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11"/>
      <color theme="4"/>
      <name val="Calibri"/>
      <family val="2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49" fontId="8" fillId="5" borderId="6" xfId="0" applyNumberFormat="1" applyFont="1" applyFill="1" applyBorder="1" applyAlignment="1">
      <alignment horizontal="center" vertical="center"/>
    </xf>
    <xf numFmtId="49" fontId="8" fillId="5" borderId="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49" fontId="8" fillId="5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/>
    <xf numFmtId="0" fontId="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49" fontId="8" fillId="5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0" fillId="0" borderId="9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14" fillId="2" borderId="1" xfId="1" applyFill="1" applyBorder="1" applyAlignment="1">
      <alignment horizontal="center" vertical="center" wrapText="1"/>
    </xf>
    <xf numFmtId="0" fontId="13" fillId="0" borderId="7" xfId="0" applyFont="1" applyBorder="1" applyAlignment="1">
      <alignment wrapText="1"/>
    </xf>
    <xf numFmtId="0" fontId="13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s://drive.google.com/drive/folders/1GAxUMdJSPirzRjG5nimkKeA2_lVi3COS?usp%3Dsharing&amp;sa=D&amp;ust=1602832268481000&amp;usg=AFQjCNHn5Vx04RCqAQUNT6bQ-wtIxwBJn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ikshita.23-it-2017@mietjammu.in" TargetMode="External"/><Relationship Id="rId13" Type="http://schemas.openxmlformats.org/officeDocument/2006/relationships/hyperlink" Target="mailto:rohit.41-it-2017@mietjammu.in" TargetMode="External"/><Relationship Id="rId18" Type="http://schemas.openxmlformats.org/officeDocument/2006/relationships/hyperlink" Target="mailto:vivek.02-it-2017@mietjammu.in" TargetMode="External"/><Relationship Id="rId26" Type="http://schemas.openxmlformats.org/officeDocument/2006/relationships/hyperlink" Target="mailto:saqlain.29-it-2017@meitjammu.in" TargetMode="External"/><Relationship Id="rId3" Type="http://schemas.openxmlformats.org/officeDocument/2006/relationships/hyperlink" Target="mailto:ayush.08-it-2017@mietjammu.in" TargetMode="External"/><Relationship Id="rId21" Type="http://schemas.openxmlformats.org/officeDocument/2006/relationships/hyperlink" Target="mailto:bhavna.31-it-2017@mietjammu.in" TargetMode="External"/><Relationship Id="rId7" Type="http://schemas.openxmlformats.org/officeDocument/2006/relationships/hyperlink" Target="mailto:Fazan.14-it-2017@mietjammu.in" TargetMode="External"/><Relationship Id="rId12" Type="http://schemas.openxmlformats.org/officeDocument/2006/relationships/hyperlink" Target="mailto:Danish.36-it-2017@mietjammu.in" TargetMode="External"/><Relationship Id="rId17" Type="http://schemas.openxmlformats.org/officeDocument/2006/relationships/hyperlink" Target="mailto:Parul.37-it-2017@mietjammu.in" TargetMode="External"/><Relationship Id="rId25" Type="http://schemas.openxmlformats.org/officeDocument/2006/relationships/hyperlink" Target="mailto:Misbah.26-it-2017@mietjammu.in" TargetMode="External"/><Relationship Id="rId33" Type="http://schemas.openxmlformats.org/officeDocument/2006/relationships/hyperlink" Target="mailto:Shivam.45-it-2017@mietjammu.in" TargetMode="External"/><Relationship Id="rId2" Type="http://schemas.openxmlformats.org/officeDocument/2006/relationships/hyperlink" Target="mailto:priya.07-it-2017@mietjammu.in" TargetMode="External"/><Relationship Id="rId16" Type="http://schemas.openxmlformats.org/officeDocument/2006/relationships/hyperlink" Target="mailto:pawan.34-it-2017@mietjammu.in" TargetMode="External"/><Relationship Id="rId20" Type="http://schemas.openxmlformats.org/officeDocument/2006/relationships/hyperlink" Target="mailto:Prabhat.28-it-2017@mietjammu.in" TargetMode="External"/><Relationship Id="rId29" Type="http://schemas.openxmlformats.org/officeDocument/2006/relationships/hyperlink" Target="mailto:yusra.39-it-2017@mietjammu.in" TargetMode="External"/><Relationship Id="rId1" Type="http://schemas.openxmlformats.org/officeDocument/2006/relationships/hyperlink" Target="mailto:ayush.05-it-2017@mietjammu.in" TargetMode="External"/><Relationship Id="rId6" Type="http://schemas.openxmlformats.org/officeDocument/2006/relationships/hyperlink" Target="mailto:aaqib.13-it-2017@mietjammu.in" TargetMode="External"/><Relationship Id="rId11" Type="http://schemas.openxmlformats.org/officeDocument/2006/relationships/hyperlink" Target="mailto:sumit.35-it-2017@mietjammu.in" TargetMode="External"/><Relationship Id="rId24" Type="http://schemas.openxmlformats.org/officeDocument/2006/relationships/hyperlink" Target="mailto:Davood.20-it-2017@mietjammu.in" TargetMode="External"/><Relationship Id="rId32" Type="http://schemas.openxmlformats.org/officeDocument/2006/relationships/hyperlink" Target="mailto:navni.44-it-2017@mietjammu.in" TargetMode="External"/><Relationship Id="rId5" Type="http://schemas.openxmlformats.org/officeDocument/2006/relationships/hyperlink" Target="mailto:Akshay.10-it-2017@mietjammu.in" TargetMode="External"/><Relationship Id="rId15" Type="http://schemas.openxmlformats.org/officeDocument/2006/relationships/hyperlink" Target="mailto:kapil.17-it-2017@mietjammu.in" TargetMode="External"/><Relationship Id="rId23" Type="http://schemas.openxmlformats.org/officeDocument/2006/relationships/hyperlink" Target="mailto:Tanveer.38-it-2017@mietjammu.in" TargetMode="External"/><Relationship Id="rId28" Type="http://schemas.openxmlformats.org/officeDocument/2006/relationships/hyperlink" Target="mailto:aafreen.11-it-2017@mietjammu.in" TargetMode="External"/><Relationship Id="rId10" Type="http://schemas.openxmlformats.org/officeDocument/2006/relationships/hyperlink" Target="mailto:Ravi.32-it-2017@mietjammu.in" TargetMode="External"/><Relationship Id="rId19" Type="http://schemas.openxmlformats.org/officeDocument/2006/relationships/hyperlink" Target="mailto:bhanu.27-it-2017@mietjammu.in" TargetMode="External"/><Relationship Id="rId31" Type="http://schemas.openxmlformats.org/officeDocument/2006/relationships/hyperlink" Target="mailto:dhanan.43-it-2017@mietjammu.in" TargetMode="External"/><Relationship Id="rId4" Type="http://schemas.openxmlformats.org/officeDocument/2006/relationships/hyperlink" Target="mailto:supriya.09-it-2017@mietjammu.in" TargetMode="External"/><Relationship Id="rId9" Type="http://schemas.openxmlformats.org/officeDocument/2006/relationships/hyperlink" Target="mailto:mansvi.24-it-2017@mietjammu.in" TargetMode="External"/><Relationship Id="rId14" Type="http://schemas.openxmlformats.org/officeDocument/2006/relationships/hyperlink" Target="mailto:ayush.16-it-2017@mietjammu.in" TargetMode="External"/><Relationship Id="rId22" Type="http://schemas.openxmlformats.org/officeDocument/2006/relationships/hyperlink" Target="mailto:rashi.33-it-2017@mietjammu.in" TargetMode="External"/><Relationship Id="rId27" Type="http://schemas.openxmlformats.org/officeDocument/2006/relationships/hyperlink" Target="mailto:Manish.40-it-2017@mietjammu.in" TargetMode="External"/><Relationship Id="rId30" Type="http://schemas.openxmlformats.org/officeDocument/2006/relationships/hyperlink" Target="mailto:dharmvir.42-it-2017@mietjamm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0"/>
  <sheetViews>
    <sheetView workbookViewId="0">
      <pane xSplit="5" ySplit="2" topLeftCell="U3" activePane="bottomRight" state="frozen"/>
      <selection pane="topRight" activeCell="F1" sqref="F1"/>
      <selection pane="bottomLeft" activeCell="A3" sqref="A3"/>
      <selection pane="bottomRight" activeCell="D5" sqref="D5"/>
    </sheetView>
  </sheetViews>
  <sheetFormatPr defaultColWidth="14.44140625" defaultRowHeight="15" customHeight="1"/>
  <cols>
    <col min="1" max="1" width="4.6640625" customWidth="1"/>
    <col min="2" max="2" width="31" customWidth="1"/>
    <col min="3" max="3" width="19.88671875" customWidth="1"/>
    <col min="4" max="4" width="25.77734375" customWidth="1"/>
    <col min="5" max="5" width="33.33203125" customWidth="1"/>
    <col min="6" max="6" width="9.77734375" customWidth="1"/>
    <col min="7" max="7" width="7.33203125" customWidth="1"/>
    <col min="8" max="8" width="7.77734375" customWidth="1"/>
    <col min="9" max="9" width="9" customWidth="1"/>
    <col min="10" max="10" width="8.88671875" customWidth="1"/>
    <col min="11" max="11" width="9" customWidth="1"/>
    <col min="12" max="12" width="3.88671875" customWidth="1"/>
    <col min="13" max="17" width="3.109375" customWidth="1"/>
    <col min="18" max="18" width="4.6640625" customWidth="1"/>
    <col min="19" max="19" width="4.44140625" customWidth="1"/>
    <col min="20" max="20" width="31.88671875" customWidth="1"/>
    <col min="21" max="21" width="32.77734375" customWidth="1"/>
    <col min="22" max="22" width="35.33203125" customWidth="1"/>
  </cols>
  <sheetData>
    <row r="1" spans="1:22" ht="14.4">
      <c r="A1" s="78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75" t="s">
        <v>5</v>
      </c>
      <c r="G1" s="76"/>
      <c r="H1" s="76"/>
      <c r="I1" s="77"/>
      <c r="J1" s="66" t="s">
        <v>6</v>
      </c>
      <c r="K1" s="66" t="s">
        <v>7</v>
      </c>
      <c r="L1" s="75" t="s">
        <v>8</v>
      </c>
      <c r="M1" s="76"/>
      <c r="N1" s="76"/>
      <c r="O1" s="76"/>
      <c r="P1" s="76"/>
      <c r="Q1" s="76"/>
      <c r="R1" s="76"/>
      <c r="S1" s="77"/>
      <c r="T1" s="66" t="s">
        <v>9</v>
      </c>
      <c r="U1" s="73" t="s">
        <v>798</v>
      </c>
      <c r="V1" s="74"/>
    </row>
    <row r="2" spans="1:22" ht="91.5" customHeight="1">
      <c r="A2" s="79"/>
      <c r="B2" s="65"/>
      <c r="C2" s="65"/>
      <c r="D2" s="65"/>
      <c r="E2" s="65"/>
      <c r="F2" s="1" t="s">
        <v>10</v>
      </c>
      <c r="G2" s="1" t="s">
        <v>11</v>
      </c>
      <c r="H2" s="1" t="s">
        <v>12</v>
      </c>
      <c r="I2" s="1" t="s">
        <v>13</v>
      </c>
      <c r="J2" s="65"/>
      <c r="K2" s="65"/>
      <c r="L2" s="1" t="s">
        <v>14</v>
      </c>
      <c r="M2" s="1" t="s">
        <v>15</v>
      </c>
      <c r="N2" s="1" t="s">
        <v>16</v>
      </c>
      <c r="O2" s="2" t="s">
        <v>17</v>
      </c>
      <c r="P2" s="2" t="s">
        <v>18</v>
      </c>
      <c r="Q2" s="1" t="s">
        <v>19</v>
      </c>
      <c r="R2" s="2" t="s">
        <v>20</v>
      </c>
      <c r="S2" s="2" t="s">
        <v>21</v>
      </c>
      <c r="T2" s="65"/>
      <c r="U2" s="73"/>
      <c r="V2" s="74"/>
    </row>
    <row r="3" spans="1:22" ht="24">
      <c r="A3" s="3">
        <v>1</v>
      </c>
      <c r="B3" s="4" t="str">
        <f>HYPERLINK("https://drive.google.com/folderview?id=105c4-N72G3sUO4zmvGqSzAQDkN3RmYoP", "P1_ParkingMgmt_Kushagar")</f>
        <v>P1_ParkingMgmt_Kushagar</v>
      </c>
      <c r="C3" s="5" t="s">
        <v>22</v>
      </c>
      <c r="D3" s="3" t="s">
        <v>23</v>
      </c>
      <c r="E3" s="3" t="s">
        <v>24</v>
      </c>
      <c r="F3" s="6" t="s">
        <v>25</v>
      </c>
      <c r="G3" s="5"/>
      <c r="H3" s="5"/>
      <c r="I3" s="5"/>
      <c r="J3" s="3" t="s">
        <v>26</v>
      </c>
      <c r="K3" s="5" t="s">
        <v>27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5" t="s">
        <v>29</v>
      </c>
      <c r="U3" s="62"/>
    </row>
    <row r="4" spans="1:22" ht="24">
      <c r="A4" s="3">
        <v>2</v>
      </c>
      <c r="B4" s="4" t="str">
        <f>HYPERLINK("https://drive.google.com/folderview?id=1pn-KHF2zOnBrbzOZ77-k6R6h99vdGl1K", "P2_AlexaBasedResrvnSys_Nishita")</f>
        <v>P2_AlexaBasedResrvnSys_Nishita</v>
      </c>
      <c r="C4" s="7" t="s">
        <v>30</v>
      </c>
      <c r="D4" s="8" t="s">
        <v>31</v>
      </c>
      <c r="E4" s="3" t="s">
        <v>32</v>
      </c>
      <c r="F4" s="5" t="s">
        <v>33</v>
      </c>
      <c r="G4" s="5"/>
      <c r="H4" s="5"/>
      <c r="I4" s="5"/>
      <c r="J4" s="3" t="s">
        <v>34</v>
      </c>
      <c r="K4" s="5" t="s">
        <v>35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5"/>
      <c r="U4" s="61" t="s">
        <v>799</v>
      </c>
    </row>
    <row r="5" spans="1:22" ht="14.4">
      <c r="A5" s="63">
        <v>3</v>
      </c>
      <c r="B5" s="67" t="str">
        <f>HYPERLINK("https://drive.google.com/folderview?id=1AHUq4FWfq1SwNex6pHX1iBswuPhMlSb2", "P3_EduMgmtRcrdSys_Touhib_Shoaib")</f>
        <v>P3_EduMgmtRcrdSys_Touhib_Shoaib</v>
      </c>
      <c r="C5" s="66" t="s">
        <v>36</v>
      </c>
      <c r="D5" s="3" t="s">
        <v>37</v>
      </c>
      <c r="E5" s="3" t="s">
        <v>38</v>
      </c>
      <c r="F5" s="6" t="s">
        <v>39</v>
      </c>
      <c r="G5" s="5"/>
      <c r="H5" s="5"/>
      <c r="I5" s="5"/>
      <c r="J5" s="3" t="s">
        <v>40</v>
      </c>
      <c r="K5" s="66" t="s">
        <v>41</v>
      </c>
      <c r="L5" s="63" t="s">
        <v>28</v>
      </c>
      <c r="M5" s="63" t="s">
        <v>28</v>
      </c>
      <c r="N5" s="63" t="s">
        <v>28</v>
      </c>
      <c r="O5" s="63" t="s">
        <v>28</v>
      </c>
      <c r="P5" s="63" t="s">
        <v>28</v>
      </c>
      <c r="Q5" s="63" t="s">
        <v>28</v>
      </c>
      <c r="R5" s="63" t="s">
        <v>28</v>
      </c>
      <c r="S5" s="63" t="s">
        <v>28</v>
      </c>
      <c r="T5" s="66" t="s">
        <v>42</v>
      </c>
      <c r="U5" s="61" t="s">
        <v>799</v>
      </c>
    </row>
    <row r="6" spans="1:22" ht="14.4">
      <c r="A6" s="65"/>
      <c r="B6" s="65"/>
      <c r="C6" s="65"/>
      <c r="D6" s="3" t="s">
        <v>43</v>
      </c>
      <c r="E6" s="3" t="s">
        <v>44</v>
      </c>
      <c r="F6" s="6" t="s">
        <v>39</v>
      </c>
      <c r="G6" s="5"/>
      <c r="H6" s="5"/>
      <c r="I6" s="5"/>
      <c r="J6" s="3" t="s">
        <v>45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1" t="s">
        <v>799</v>
      </c>
    </row>
    <row r="7" spans="1:22" ht="36">
      <c r="A7" s="3">
        <v>4</v>
      </c>
      <c r="B7" s="4" t="str">
        <f>HYPERLINK("https://drive.google.com/folderview?id=1y5H-Xk04Z0yRf9fVPQojv_nLDPKp-nQb", "P4_GuidnceCounsingUsngVideoBot_Tushar")</f>
        <v>P4_GuidnceCounsingUsngVideoBot_Tushar</v>
      </c>
      <c r="C7" s="5" t="s">
        <v>46</v>
      </c>
      <c r="D7" s="3" t="s">
        <v>47</v>
      </c>
      <c r="E7" s="3" t="s">
        <v>48</v>
      </c>
      <c r="F7" s="5" t="s">
        <v>49</v>
      </c>
      <c r="G7" s="5"/>
      <c r="H7" s="5"/>
      <c r="I7" s="5"/>
      <c r="J7" s="3" t="s">
        <v>50</v>
      </c>
      <c r="K7" s="5" t="s">
        <v>51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5" t="s">
        <v>52</v>
      </c>
      <c r="U7" s="61" t="s">
        <v>799</v>
      </c>
    </row>
    <row r="8" spans="1:22" ht="36">
      <c r="A8" s="3">
        <v>5</v>
      </c>
      <c r="B8" s="4" t="str">
        <f>HYPERLINK("https://drive.google.com/folderview?id=1aX2ZSC7EpzBMj7wdM7hi-3-Ds2SvNiiE", "P5_FakeNewsDetctn_Avikanshit")</f>
        <v>P5_FakeNewsDetctn_Avikanshit</v>
      </c>
      <c r="C8" s="10" t="s">
        <v>53</v>
      </c>
      <c r="D8" s="11" t="s">
        <v>54</v>
      </c>
      <c r="E8" s="3" t="s">
        <v>55</v>
      </c>
      <c r="F8" s="5" t="s">
        <v>49</v>
      </c>
      <c r="G8" s="5"/>
      <c r="H8" s="5"/>
      <c r="I8" s="5"/>
      <c r="J8" s="3" t="s">
        <v>54</v>
      </c>
      <c r="K8" s="5" t="s">
        <v>56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5"/>
      <c r="U8" s="61" t="s">
        <v>799</v>
      </c>
    </row>
    <row r="9" spans="1:22" ht="36">
      <c r="A9" s="3">
        <v>6</v>
      </c>
      <c r="B9" s="4" t="str">
        <f>HYPERLINK("https://drive.google.com/folderview?id=1CMIpsu6yijzsGmHJz25PJ43vY4VMctm3", "P6_JmuPgSearch_Arjun")</f>
        <v>P6_JmuPgSearch_Arjun</v>
      </c>
      <c r="C9" s="10" t="s">
        <v>57</v>
      </c>
      <c r="D9" s="11" t="s">
        <v>58</v>
      </c>
      <c r="E9" s="3" t="s">
        <v>59</v>
      </c>
      <c r="F9" s="3" t="s">
        <v>49</v>
      </c>
      <c r="G9" s="3"/>
      <c r="H9" s="3"/>
      <c r="I9" s="3"/>
      <c r="J9" s="3" t="s">
        <v>60</v>
      </c>
      <c r="K9" s="5" t="s">
        <v>61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/>
      <c r="U9" s="61" t="s">
        <v>799</v>
      </c>
    </row>
    <row r="10" spans="1:22" ht="24">
      <c r="A10" s="3">
        <v>7</v>
      </c>
      <c r="B10" s="4" t="str">
        <f>HYPERLINK("https://drive.google.com/folderview?id=1miS7nXP-eNwTUpd7lPMI5IBzHMDwydjp", "P7_TeachngEffectiveness_Deepanshu")</f>
        <v>P7_TeachngEffectiveness_Deepanshu</v>
      </c>
      <c r="C10" s="10" t="s">
        <v>62</v>
      </c>
      <c r="D10" s="11" t="s">
        <v>63</v>
      </c>
      <c r="E10" s="3" t="s">
        <v>64</v>
      </c>
      <c r="F10" s="3" t="s">
        <v>49</v>
      </c>
      <c r="G10" s="3"/>
      <c r="H10" s="3"/>
      <c r="I10" s="3"/>
      <c r="J10" s="3" t="s">
        <v>65</v>
      </c>
      <c r="K10" s="5" t="s">
        <v>66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/>
      <c r="U10" s="61" t="s">
        <v>799</v>
      </c>
    </row>
    <row r="11" spans="1:22" ht="14.4">
      <c r="A11" s="63">
        <v>8</v>
      </c>
      <c r="B11" s="67" t="str">
        <f>HYPERLINK("https://drive.google.com/folderview?id=1tr3oDx9mzlBpMFxYBNegNTtRWoyZtzr9", "P8_IntelligentProctoringExamSys_Neeraj_Arsalan_Gourav_Rizwan_Bhawna")</f>
        <v>P8_IntelligentProctoringExamSys_Neeraj_Arsalan_Gourav_Rizwan_Bhawna</v>
      </c>
      <c r="C11" s="66" t="s">
        <v>67</v>
      </c>
      <c r="D11" s="3" t="s">
        <v>68</v>
      </c>
      <c r="E11" s="3" t="s">
        <v>69</v>
      </c>
      <c r="F11" s="3" t="s">
        <v>49</v>
      </c>
      <c r="G11" s="3"/>
      <c r="H11" s="3"/>
      <c r="I11" s="3"/>
      <c r="J11" s="3" t="s">
        <v>70</v>
      </c>
      <c r="K11" s="66" t="s">
        <v>71</v>
      </c>
      <c r="L11" s="63" t="s">
        <v>72</v>
      </c>
      <c r="M11" s="63" t="s">
        <v>72</v>
      </c>
      <c r="N11" s="63" t="s">
        <v>72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72" t="s">
        <v>73</v>
      </c>
      <c r="U11" s="61" t="s">
        <v>799</v>
      </c>
    </row>
    <row r="12" spans="1:22" ht="14.4">
      <c r="A12" s="64"/>
      <c r="B12" s="64"/>
      <c r="C12" s="64"/>
      <c r="D12" s="3" t="s">
        <v>74</v>
      </c>
      <c r="E12" s="3" t="s">
        <v>75</v>
      </c>
      <c r="F12" s="3" t="s">
        <v>49</v>
      </c>
      <c r="G12" s="3"/>
      <c r="H12" s="3"/>
      <c r="I12" s="3"/>
      <c r="J12" s="3" t="s">
        <v>76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1" t="s">
        <v>799</v>
      </c>
    </row>
    <row r="13" spans="1:22" ht="14.4">
      <c r="A13" s="64"/>
      <c r="B13" s="64"/>
      <c r="C13" s="64"/>
      <c r="D13" s="3" t="s">
        <v>77</v>
      </c>
      <c r="E13" s="3" t="s">
        <v>78</v>
      </c>
      <c r="F13" s="3" t="s">
        <v>49</v>
      </c>
      <c r="G13" s="3"/>
      <c r="H13" s="3"/>
      <c r="I13" s="3"/>
      <c r="J13" s="3" t="s">
        <v>79</v>
      </c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1" t="s">
        <v>799</v>
      </c>
    </row>
    <row r="14" spans="1:22" ht="14.4">
      <c r="A14" s="64"/>
      <c r="B14" s="64"/>
      <c r="C14" s="64"/>
      <c r="D14" s="3" t="s">
        <v>80</v>
      </c>
      <c r="E14" s="3" t="s">
        <v>81</v>
      </c>
      <c r="F14" s="3" t="s">
        <v>49</v>
      </c>
      <c r="G14" s="3"/>
      <c r="H14" s="3"/>
      <c r="I14" s="3"/>
      <c r="J14" s="3" t="s">
        <v>82</v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1" t="s">
        <v>799</v>
      </c>
    </row>
    <row r="15" spans="1:22" ht="14.4">
      <c r="A15" s="65"/>
      <c r="B15" s="65"/>
      <c r="C15" s="65"/>
      <c r="D15" s="3" t="s">
        <v>83</v>
      </c>
      <c r="E15" s="3" t="s">
        <v>84</v>
      </c>
      <c r="F15" s="3" t="s">
        <v>49</v>
      </c>
      <c r="G15" s="3"/>
      <c r="H15" s="3"/>
      <c r="I15" s="3"/>
      <c r="J15" s="3" t="s">
        <v>85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1" t="s">
        <v>799</v>
      </c>
    </row>
    <row r="16" spans="1:22" ht="14.4">
      <c r="A16" s="63">
        <v>9</v>
      </c>
      <c r="B16" s="67" t="str">
        <f>HYPERLINK("https://drive.google.com/folderview?id=1al86tyvI84jPjVJrQRypsz4zXLf8R5NS", "P9_SocialDistMonitering_Karan_Kriti_Aparnam_Rohini_Issha")</f>
        <v>P9_SocialDistMonitering_Karan_Kriti_Aparnam_Rohini_Issha</v>
      </c>
      <c r="C16" s="66" t="s">
        <v>86</v>
      </c>
      <c r="D16" s="3" t="s">
        <v>87</v>
      </c>
      <c r="E16" s="3" t="s">
        <v>88</v>
      </c>
      <c r="F16" s="5" t="s">
        <v>49</v>
      </c>
      <c r="G16" s="5"/>
      <c r="H16" s="5"/>
      <c r="I16" s="5"/>
      <c r="J16" s="3" t="s">
        <v>89</v>
      </c>
      <c r="K16" s="66" t="s">
        <v>90</v>
      </c>
      <c r="L16" s="63" t="s">
        <v>72</v>
      </c>
      <c r="M16" s="63" t="s">
        <v>72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6" t="s">
        <v>91</v>
      </c>
      <c r="U16" s="61" t="s">
        <v>799</v>
      </c>
    </row>
    <row r="17" spans="1:21" ht="14.4">
      <c r="A17" s="64"/>
      <c r="B17" s="64"/>
      <c r="C17" s="64"/>
      <c r="D17" s="3" t="s">
        <v>92</v>
      </c>
      <c r="E17" s="3" t="s">
        <v>93</v>
      </c>
      <c r="F17" s="5" t="s">
        <v>49</v>
      </c>
      <c r="G17" s="5"/>
      <c r="H17" s="5"/>
      <c r="I17" s="5"/>
      <c r="J17" s="3" t="s">
        <v>94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1" t="s">
        <v>799</v>
      </c>
    </row>
    <row r="18" spans="1:21" ht="14.4">
      <c r="A18" s="64"/>
      <c r="B18" s="64"/>
      <c r="C18" s="64"/>
      <c r="D18" s="3" t="s">
        <v>95</v>
      </c>
      <c r="E18" s="3" t="s">
        <v>96</v>
      </c>
      <c r="F18" s="5" t="s">
        <v>49</v>
      </c>
      <c r="G18" s="5"/>
      <c r="H18" s="5"/>
      <c r="I18" s="5"/>
      <c r="J18" s="3" t="s">
        <v>97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1" t="s">
        <v>799</v>
      </c>
    </row>
    <row r="19" spans="1:21" ht="14.4">
      <c r="A19" s="64"/>
      <c r="B19" s="64"/>
      <c r="C19" s="64"/>
      <c r="D19" s="3" t="s">
        <v>98</v>
      </c>
      <c r="E19" s="3" t="s">
        <v>99</v>
      </c>
      <c r="F19" s="5" t="s">
        <v>49</v>
      </c>
      <c r="G19" s="5"/>
      <c r="H19" s="5"/>
      <c r="I19" s="5"/>
      <c r="J19" s="3" t="s">
        <v>100</v>
      </c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1" t="s">
        <v>799</v>
      </c>
    </row>
    <row r="20" spans="1:21" ht="14.4">
      <c r="A20" s="65"/>
      <c r="B20" s="65"/>
      <c r="C20" s="65"/>
      <c r="D20" s="3" t="s">
        <v>101</v>
      </c>
      <c r="E20" s="3" t="s">
        <v>102</v>
      </c>
      <c r="F20" s="5" t="s">
        <v>49</v>
      </c>
      <c r="G20" s="5"/>
      <c r="H20" s="5"/>
      <c r="I20" s="5"/>
      <c r="J20" s="3" t="s">
        <v>103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1" t="s">
        <v>799</v>
      </c>
    </row>
    <row r="21" spans="1:21" ht="14.4">
      <c r="A21" s="63">
        <v>10</v>
      </c>
      <c r="B21" s="67" t="str">
        <f>HYPERLINK("https://drive.google.com/folderview?id=1U-uWEfNlO9vmxru128PgNtZmDKBg--M9", "P10_AuthenticDocumentIssuingSystem_Anshuman_Muskan_Shriya_Priyanka_Muskan")</f>
        <v>P10_AuthenticDocumentIssuingSystem_Anshuman_Muskan_Shriya_Priyanka_Muskan</v>
      </c>
      <c r="C21" s="66" t="s">
        <v>104</v>
      </c>
      <c r="D21" s="3" t="s">
        <v>105</v>
      </c>
      <c r="E21" s="3" t="s">
        <v>106</v>
      </c>
      <c r="F21" s="6" t="s">
        <v>107</v>
      </c>
      <c r="G21" s="3"/>
      <c r="H21" s="3"/>
      <c r="I21" s="3"/>
      <c r="J21" s="3" t="s">
        <v>108</v>
      </c>
      <c r="K21" s="66" t="s">
        <v>109</v>
      </c>
      <c r="L21" s="63" t="s">
        <v>28</v>
      </c>
      <c r="M21" s="63" t="s">
        <v>28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/>
      <c r="U21" s="61" t="s">
        <v>799</v>
      </c>
    </row>
    <row r="22" spans="1:21" ht="14.4">
      <c r="A22" s="64"/>
      <c r="B22" s="64"/>
      <c r="C22" s="64"/>
      <c r="D22" s="3" t="s">
        <v>110</v>
      </c>
      <c r="E22" s="3" t="s">
        <v>111</v>
      </c>
      <c r="F22" s="3" t="s">
        <v>49</v>
      </c>
      <c r="G22" s="3"/>
      <c r="H22" s="3"/>
      <c r="I22" s="3"/>
      <c r="J22" s="3" t="s">
        <v>112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1" t="s">
        <v>801</v>
      </c>
    </row>
    <row r="23" spans="1:21" ht="14.4">
      <c r="A23" s="64"/>
      <c r="B23" s="64"/>
      <c r="C23" s="64"/>
      <c r="D23" s="3" t="s">
        <v>113</v>
      </c>
      <c r="E23" s="3" t="s">
        <v>114</v>
      </c>
      <c r="F23" s="3" t="s">
        <v>49</v>
      </c>
      <c r="G23" s="3"/>
      <c r="H23" s="3"/>
      <c r="I23" s="3"/>
      <c r="J23" s="3" t="s">
        <v>115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1" t="s">
        <v>801</v>
      </c>
    </row>
    <row r="24" spans="1:21" ht="14.4">
      <c r="A24" s="64"/>
      <c r="B24" s="64"/>
      <c r="C24" s="64"/>
      <c r="D24" s="3" t="s">
        <v>116</v>
      </c>
      <c r="E24" s="3" t="s">
        <v>117</v>
      </c>
      <c r="F24" s="3" t="s">
        <v>49</v>
      </c>
      <c r="G24" s="3"/>
      <c r="H24" s="3"/>
      <c r="I24" s="3"/>
      <c r="J24" s="3" t="s">
        <v>118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1" t="s">
        <v>801</v>
      </c>
    </row>
    <row r="25" spans="1:21" ht="14.4">
      <c r="A25" s="65"/>
      <c r="B25" s="65"/>
      <c r="C25" s="65"/>
      <c r="D25" s="3" t="s">
        <v>119</v>
      </c>
      <c r="E25" s="3" t="s">
        <v>120</v>
      </c>
      <c r="F25" s="3" t="s">
        <v>49</v>
      </c>
      <c r="G25" s="3"/>
      <c r="H25" s="3"/>
      <c r="I25" s="3"/>
      <c r="J25" s="3" t="s">
        <v>121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1" t="s">
        <v>801</v>
      </c>
    </row>
    <row r="26" spans="1:21" ht="14.4">
      <c r="A26" s="63">
        <v>11</v>
      </c>
      <c r="B26" s="67" t="str">
        <f>HYPERLINK("https://drive.google.com/folderview?id=1579ATmzCrNs-429g7AOsu_DMUEapf4S6", "P11_MultiUserAccessControlApplication_Inam_Sumit_Waheed_Kamil_Waseem")</f>
        <v>P11_MultiUserAccessControlApplication_Inam_Sumit_Waheed_Kamil_Waseem</v>
      </c>
      <c r="C26" s="66" t="s">
        <v>122</v>
      </c>
      <c r="D26" s="3" t="s">
        <v>123</v>
      </c>
      <c r="E26" s="3" t="s">
        <v>124</v>
      </c>
      <c r="F26" s="5"/>
      <c r="G26" s="5"/>
      <c r="H26" s="5"/>
      <c r="I26" s="5"/>
      <c r="J26" s="3" t="s">
        <v>125</v>
      </c>
      <c r="K26" s="66" t="s">
        <v>126</v>
      </c>
      <c r="L26" s="63" t="s">
        <v>72</v>
      </c>
      <c r="M26" s="63" t="s">
        <v>72</v>
      </c>
      <c r="N26" s="63" t="s">
        <v>72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6"/>
      <c r="U26" s="61" t="s">
        <v>801</v>
      </c>
    </row>
    <row r="27" spans="1:21" ht="14.4">
      <c r="A27" s="64"/>
      <c r="B27" s="64"/>
      <c r="C27" s="64"/>
      <c r="D27" s="3" t="s">
        <v>127</v>
      </c>
      <c r="E27" s="3" t="s">
        <v>128</v>
      </c>
      <c r="F27" s="5"/>
      <c r="G27" s="5"/>
      <c r="H27" s="5"/>
      <c r="I27" s="5"/>
      <c r="J27" s="3" t="s">
        <v>129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1" t="s">
        <v>799</v>
      </c>
    </row>
    <row r="28" spans="1:21" ht="14.4">
      <c r="A28" s="64"/>
      <c r="B28" s="64"/>
      <c r="C28" s="64"/>
      <c r="D28" s="3" t="s">
        <v>130</v>
      </c>
      <c r="E28" s="3" t="s">
        <v>131</v>
      </c>
      <c r="F28" s="5"/>
      <c r="G28" s="5"/>
      <c r="H28" s="5"/>
      <c r="I28" s="5"/>
      <c r="J28" s="3" t="s">
        <v>132</v>
      </c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1" t="s">
        <v>799</v>
      </c>
    </row>
    <row r="29" spans="1:21" ht="14.4">
      <c r="A29" s="64"/>
      <c r="B29" s="64"/>
      <c r="C29" s="64"/>
      <c r="D29" s="3" t="s">
        <v>133</v>
      </c>
      <c r="E29" s="3" t="s">
        <v>134</v>
      </c>
      <c r="F29" s="5"/>
      <c r="G29" s="5"/>
      <c r="H29" s="5"/>
      <c r="I29" s="5"/>
      <c r="J29" s="3" t="s">
        <v>135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1" t="s">
        <v>799</v>
      </c>
    </row>
    <row r="30" spans="1:21" ht="14.4">
      <c r="A30" s="65"/>
      <c r="B30" s="65"/>
      <c r="C30" s="65"/>
      <c r="D30" s="3" t="s">
        <v>136</v>
      </c>
      <c r="E30" s="3" t="s">
        <v>137</v>
      </c>
      <c r="F30" s="5"/>
      <c r="G30" s="5"/>
      <c r="H30" s="5"/>
      <c r="I30" s="5"/>
      <c r="J30" s="3" t="s">
        <v>138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1" t="s">
        <v>799</v>
      </c>
    </row>
    <row r="31" spans="1:21" ht="14.4">
      <c r="A31" s="63">
        <v>12</v>
      </c>
      <c r="B31" s="69" t="str">
        <f>HYPERLINK("https://drive.google.com/folderview?id=1URxCBh5qQ2ewbqouNUTEO4f9qH0zZZ99", "P12_VoiceEnabledFormFilling_Jatin_Mayank_Nikita_Aviral_Arunesh")</f>
        <v>P12_VoiceEnabledFormFilling_Jatin_Mayank_Nikita_Aviral_Arunesh</v>
      </c>
      <c r="C31" s="66" t="s">
        <v>139</v>
      </c>
      <c r="D31" s="3" t="s">
        <v>140</v>
      </c>
      <c r="E31" s="3" t="s">
        <v>141</v>
      </c>
      <c r="F31" s="12"/>
      <c r="G31" s="12"/>
      <c r="H31" s="12"/>
      <c r="I31" s="12"/>
      <c r="J31" s="3" t="s">
        <v>142</v>
      </c>
      <c r="K31" s="66" t="s">
        <v>143</v>
      </c>
      <c r="L31" s="63" t="s">
        <v>72</v>
      </c>
      <c r="M31" s="63" t="s">
        <v>72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71"/>
      <c r="U31" s="61" t="s">
        <v>799</v>
      </c>
    </row>
    <row r="32" spans="1:21" ht="14.4">
      <c r="A32" s="64"/>
      <c r="B32" s="64"/>
      <c r="C32" s="64"/>
      <c r="D32" s="3" t="s">
        <v>144</v>
      </c>
      <c r="E32" s="3" t="s">
        <v>145</v>
      </c>
      <c r="F32" s="12"/>
      <c r="G32" s="12"/>
      <c r="H32" s="12"/>
      <c r="I32" s="12"/>
      <c r="J32" s="3" t="s">
        <v>146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1" t="s">
        <v>799</v>
      </c>
    </row>
    <row r="33" spans="1:21" ht="14.4">
      <c r="A33" s="64"/>
      <c r="B33" s="64"/>
      <c r="C33" s="64"/>
      <c r="D33" s="3" t="s">
        <v>147</v>
      </c>
      <c r="E33" s="3" t="s">
        <v>148</v>
      </c>
      <c r="F33" s="12"/>
      <c r="G33" s="12"/>
      <c r="H33" s="12"/>
      <c r="I33" s="12"/>
      <c r="J33" s="3" t="s">
        <v>149</v>
      </c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1" t="s">
        <v>799</v>
      </c>
    </row>
    <row r="34" spans="1:21" ht="14.4">
      <c r="A34" s="65"/>
      <c r="B34" s="65"/>
      <c r="C34" s="65"/>
      <c r="D34" s="3" t="s">
        <v>150</v>
      </c>
      <c r="E34" s="3" t="s">
        <v>151</v>
      </c>
      <c r="F34" s="12"/>
      <c r="G34" s="12"/>
      <c r="H34" s="12"/>
      <c r="I34" s="12"/>
      <c r="J34" s="3" t="s">
        <v>152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1" t="s">
        <v>799</v>
      </c>
    </row>
    <row r="35" spans="1:21" ht="14.4">
      <c r="A35" s="63">
        <v>13</v>
      </c>
      <c r="B35" s="69" t="str">
        <f>HYPERLINK("https://drive.google.com/folderview?id=10dPSMUvTyCF7fagrBYK5D6iMlVeGka8n", "P13_CVBasedCampusNavigationSys_Reema_Nipun_Abhishek_Aryan_Nekshan")</f>
        <v>P13_CVBasedCampusNavigationSys_Reema_Nipun_Abhishek_Aryan_Nekshan</v>
      </c>
      <c r="C35" s="70" t="s">
        <v>153</v>
      </c>
      <c r="D35" s="11" t="s">
        <v>154</v>
      </c>
      <c r="E35" s="3" t="s">
        <v>155</v>
      </c>
      <c r="F35" s="5"/>
      <c r="G35" s="5"/>
      <c r="H35" s="5"/>
      <c r="I35" s="5"/>
      <c r="J35" s="3" t="s">
        <v>156</v>
      </c>
      <c r="K35" s="66" t="s">
        <v>157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 t="s">
        <v>28</v>
      </c>
      <c r="T35" s="66"/>
      <c r="U35" s="61" t="s">
        <v>799</v>
      </c>
    </row>
    <row r="36" spans="1:21" ht="14.4">
      <c r="A36" s="64"/>
      <c r="B36" s="64"/>
      <c r="C36" s="64"/>
      <c r="D36" s="11" t="s">
        <v>158</v>
      </c>
      <c r="E36" s="3" t="s">
        <v>159</v>
      </c>
      <c r="F36" s="5"/>
      <c r="G36" s="5"/>
      <c r="H36" s="5"/>
      <c r="I36" s="5"/>
      <c r="J36" s="3" t="s">
        <v>160</v>
      </c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1" t="s">
        <v>799</v>
      </c>
    </row>
    <row r="37" spans="1:21" ht="14.4">
      <c r="A37" s="64"/>
      <c r="B37" s="64"/>
      <c r="C37" s="64"/>
      <c r="D37" s="11" t="s">
        <v>161</v>
      </c>
      <c r="E37" s="3" t="s">
        <v>162</v>
      </c>
      <c r="F37" s="5"/>
      <c r="G37" s="5"/>
      <c r="H37" s="5"/>
      <c r="I37" s="5"/>
      <c r="J37" s="3" t="s">
        <v>163</v>
      </c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1" t="s">
        <v>799</v>
      </c>
    </row>
    <row r="38" spans="1:21" ht="14.4">
      <c r="A38" s="64"/>
      <c r="B38" s="64"/>
      <c r="C38" s="64"/>
      <c r="D38" s="11" t="s">
        <v>164</v>
      </c>
      <c r="E38" s="3" t="s">
        <v>165</v>
      </c>
      <c r="F38" s="5"/>
      <c r="G38" s="5"/>
      <c r="H38" s="5"/>
      <c r="I38" s="5"/>
      <c r="J38" s="3" t="s">
        <v>166</v>
      </c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1" t="s">
        <v>799</v>
      </c>
    </row>
    <row r="39" spans="1:21" ht="14.4">
      <c r="A39" s="65"/>
      <c r="B39" s="65"/>
      <c r="C39" s="65"/>
      <c r="D39" s="11" t="s">
        <v>167</v>
      </c>
      <c r="E39" s="3" t="s">
        <v>168</v>
      </c>
      <c r="F39" s="5"/>
      <c r="G39" s="5"/>
      <c r="H39" s="5"/>
      <c r="I39" s="5"/>
      <c r="J39" s="3" t="s">
        <v>169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1" t="s">
        <v>799</v>
      </c>
    </row>
    <row r="40" spans="1:21" ht="14.4">
      <c r="A40" s="63">
        <v>14</v>
      </c>
      <c r="B40" s="69" t="str">
        <f>HYPERLINK("https://drive.google.com/folderview?id=1x7nhxe93Mutta2ybjD7NtNZyTaKwX-Wk", "P14_RPABasedFeeMgmtSys_Umar_Jaskaran_Abeek_Danish_Rahul")</f>
        <v>P14_RPABasedFeeMgmtSys_Umar_Jaskaran_Abeek_Danish_Rahul</v>
      </c>
      <c r="C40" s="66" t="s">
        <v>170</v>
      </c>
      <c r="D40" s="3" t="s">
        <v>171</v>
      </c>
      <c r="E40" s="3" t="s">
        <v>172</v>
      </c>
      <c r="F40" s="13" t="s">
        <v>49</v>
      </c>
      <c r="G40" s="13"/>
      <c r="H40" s="13"/>
      <c r="I40" s="13"/>
      <c r="J40" s="3" t="s">
        <v>173</v>
      </c>
      <c r="K40" s="66" t="s">
        <v>174</v>
      </c>
      <c r="L40" s="63" t="s">
        <v>28</v>
      </c>
      <c r="M40" s="63" t="s">
        <v>28</v>
      </c>
      <c r="N40" s="63" t="s">
        <v>28</v>
      </c>
      <c r="O40" s="63" t="s">
        <v>28</v>
      </c>
      <c r="P40" s="63" t="s">
        <v>28</v>
      </c>
      <c r="Q40" s="63" t="s">
        <v>28</v>
      </c>
      <c r="R40" s="63" t="s">
        <v>28</v>
      </c>
      <c r="S40" s="63" t="s">
        <v>28</v>
      </c>
      <c r="T40" s="68"/>
      <c r="U40" s="61" t="s">
        <v>799</v>
      </c>
    </row>
    <row r="41" spans="1:21" ht="14.4">
      <c r="A41" s="64"/>
      <c r="B41" s="64"/>
      <c r="C41" s="64"/>
      <c r="D41" s="3" t="s">
        <v>175</v>
      </c>
      <c r="E41" s="3" t="s">
        <v>176</v>
      </c>
      <c r="F41" s="13" t="s">
        <v>49</v>
      </c>
      <c r="G41" s="13"/>
      <c r="H41" s="13"/>
      <c r="I41" s="13"/>
      <c r="J41" s="3" t="s">
        <v>177</v>
      </c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1" t="s">
        <v>799</v>
      </c>
    </row>
    <row r="42" spans="1:21" ht="14.4">
      <c r="A42" s="64"/>
      <c r="B42" s="64"/>
      <c r="C42" s="64"/>
      <c r="D42" s="3" t="s">
        <v>178</v>
      </c>
      <c r="E42" s="3" t="s">
        <v>179</v>
      </c>
      <c r="F42" s="13" t="s">
        <v>33</v>
      </c>
      <c r="G42" s="13"/>
      <c r="H42" s="13"/>
      <c r="I42" s="13"/>
      <c r="J42" s="3" t="s">
        <v>180</v>
      </c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1" t="s">
        <v>799</v>
      </c>
    </row>
    <row r="43" spans="1:21" ht="14.4">
      <c r="A43" s="64"/>
      <c r="B43" s="64"/>
      <c r="C43" s="64"/>
      <c r="D43" s="3" t="s">
        <v>181</v>
      </c>
      <c r="E43" s="3" t="s">
        <v>182</v>
      </c>
      <c r="F43" s="13" t="s">
        <v>49</v>
      </c>
      <c r="G43" s="13"/>
      <c r="H43" s="13"/>
      <c r="I43" s="13"/>
      <c r="J43" s="3" t="s">
        <v>183</v>
      </c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1" t="s">
        <v>799</v>
      </c>
    </row>
    <row r="44" spans="1:21" ht="14.4">
      <c r="A44" s="65"/>
      <c r="B44" s="65"/>
      <c r="C44" s="65"/>
      <c r="D44" s="3" t="s">
        <v>184</v>
      </c>
      <c r="E44" s="3" t="s">
        <v>185</v>
      </c>
      <c r="F44" s="13" t="s">
        <v>33</v>
      </c>
      <c r="G44" s="13"/>
      <c r="H44" s="13"/>
      <c r="I44" s="13"/>
      <c r="J44" s="3" t="s">
        <v>186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1" t="s">
        <v>799</v>
      </c>
    </row>
    <row r="45" spans="1:21" ht="14.4">
      <c r="A45" s="63">
        <v>15</v>
      </c>
      <c r="B45" s="67" t="str">
        <f>HYPERLINK("https://drive.google.com/folderview?id=1_o3x--4BcNRAJh_bm6znZ7Xo-4s4S7kF", "P15_InteligentTouristGuide_Amit_Rajeshwar_Anuj_Anubhav_Nikhil")</f>
        <v>P15_InteligentTouristGuide_Amit_Rajeshwar_Anuj_Anubhav_Nikhil</v>
      </c>
      <c r="C45" s="66" t="s">
        <v>187</v>
      </c>
      <c r="D45" s="3" t="s">
        <v>188</v>
      </c>
      <c r="E45" s="3" t="s">
        <v>189</v>
      </c>
      <c r="F45" s="5"/>
      <c r="G45" s="5"/>
      <c r="H45" s="5"/>
      <c r="I45" s="5"/>
      <c r="J45" s="3" t="s">
        <v>190</v>
      </c>
      <c r="K45" s="66" t="s">
        <v>191</v>
      </c>
      <c r="L45" s="63" t="s">
        <v>72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6"/>
      <c r="U45" s="61" t="s">
        <v>799</v>
      </c>
    </row>
    <row r="46" spans="1:21" ht="14.4">
      <c r="A46" s="64"/>
      <c r="B46" s="64"/>
      <c r="C46" s="64"/>
      <c r="D46" s="3" t="s">
        <v>192</v>
      </c>
      <c r="E46" s="3" t="s">
        <v>193</v>
      </c>
      <c r="F46" s="5"/>
      <c r="G46" s="5"/>
      <c r="H46" s="5"/>
      <c r="I46" s="5"/>
      <c r="J46" s="3" t="s">
        <v>194</v>
      </c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1" t="s">
        <v>799</v>
      </c>
    </row>
    <row r="47" spans="1:21" ht="14.4">
      <c r="A47" s="64"/>
      <c r="B47" s="64"/>
      <c r="C47" s="64"/>
      <c r="D47" s="3" t="s">
        <v>195</v>
      </c>
      <c r="E47" s="3" t="s">
        <v>196</v>
      </c>
      <c r="F47" s="5"/>
      <c r="G47" s="5"/>
      <c r="H47" s="5"/>
      <c r="I47" s="5"/>
      <c r="J47" s="3" t="s">
        <v>197</v>
      </c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1" t="s">
        <v>801</v>
      </c>
    </row>
    <row r="48" spans="1:21" ht="14.4">
      <c r="A48" s="64"/>
      <c r="B48" s="64"/>
      <c r="C48" s="64"/>
      <c r="D48" s="3" t="s">
        <v>198</v>
      </c>
      <c r="E48" s="3" t="s">
        <v>199</v>
      </c>
      <c r="F48" s="5"/>
      <c r="G48" s="5"/>
      <c r="H48" s="5"/>
      <c r="I48" s="5"/>
      <c r="J48" s="3" t="s">
        <v>200</v>
      </c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1" t="s">
        <v>801</v>
      </c>
    </row>
    <row r="49" spans="1:21" ht="14.4">
      <c r="A49" s="65"/>
      <c r="B49" s="65"/>
      <c r="C49" s="65"/>
      <c r="D49" s="3" t="s">
        <v>201</v>
      </c>
      <c r="E49" s="3" t="s">
        <v>202</v>
      </c>
      <c r="F49" s="5"/>
      <c r="G49" s="5"/>
      <c r="H49" s="5"/>
      <c r="I49" s="5"/>
      <c r="J49" s="3" t="s">
        <v>203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1" t="s">
        <v>801</v>
      </c>
    </row>
    <row r="50" spans="1:21" ht="14.4">
      <c r="A50" s="63">
        <v>16</v>
      </c>
      <c r="B50" s="69" t="str">
        <f>HYPERLINK("https://drive.google.com/folderview?id=1pGfYEZ7GXP_EPifuq_UMO6SY5AE8_GoN", "P16_EnvironmentScanningUsingRPA_Sameep_Poonam_Shubam_Yuvraj_Nitin")</f>
        <v>P16_EnvironmentScanningUsingRPA_Sameep_Poonam_Shubam_Yuvraj_Nitin</v>
      </c>
      <c r="C50" s="66" t="s">
        <v>204</v>
      </c>
      <c r="D50" s="3" t="s">
        <v>205</v>
      </c>
      <c r="E50" s="3" t="s">
        <v>206</v>
      </c>
      <c r="F50" s="5" t="s">
        <v>49</v>
      </c>
      <c r="G50" s="5"/>
      <c r="H50" s="5"/>
      <c r="I50" s="5"/>
      <c r="J50" s="3" t="s">
        <v>207</v>
      </c>
      <c r="K50" s="66" t="s">
        <v>174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6"/>
      <c r="U50" s="61" t="s">
        <v>801</v>
      </c>
    </row>
    <row r="51" spans="1:21" ht="14.4">
      <c r="A51" s="64"/>
      <c r="B51" s="64"/>
      <c r="C51" s="64"/>
      <c r="D51" s="3" t="s">
        <v>208</v>
      </c>
      <c r="E51" s="3" t="s">
        <v>209</v>
      </c>
      <c r="F51" s="5" t="s">
        <v>49</v>
      </c>
      <c r="G51" s="5"/>
      <c r="H51" s="5"/>
      <c r="I51" s="5"/>
      <c r="J51" s="3" t="s">
        <v>210</v>
      </c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1" t="s">
        <v>801</v>
      </c>
    </row>
    <row r="52" spans="1:21" ht="14.4">
      <c r="A52" s="64"/>
      <c r="B52" s="64"/>
      <c r="C52" s="64"/>
      <c r="D52" s="3" t="s">
        <v>211</v>
      </c>
      <c r="E52" s="3" t="s">
        <v>212</v>
      </c>
      <c r="F52" s="5" t="s">
        <v>49</v>
      </c>
      <c r="G52" s="5"/>
      <c r="H52" s="5"/>
      <c r="I52" s="5"/>
      <c r="J52" s="3" t="s">
        <v>213</v>
      </c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1" t="s">
        <v>799</v>
      </c>
    </row>
    <row r="53" spans="1:21" ht="14.4">
      <c r="A53" s="64"/>
      <c r="B53" s="64"/>
      <c r="C53" s="64"/>
      <c r="D53" s="3" t="s">
        <v>214</v>
      </c>
      <c r="E53" s="3" t="s">
        <v>215</v>
      </c>
      <c r="F53" s="5" t="s">
        <v>49</v>
      </c>
      <c r="G53" s="5"/>
      <c r="H53" s="5"/>
      <c r="I53" s="5"/>
      <c r="J53" s="3" t="s">
        <v>216</v>
      </c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1" t="s">
        <v>799</v>
      </c>
    </row>
    <row r="54" spans="1:21" ht="14.4">
      <c r="A54" s="65"/>
      <c r="B54" s="65"/>
      <c r="C54" s="65"/>
      <c r="D54" s="3" t="s">
        <v>217</v>
      </c>
      <c r="E54" s="3" t="s">
        <v>218</v>
      </c>
      <c r="F54" s="5" t="s">
        <v>33</v>
      </c>
      <c r="G54" s="5"/>
      <c r="H54" s="5"/>
      <c r="I54" s="5"/>
      <c r="J54" s="3" t="s">
        <v>219</v>
      </c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1" t="s">
        <v>799</v>
      </c>
    </row>
    <row r="55" spans="1:21" ht="14.4">
      <c r="A55" s="63">
        <v>17</v>
      </c>
      <c r="B55" s="67" t="str">
        <f>HYPERLINK("https://drive.google.com/folderview?id=1YSYWvhyHZRU3MnC8lBzI-H1T9cMxzkUO", "P17_CrowdSrcAppFrMonitoringCivicCondtins_Deepti_Shakshi_Diksha_Sharan_Zahid")</f>
        <v>P17_CrowdSrcAppFrMonitoringCivicCondtins_Deepti_Shakshi_Diksha_Sharan_Zahid</v>
      </c>
      <c r="C55" s="66" t="s">
        <v>220</v>
      </c>
      <c r="D55" s="3" t="s">
        <v>221</v>
      </c>
      <c r="E55" s="3" t="s">
        <v>222</v>
      </c>
      <c r="F55" s="13" t="s">
        <v>49</v>
      </c>
      <c r="G55" s="13"/>
      <c r="H55" s="13"/>
      <c r="I55" s="13"/>
      <c r="J55" s="3" t="s">
        <v>223</v>
      </c>
      <c r="K55" s="66" t="s">
        <v>109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8"/>
      <c r="U55" s="61" t="s">
        <v>799</v>
      </c>
    </row>
    <row r="56" spans="1:21" ht="14.4">
      <c r="A56" s="64"/>
      <c r="B56" s="64"/>
      <c r="C56" s="64"/>
      <c r="D56" s="3" t="s">
        <v>224</v>
      </c>
      <c r="E56" s="3" t="s">
        <v>225</v>
      </c>
      <c r="F56" s="13" t="s">
        <v>49</v>
      </c>
      <c r="G56" s="13"/>
      <c r="H56" s="13"/>
      <c r="I56" s="13"/>
      <c r="J56" s="3" t="s">
        <v>226</v>
      </c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1" t="s">
        <v>799</v>
      </c>
    </row>
    <row r="57" spans="1:21" ht="14.4">
      <c r="A57" s="64"/>
      <c r="B57" s="64"/>
      <c r="C57" s="64"/>
      <c r="D57" s="3" t="s">
        <v>227</v>
      </c>
      <c r="E57" s="3" t="s">
        <v>228</v>
      </c>
      <c r="F57" s="13" t="s">
        <v>49</v>
      </c>
      <c r="G57" s="13"/>
      <c r="H57" s="13"/>
      <c r="I57" s="13"/>
      <c r="J57" s="3" t="s">
        <v>229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1" t="s">
        <v>799</v>
      </c>
    </row>
    <row r="58" spans="1:21" ht="14.4">
      <c r="A58" s="64"/>
      <c r="B58" s="64"/>
      <c r="C58" s="64"/>
      <c r="D58" s="3" t="s">
        <v>230</v>
      </c>
      <c r="E58" s="3" t="s">
        <v>231</v>
      </c>
      <c r="F58" s="13" t="s">
        <v>49</v>
      </c>
      <c r="G58" s="13"/>
      <c r="H58" s="13"/>
      <c r="I58" s="13"/>
      <c r="J58" s="3" t="s">
        <v>232</v>
      </c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1" t="s">
        <v>799</v>
      </c>
    </row>
    <row r="59" spans="1:21" ht="14.4">
      <c r="A59" s="65"/>
      <c r="B59" s="65"/>
      <c r="C59" s="65"/>
      <c r="D59" s="3" t="s">
        <v>233</v>
      </c>
      <c r="E59" s="3" t="s">
        <v>234</v>
      </c>
      <c r="F59" s="13" t="s">
        <v>33</v>
      </c>
      <c r="G59" s="13"/>
      <c r="H59" s="13"/>
      <c r="I59" s="13"/>
      <c r="J59" s="3" t="s">
        <v>235</v>
      </c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1" t="s">
        <v>799</v>
      </c>
    </row>
    <row r="60" spans="1:21" ht="24">
      <c r="A60" s="3">
        <v>18</v>
      </c>
      <c r="B60" s="4" t="str">
        <f>HYPERLINK("https://drive.google.com/folderview?id=12PrdpX59hSP0lsVujDV2nJZr-Q_Y93SC", "P18_SocialMediaReputation_Jatin")</f>
        <v>P18_SocialMediaReputation_Jatin</v>
      </c>
      <c r="C60" s="10" t="s">
        <v>236</v>
      </c>
      <c r="D60" s="11" t="s">
        <v>237</v>
      </c>
      <c r="E60" s="3" t="s">
        <v>238</v>
      </c>
      <c r="F60" s="13" t="s">
        <v>49</v>
      </c>
      <c r="G60" s="13"/>
      <c r="H60" s="13"/>
      <c r="I60" s="13"/>
      <c r="J60" s="3" t="s">
        <v>239</v>
      </c>
      <c r="K60" s="5" t="s">
        <v>240</v>
      </c>
      <c r="L60" s="3" t="s">
        <v>28</v>
      </c>
      <c r="M60" s="3" t="s">
        <v>28</v>
      </c>
      <c r="N60" s="3" t="s">
        <v>28</v>
      </c>
      <c r="O60" s="3" t="s">
        <v>28</v>
      </c>
      <c r="P60" s="3" t="s">
        <v>28</v>
      </c>
      <c r="Q60" s="3" t="s">
        <v>28</v>
      </c>
      <c r="R60" s="3" t="s">
        <v>28</v>
      </c>
      <c r="S60" s="3" t="s">
        <v>28</v>
      </c>
      <c r="T60" s="13"/>
      <c r="U60" s="61" t="s">
        <v>799</v>
      </c>
    </row>
  </sheetData>
  <mergeCells count="154">
    <mergeCell ref="U1:V2"/>
    <mergeCell ref="O50:O54"/>
    <mergeCell ref="P50:P54"/>
    <mergeCell ref="Q50:Q54"/>
    <mergeCell ref="R50:R54"/>
    <mergeCell ref="S50:S54"/>
    <mergeCell ref="T50:T54"/>
    <mergeCell ref="A50:A54"/>
    <mergeCell ref="B50:B54"/>
    <mergeCell ref="C50:C54"/>
    <mergeCell ref="K50:K54"/>
    <mergeCell ref="L50:L54"/>
    <mergeCell ref="M50:M54"/>
    <mergeCell ref="N50:N54"/>
    <mergeCell ref="F1:I1"/>
    <mergeCell ref="L1:S1"/>
    <mergeCell ref="T1:T2"/>
    <mergeCell ref="A1:A2"/>
    <mergeCell ref="B1:B2"/>
    <mergeCell ref="C1:C2"/>
    <mergeCell ref="D1:D2"/>
    <mergeCell ref="E1:E2"/>
    <mergeCell ref="J1:J2"/>
    <mergeCell ref="K1:K2"/>
    <mergeCell ref="O5:O6"/>
    <mergeCell ref="P5:P6"/>
    <mergeCell ref="Q5:Q6"/>
    <mergeCell ref="R5:R6"/>
    <mergeCell ref="S5:S6"/>
    <mergeCell ref="T5:T6"/>
    <mergeCell ref="A5:A6"/>
    <mergeCell ref="B5:B6"/>
    <mergeCell ref="C5:C6"/>
    <mergeCell ref="K5:K6"/>
    <mergeCell ref="L5:L6"/>
    <mergeCell ref="M5:M6"/>
    <mergeCell ref="N5:N6"/>
    <mergeCell ref="O11:O15"/>
    <mergeCell ref="P11:P15"/>
    <mergeCell ref="Q11:Q15"/>
    <mergeCell ref="R11:R15"/>
    <mergeCell ref="S11:S15"/>
    <mergeCell ref="T11:T15"/>
    <mergeCell ref="A11:A15"/>
    <mergeCell ref="B11:B15"/>
    <mergeCell ref="C11:C15"/>
    <mergeCell ref="K11:K15"/>
    <mergeCell ref="L11:L15"/>
    <mergeCell ref="M11:M15"/>
    <mergeCell ref="N11:N15"/>
    <mergeCell ref="O55:O59"/>
    <mergeCell ref="P55:P59"/>
    <mergeCell ref="Q55:Q59"/>
    <mergeCell ref="R55:R59"/>
    <mergeCell ref="S55:S59"/>
    <mergeCell ref="T55:T59"/>
    <mergeCell ref="A55:A59"/>
    <mergeCell ref="B55:B59"/>
    <mergeCell ref="C55:C59"/>
    <mergeCell ref="K55:K59"/>
    <mergeCell ref="L55:L59"/>
    <mergeCell ref="M55:M59"/>
    <mergeCell ref="N55:N59"/>
    <mergeCell ref="O16:O20"/>
    <mergeCell ref="P16:P20"/>
    <mergeCell ref="Q16:Q20"/>
    <mergeCell ref="R16:R20"/>
    <mergeCell ref="S16:S20"/>
    <mergeCell ref="T16:T20"/>
    <mergeCell ref="A16:A20"/>
    <mergeCell ref="B16:B20"/>
    <mergeCell ref="C16:C20"/>
    <mergeCell ref="K16:K20"/>
    <mergeCell ref="L16:L20"/>
    <mergeCell ref="M16:M20"/>
    <mergeCell ref="N16:N20"/>
    <mergeCell ref="O21:O25"/>
    <mergeCell ref="P21:P25"/>
    <mergeCell ref="Q21:Q25"/>
    <mergeCell ref="R21:R25"/>
    <mergeCell ref="S21:S25"/>
    <mergeCell ref="T21:T25"/>
    <mergeCell ref="A21:A25"/>
    <mergeCell ref="B21:B25"/>
    <mergeCell ref="C21:C25"/>
    <mergeCell ref="K21:K25"/>
    <mergeCell ref="L21:L25"/>
    <mergeCell ref="M21:M25"/>
    <mergeCell ref="N21:N25"/>
    <mergeCell ref="O26:O30"/>
    <mergeCell ref="P26:P30"/>
    <mergeCell ref="Q26:Q30"/>
    <mergeCell ref="R26:R30"/>
    <mergeCell ref="S26:S30"/>
    <mergeCell ref="T26:T30"/>
    <mergeCell ref="A26:A30"/>
    <mergeCell ref="B26:B30"/>
    <mergeCell ref="C26:C30"/>
    <mergeCell ref="K26:K30"/>
    <mergeCell ref="L26:L30"/>
    <mergeCell ref="M26:M30"/>
    <mergeCell ref="N26:N30"/>
    <mergeCell ref="O31:O34"/>
    <mergeCell ref="P31:P34"/>
    <mergeCell ref="Q31:Q34"/>
    <mergeCell ref="R31:R34"/>
    <mergeCell ref="S31:S34"/>
    <mergeCell ref="T31:T34"/>
    <mergeCell ref="A31:A34"/>
    <mergeCell ref="B31:B34"/>
    <mergeCell ref="C31:C34"/>
    <mergeCell ref="K31:K34"/>
    <mergeCell ref="L31:L34"/>
    <mergeCell ref="M31:M34"/>
    <mergeCell ref="N31:N34"/>
    <mergeCell ref="O35:O39"/>
    <mergeCell ref="P35:P39"/>
    <mergeCell ref="Q35:Q39"/>
    <mergeCell ref="R35:R39"/>
    <mergeCell ref="S35:S39"/>
    <mergeCell ref="T35:T39"/>
    <mergeCell ref="A35:A39"/>
    <mergeCell ref="B35:B39"/>
    <mergeCell ref="C35:C39"/>
    <mergeCell ref="K35:K39"/>
    <mergeCell ref="L35:L39"/>
    <mergeCell ref="M35:M39"/>
    <mergeCell ref="N35:N39"/>
    <mergeCell ref="O40:O44"/>
    <mergeCell ref="P40:P44"/>
    <mergeCell ref="Q40:Q44"/>
    <mergeCell ref="R40:R44"/>
    <mergeCell ref="S40:S44"/>
    <mergeCell ref="T40:T44"/>
    <mergeCell ref="A40:A44"/>
    <mergeCell ref="B40:B44"/>
    <mergeCell ref="C40:C44"/>
    <mergeCell ref="K40:K44"/>
    <mergeCell ref="L40:L44"/>
    <mergeCell ref="M40:M44"/>
    <mergeCell ref="N40:N44"/>
    <mergeCell ref="O45:O49"/>
    <mergeCell ref="P45:P49"/>
    <mergeCell ref="Q45:Q49"/>
    <mergeCell ref="R45:R49"/>
    <mergeCell ref="S45:S49"/>
    <mergeCell ref="T45:T49"/>
    <mergeCell ref="A45:A49"/>
    <mergeCell ref="B45:B49"/>
    <mergeCell ref="C45:C49"/>
    <mergeCell ref="K45:K49"/>
    <mergeCell ref="L45:L49"/>
    <mergeCell ref="M45:M49"/>
    <mergeCell ref="N45:N49"/>
  </mergeCells>
  <conditionalFormatting sqref="L3:S60">
    <cfRule type="cellIs" dxfId="2" priority="1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W55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O6" sqref="O6:O10"/>
    </sheetView>
  </sheetViews>
  <sheetFormatPr defaultColWidth="14.44140625" defaultRowHeight="15" customHeight="1"/>
  <cols>
    <col min="1" max="1" width="4.6640625" customWidth="1"/>
    <col min="2" max="2" width="19.5546875" customWidth="1"/>
    <col min="3" max="3" width="18.44140625" customWidth="1"/>
    <col min="4" max="4" width="15.33203125" customWidth="1"/>
    <col min="5" max="5" width="11.88671875" customWidth="1"/>
    <col min="6" max="6" width="3.33203125" customWidth="1"/>
    <col min="7" max="9" width="3.109375" customWidth="1"/>
    <col min="10" max="10" width="16.6640625" customWidth="1"/>
    <col min="11" max="11" width="8.44140625" customWidth="1"/>
    <col min="12" max="12" width="3.5546875" customWidth="1"/>
    <col min="13" max="14" width="3.109375" customWidth="1"/>
    <col min="15" max="16" width="16.44140625" customWidth="1"/>
    <col min="17" max="19" width="3.109375" customWidth="1"/>
    <col min="20" max="20" width="21.44140625" customWidth="1"/>
    <col min="21" max="21" width="23.44140625" customWidth="1"/>
    <col min="22" max="22" width="71.44140625" customWidth="1"/>
  </cols>
  <sheetData>
    <row r="1" spans="1:23" ht="14.4">
      <c r="A1" s="78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75" t="s">
        <v>5</v>
      </c>
      <c r="G1" s="76"/>
      <c r="H1" s="76"/>
      <c r="I1" s="77"/>
      <c r="J1" s="66" t="s">
        <v>6</v>
      </c>
      <c r="K1" s="66" t="s">
        <v>7</v>
      </c>
      <c r="L1" s="75" t="s">
        <v>8</v>
      </c>
      <c r="M1" s="76"/>
      <c r="N1" s="76"/>
      <c r="O1" s="76"/>
      <c r="P1" s="76"/>
      <c r="Q1" s="76"/>
      <c r="R1" s="76"/>
      <c r="S1" s="76"/>
      <c r="T1" s="77"/>
      <c r="U1" s="66" t="s">
        <v>9</v>
      </c>
      <c r="V1" s="73" t="s">
        <v>798</v>
      </c>
      <c r="W1" s="81" t="s">
        <v>800</v>
      </c>
    </row>
    <row r="2" spans="1:23" ht="69" customHeight="1">
      <c r="A2" s="79"/>
      <c r="B2" s="65"/>
      <c r="C2" s="65"/>
      <c r="D2" s="65"/>
      <c r="E2" s="65"/>
      <c r="F2" s="1" t="s">
        <v>10</v>
      </c>
      <c r="G2" s="1" t="s">
        <v>11</v>
      </c>
      <c r="H2" s="1" t="s">
        <v>12</v>
      </c>
      <c r="I2" s="1" t="s">
        <v>13</v>
      </c>
      <c r="J2" s="65"/>
      <c r="K2" s="65"/>
      <c r="L2" s="1" t="s">
        <v>14</v>
      </c>
      <c r="M2" s="1" t="s">
        <v>15</v>
      </c>
      <c r="N2" s="1" t="s">
        <v>16</v>
      </c>
      <c r="O2" s="2" t="s">
        <v>241</v>
      </c>
      <c r="P2" s="2" t="s">
        <v>17</v>
      </c>
      <c r="Q2" s="2" t="s">
        <v>18</v>
      </c>
      <c r="R2" s="2" t="s">
        <v>242</v>
      </c>
      <c r="S2" s="2" t="s">
        <v>20</v>
      </c>
      <c r="T2" s="2" t="s">
        <v>21</v>
      </c>
      <c r="U2" s="65"/>
      <c r="V2" s="73"/>
      <c r="W2" s="81"/>
    </row>
    <row r="3" spans="1:23" ht="24">
      <c r="A3" s="3">
        <v>1</v>
      </c>
      <c r="B3" s="14" t="str">
        <f>HYPERLINK("https://drive.google.com/folderview?id=1c5_SibIClV90qzFtER4vULsXDTORpfQO", "P1_JKEDU_Sudhanshu")</f>
        <v>P1_JKEDU_Sudhanshu</v>
      </c>
      <c r="C3" s="10" t="s">
        <v>243</v>
      </c>
      <c r="D3" s="11" t="s">
        <v>244</v>
      </c>
      <c r="E3" s="3" t="s">
        <v>245</v>
      </c>
      <c r="F3" s="3"/>
      <c r="G3" s="3"/>
      <c r="H3" s="3"/>
      <c r="I3" s="3"/>
      <c r="J3" s="3" t="s">
        <v>246</v>
      </c>
      <c r="K3" s="5" t="s">
        <v>247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5"/>
      <c r="V3" s="60" t="s">
        <v>799</v>
      </c>
    </row>
    <row r="4" spans="1:23" ht="20.25" customHeight="1">
      <c r="A4" s="3">
        <v>2</v>
      </c>
      <c r="B4" s="14" t="str">
        <f>HYPERLINK("https://drive.google.com/folderview?id=1taDOSSfJmHKgJWo_d5sbYeXs_7pJmPQx", "P2_VehicleBreakdown_Vinayak")</f>
        <v>P2_VehicleBreakdown_Vinayak</v>
      </c>
      <c r="C4" s="5" t="s">
        <v>248</v>
      </c>
      <c r="D4" s="3" t="s">
        <v>249</v>
      </c>
      <c r="E4" s="3" t="s">
        <v>250</v>
      </c>
      <c r="F4" s="3" t="s">
        <v>49</v>
      </c>
      <c r="G4" s="3"/>
      <c r="H4" s="3"/>
      <c r="I4" s="3"/>
      <c r="J4" s="3" t="s">
        <v>251</v>
      </c>
      <c r="K4" s="5" t="s">
        <v>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5"/>
      <c r="V4" s="60" t="s">
        <v>799</v>
      </c>
    </row>
    <row r="5" spans="1:23" ht="36">
      <c r="A5" s="15">
        <v>3</v>
      </c>
      <c r="B5" s="16" t="str">
        <f>HYPERLINK("https://drive.google.com/folderview?id=170W2duAJ1NCBsEriD5G76DHZY62ubDC_", "P3_MIET_Admission_Chatbot_Saba")</f>
        <v>P3_MIET_Admission_Chatbot_Saba</v>
      </c>
      <c r="C5" s="17" t="s">
        <v>252</v>
      </c>
      <c r="D5" s="11" t="s">
        <v>253</v>
      </c>
      <c r="E5" s="3" t="s">
        <v>254</v>
      </c>
      <c r="F5" s="3"/>
      <c r="G5" s="3"/>
      <c r="H5" s="3"/>
      <c r="I5" s="3"/>
      <c r="J5" s="3" t="s">
        <v>255</v>
      </c>
      <c r="K5" s="18" t="s">
        <v>256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5"/>
      <c r="V5" s="60" t="s">
        <v>799</v>
      </c>
    </row>
    <row r="6" spans="1:23" ht="14.4">
      <c r="A6" s="63">
        <v>4</v>
      </c>
      <c r="B6" s="66" t="str">
        <f>HYPERLINK("https://drive.google.com/foldervi cmew?id=1kcZTZImW_U--p-E_2cmM80DNjmXTDfJD", "P4_TextSummarization_Palvi_Neeraj_Navneet_Sonal_Karan")</f>
        <v>P4_TextSummarization_Palvi_Neeraj_Navneet_Sonal_Karan</v>
      </c>
      <c r="C6" s="66" t="s">
        <v>257</v>
      </c>
      <c r="D6" s="19" t="s">
        <v>258</v>
      </c>
      <c r="E6" s="20" t="s">
        <v>259</v>
      </c>
      <c r="F6" s="21" t="s">
        <v>49</v>
      </c>
      <c r="G6" s="20"/>
      <c r="H6" s="20"/>
      <c r="I6" s="20"/>
      <c r="J6" s="20" t="s">
        <v>260</v>
      </c>
      <c r="K6" s="66" t="s">
        <v>51</v>
      </c>
      <c r="L6" s="63" t="s">
        <v>72</v>
      </c>
      <c r="M6" s="63" t="s">
        <v>72</v>
      </c>
      <c r="N6" s="63" t="s">
        <v>28</v>
      </c>
      <c r="O6" s="63" t="s">
        <v>28</v>
      </c>
      <c r="P6" s="63" t="s">
        <v>28</v>
      </c>
      <c r="Q6" s="63" t="s">
        <v>28</v>
      </c>
      <c r="R6" s="63" t="s">
        <v>28</v>
      </c>
      <c r="S6" s="63" t="s">
        <v>28</v>
      </c>
      <c r="T6" s="63" t="s">
        <v>28</v>
      </c>
      <c r="U6" s="68"/>
      <c r="V6" s="80" t="s">
        <v>799</v>
      </c>
    </row>
    <row r="7" spans="1:23" ht="14.4">
      <c r="A7" s="64"/>
      <c r="B7" s="64"/>
      <c r="C7" s="64"/>
      <c r="D7" s="22" t="s">
        <v>261</v>
      </c>
      <c r="E7" s="23" t="s">
        <v>262</v>
      </c>
      <c r="F7" s="24" t="s">
        <v>49</v>
      </c>
      <c r="G7" s="23"/>
      <c r="H7" s="23"/>
      <c r="I7" s="23"/>
      <c r="J7" s="23" t="s">
        <v>263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80"/>
    </row>
    <row r="8" spans="1:23" ht="14.4">
      <c r="A8" s="64"/>
      <c r="B8" s="64"/>
      <c r="C8" s="64"/>
      <c r="D8" s="25" t="s">
        <v>264</v>
      </c>
      <c r="E8" s="23" t="s">
        <v>265</v>
      </c>
      <c r="F8" s="24" t="s">
        <v>49</v>
      </c>
      <c r="G8" s="23"/>
      <c r="H8" s="23"/>
      <c r="I8" s="23"/>
      <c r="J8" s="23" t="s">
        <v>266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80"/>
    </row>
    <row r="9" spans="1:23" ht="14.4">
      <c r="A9" s="64"/>
      <c r="B9" s="64"/>
      <c r="C9" s="64"/>
      <c r="D9" s="22" t="s">
        <v>267</v>
      </c>
      <c r="E9" s="23" t="s">
        <v>268</v>
      </c>
      <c r="F9" s="24" t="s">
        <v>49</v>
      </c>
      <c r="G9" s="23"/>
      <c r="H9" s="23"/>
      <c r="I9" s="23"/>
      <c r="J9" s="23" t="s">
        <v>269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80"/>
    </row>
    <row r="10" spans="1:23" ht="14.4">
      <c r="A10" s="65"/>
      <c r="B10" s="65"/>
      <c r="C10" s="65"/>
      <c r="D10" s="25" t="s">
        <v>270</v>
      </c>
      <c r="E10" s="23" t="s">
        <v>271</v>
      </c>
      <c r="F10" s="24" t="s">
        <v>49</v>
      </c>
      <c r="G10" s="23"/>
      <c r="H10" s="23"/>
      <c r="I10" s="23"/>
      <c r="J10" s="23" t="s">
        <v>272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80"/>
    </row>
    <row r="11" spans="1:23" ht="14.4">
      <c r="A11" s="63">
        <v>5</v>
      </c>
      <c r="B11" s="66" t="str">
        <f>HYPERLINK("https://drive.google.com/folderview?id=1n6-Y1_DoFSRBZNAb230Szw58LasIqHJg", "P5_TrafficRulesViolationDetectionSystem_ Ashish_Divam_Abhishek_Vikas_Anandita")</f>
        <v>P5_TrafficRulesViolationDetectionSystem_ Ashish_Divam_Abhishek_Vikas_Anandita</v>
      </c>
      <c r="C11" s="66" t="s">
        <v>273</v>
      </c>
      <c r="D11" s="3" t="s">
        <v>274</v>
      </c>
      <c r="E11" s="3" t="s">
        <v>275</v>
      </c>
      <c r="F11" s="3" t="s">
        <v>49</v>
      </c>
      <c r="G11" s="3"/>
      <c r="H11" s="3"/>
      <c r="I11" s="3"/>
      <c r="J11" s="3" t="s">
        <v>276</v>
      </c>
      <c r="K11" s="66" t="s">
        <v>90</v>
      </c>
      <c r="L11" s="63" t="s">
        <v>72</v>
      </c>
      <c r="M11" s="63" t="s">
        <v>72</v>
      </c>
      <c r="N11" s="63" t="s">
        <v>72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6"/>
      <c r="V11" s="73" t="s">
        <v>801</v>
      </c>
      <c r="W11" t="s">
        <v>72</v>
      </c>
    </row>
    <row r="12" spans="1:23" ht="14.4">
      <c r="A12" s="64"/>
      <c r="B12" s="64"/>
      <c r="C12" s="64"/>
      <c r="D12" s="3" t="s">
        <v>277</v>
      </c>
      <c r="E12" s="3" t="s">
        <v>278</v>
      </c>
      <c r="F12" s="3" t="s">
        <v>49</v>
      </c>
      <c r="G12" s="3"/>
      <c r="H12" s="3"/>
      <c r="I12" s="3"/>
      <c r="J12" s="3" t="s">
        <v>279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73"/>
      <c r="W12" t="s">
        <v>72</v>
      </c>
    </row>
    <row r="13" spans="1:23" ht="14.4">
      <c r="A13" s="64"/>
      <c r="B13" s="64"/>
      <c r="C13" s="64"/>
      <c r="D13" s="3" t="s">
        <v>280</v>
      </c>
      <c r="E13" s="3" t="s">
        <v>281</v>
      </c>
      <c r="F13" s="3" t="s">
        <v>49</v>
      </c>
      <c r="G13" s="3"/>
      <c r="H13" s="3"/>
      <c r="I13" s="3"/>
      <c r="J13" s="3" t="s">
        <v>282</v>
      </c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73"/>
      <c r="W13" t="s">
        <v>72</v>
      </c>
    </row>
    <row r="14" spans="1:23" ht="14.4">
      <c r="A14" s="64"/>
      <c r="B14" s="64"/>
      <c r="C14" s="64"/>
      <c r="D14" s="3" t="s">
        <v>283</v>
      </c>
      <c r="E14" s="3" t="s">
        <v>284</v>
      </c>
      <c r="F14" s="3" t="s">
        <v>49</v>
      </c>
      <c r="G14" s="3"/>
      <c r="H14" s="3"/>
      <c r="I14" s="3"/>
      <c r="J14" s="3" t="s">
        <v>285</v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73"/>
      <c r="W14" t="s">
        <v>72</v>
      </c>
    </row>
    <row r="15" spans="1:23" ht="14.4">
      <c r="A15" s="65"/>
      <c r="B15" s="65"/>
      <c r="C15" s="65"/>
      <c r="D15" s="3" t="s">
        <v>286</v>
      </c>
      <c r="E15" s="3" t="s">
        <v>287</v>
      </c>
      <c r="F15" s="3" t="s">
        <v>49</v>
      </c>
      <c r="G15" s="3"/>
      <c r="H15" s="3"/>
      <c r="I15" s="3"/>
      <c r="J15" s="3" t="s">
        <v>288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73"/>
      <c r="W15" t="s">
        <v>72</v>
      </c>
    </row>
    <row r="16" spans="1:23" ht="14.4">
      <c r="A16" s="63">
        <v>6</v>
      </c>
      <c r="B16" s="66" t="str">
        <f>HYPERLINK("https://drive.google.com/folderview?id=1Ape-2UedOdTtt7Ojn-qAT9zj0m29XjXv", "P6_FaceBasedAttendenceSystem_Anmol_Ishaan_Divyam_Hardiq_Akshay")</f>
        <v>P6_FaceBasedAttendenceSystem_Anmol_Ishaan_Divyam_Hardiq_Akshay</v>
      </c>
      <c r="C16" s="70" t="s">
        <v>289</v>
      </c>
      <c r="D16" s="11" t="s">
        <v>290</v>
      </c>
      <c r="E16" s="3" t="s">
        <v>291</v>
      </c>
      <c r="F16" s="3"/>
      <c r="G16" s="3"/>
      <c r="H16" s="3"/>
      <c r="I16" s="3"/>
      <c r="J16" s="3" t="s">
        <v>292</v>
      </c>
      <c r="K16" s="66" t="s">
        <v>293</v>
      </c>
      <c r="L16" s="63" t="s">
        <v>72</v>
      </c>
      <c r="M16" s="63" t="s">
        <v>72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8"/>
      <c r="V16" s="73" t="s">
        <v>799</v>
      </c>
    </row>
    <row r="17" spans="1:23" ht="14.4">
      <c r="A17" s="64"/>
      <c r="B17" s="64"/>
      <c r="C17" s="64"/>
      <c r="D17" s="11" t="s">
        <v>294</v>
      </c>
      <c r="E17" s="3" t="s">
        <v>295</v>
      </c>
      <c r="F17" s="3"/>
      <c r="G17" s="3"/>
      <c r="H17" s="3"/>
      <c r="I17" s="3"/>
      <c r="J17" s="3" t="s">
        <v>296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73"/>
    </row>
    <row r="18" spans="1:23" ht="14.4">
      <c r="A18" s="64"/>
      <c r="B18" s="64"/>
      <c r="C18" s="64"/>
      <c r="D18" s="11" t="s">
        <v>297</v>
      </c>
      <c r="E18" s="3" t="s">
        <v>298</v>
      </c>
      <c r="F18" s="3"/>
      <c r="G18" s="3"/>
      <c r="H18" s="3"/>
      <c r="I18" s="3"/>
      <c r="J18" s="3" t="s">
        <v>299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73"/>
    </row>
    <row r="19" spans="1:23" ht="14.4">
      <c r="A19" s="64"/>
      <c r="B19" s="64"/>
      <c r="C19" s="64"/>
      <c r="D19" s="11" t="s">
        <v>300</v>
      </c>
      <c r="E19" s="3" t="s">
        <v>301</v>
      </c>
      <c r="F19" s="3"/>
      <c r="G19" s="3"/>
      <c r="H19" s="3"/>
      <c r="I19" s="3"/>
      <c r="J19" s="3" t="s">
        <v>302</v>
      </c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73"/>
    </row>
    <row r="20" spans="1:23" ht="14.4">
      <c r="A20" s="65"/>
      <c r="B20" s="65"/>
      <c r="C20" s="65"/>
      <c r="D20" s="11" t="s">
        <v>303</v>
      </c>
      <c r="E20" s="3" t="s">
        <v>304</v>
      </c>
      <c r="F20" s="3"/>
      <c r="G20" s="3"/>
      <c r="H20" s="3"/>
      <c r="I20" s="3"/>
      <c r="J20" s="3" t="s">
        <v>305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73"/>
    </row>
    <row r="21" spans="1:23" ht="14.4">
      <c r="A21" s="63">
        <v>7</v>
      </c>
      <c r="B21" s="83" t="str">
        <f>HYPERLINK("https://drive.google.com/folderview?id=1H-milotjL0ISMia8zXEvP6r4nE9efRfd", "P7_RPA BasedFacultyAssistant_Raghav_Umang_Vastavik_Samar_Sahil")</f>
        <v>P7_RPA BasedFacultyAssistant_Raghav_Umang_Vastavik_Samar_Sahil</v>
      </c>
      <c r="C21" s="66" t="s">
        <v>306</v>
      </c>
      <c r="D21" s="3" t="s">
        <v>307</v>
      </c>
      <c r="E21" s="3" t="s">
        <v>308</v>
      </c>
      <c r="F21" s="3" t="s">
        <v>49</v>
      </c>
      <c r="G21" s="3"/>
      <c r="H21" s="3"/>
      <c r="I21" s="3"/>
      <c r="J21" s="3" t="s">
        <v>309</v>
      </c>
      <c r="K21" s="66" t="s">
        <v>174</v>
      </c>
      <c r="L21" s="63" t="s">
        <v>72</v>
      </c>
      <c r="M21" s="63" t="s">
        <v>72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6"/>
      <c r="V21" s="73" t="s">
        <v>801</v>
      </c>
      <c r="W21" t="s">
        <v>72</v>
      </c>
    </row>
    <row r="22" spans="1:23" ht="14.4">
      <c r="A22" s="64"/>
      <c r="B22" s="84"/>
      <c r="C22" s="64"/>
      <c r="D22" s="3" t="s">
        <v>310</v>
      </c>
      <c r="E22" s="3" t="s">
        <v>311</v>
      </c>
      <c r="F22" s="3" t="s">
        <v>49</v>
      </c>
      <c r="G22" s="3"/>
      <c r="H22" s="3"/>
      <c r="I22" s="3"/>
      <c r="J22" s="3" t="s">
        <v>312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73"/>
      <c r="W22" t="s">
        <v>72</v>
      </c>
    </row>
    <row r="23" spans="1:23" ht="14.4">
      <c r="A23" s="64"/>
      <c r="B23" s="84"/>
      <c r="C23" s="64"/>
      <c r="D23" s="3" t="s">
        <v>313</v>
      </c>
      <c r="E23" s="3" t="s">
        <v>314</v>
      </c>
      <c r="F23" s="3" t="s">
        <v>49</v>
      </c>
      <c r="G23" s="3"/>
      <c r="H23" s="3"/>
      <c r="I23" s="3"/>
      <c r="J23" s="3" t="s">
        <v>315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73"/>
      <c r="W23" t="s">
        <v>72</v>
      </c>
    </row>
    <row r="24" spans="1:23" ht="14.4">
      <c r="A24" s="64"/>
      <c r="B24" s="84"/>
      <c r="C24" s="64"/>
      <c r="D24" s="3" t="s">
        <v>316</v>
      </c>
      <c r="E24" s="3" t="s">
        <v>317</v>
      </c>
      <c r="F24" s="3" t="s">
        <v>33</v>
      </c>
      <c r="G24" s="3"/>
      <c r="H24" s="3"/>
      <c r="I24" s="3"/>
      <c r="J24" s="3" t="s">
        <v>318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73"/>
      <c r="W24" t="s">
        <v>72</v>
      </c>
    </row>
    <row r="25" spans="1:23" ht="14.4">
      <c r="A25" s="65"/>
      <c r="B25" s="85"/>
      <c r="C25" s="65"/>
      <c r="D25" s="3" t="s">
        <v>319</v>
      </c>
      <c r="E25" s="3" t="s">
        <v>320</v>
      </c>
      <c r="F25" s="3" t="s">
        <v>33</v>
      </c>
      <c r="G25" s="3"/>
      <c r="H25" s="3"/>
      <c r="I25" s="3"/>
      <c r="J25" s="3" t="s">
        <v>321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73"/>
      <c r="W25" t="s">
        <v>72</v>
      </c>
    </row>
    <row r="26" spans="1:23" ht="14.4">
      <c r="A26" s="63">
        <v>8</v>
      </c>
      <c r="B26" s="66" t="str">
        <f>HYPERLINK("https://drive.google.com/folderview?id=10tXEdDLz_y0YRWVhHVcmQ13tsG4uBMMu", "P8_AutomatedKnowledgeManagementSystem_Anmol_Avish_Megha_Gunpreet_Harish")</f>
        <v>P8_AutomatedKnowledgeManagementSystem_Anmol_Avish_Megha_Gunpreet_Harish</v>
      </c>
      <c r="C26" s="66" t="s">
        <v>322</v>
      </c>
      <c r="D26" s="3" t="s">
        <v>323</v>
      </c>
      <c r="E26" s="3" t="s">
        <v>324</v>
      </c>
      <c r="F26" s="3" t="s">
        <v>33</v>
      </c>
      <c r="G26" s="3"/>
      <c r="H26" s="3"/>
      <c r="I26" s="3"/>
      <c r="J26" s="3" t="s">
        <v>325</v>
      </c>
      <c r="K26" s="66" t="s">
        <v>174</v>
      </c>
      <c r="L26" s="63" t="s">
        <v>72</v>
      </c>
      <c r="M26" s="63" t="s">
        <v>72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6" t="s">
        <v>326</v>
      </c>
      <c r="V26" s="73" t="s">
        <v>799</v>
      </c>
    </row>
    <row r="27" spans="1:23" ht="14.4">
      <c r="A27" s="64"/>
      <c r="B27" s="64"/>
      <c r="C27" s="64"/>
      <c r="D27" s="3" t="s">
        <v>327</v>
      </c>
      <c r="E27" s="3" t="s">
        <v>328</v>
      </c>
      <c r="F27" s="3" t="s">
        <v>49</v>
      </c>
      <c r="G27" s="3"/>
      <c r="H27" s="3"/>
      <c r="I27" s="3"/>
      <c r="J27" s="3" t="s">
        <v>329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73"/>
    </row>
    <row r="28" spans="1:23" ht="14.4">
      <c r="A28" s="64"/>
      <c r="B28" s="64"/>
      <c r="C28" s="64"/>
      <c r="D28" s="3" t="s">
        <v>330</v>
      </c>
      <c r="E28" s="3" t="s">
        <v>331</v>
      </c>
      <c r="F28" s="6" t="s">
        <v>332</v>
      </c>
      <c r="G28" s="3"/>
      <c r="H28" s="3"/>
      <c r="I28" s="3"/>
      <c r="J28" s="3" t="s">
        <v>333</v>
      </c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73"/>
    </row>
    <row r="29" spans="1:23" ht="14.4">
      <c r="A29" s="64"/>
      <c r="B29" s="64"/>
      <c r="C29" s="64"/>
      <c r="D29" s="3" t="s">
        <v>334</v>
      </c>
      <c r="E29" s="3" t="s">
        <v>335</v>
      </c>
      <c r="F29" s="3" t="s">
        <v>49</v>
      </c>
      <c r="G29" s="3"/>
      <c r="H29" s="3"/>
      <c r="I29" s="3"/>
      <c r="J29" s="3" t="s">
        <v>336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73"/>
    </row>
    <row r="30" spans="1:23" ht="14.4">
      <c r="A30" s="65"/>
      <c r="B30" s="65"/>
      <c r="C30" s="65"/>
      <c r="D30" s="3" t="s">
        <v>337</v>
      </c>
      <c r="E30" s="3" t="s">
        <v>338</v>
      </c>
      <c r="F30" s="3" t="s">
        <v>49</v>
      </c>
      <c r="G30" s="3"/>
      <c r="H30" s="3"/>
      <c r="I30" s="3"/>
      <c r="J30" s="3" t="s">
        <v>339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73"/>
    </row>
    <row r="31" spans="1:23" ht="14.4">
      <c r="A31" s="63">
        <v>9</v>
      </c>
      <c r="B31" s="82" t="s">
        <v>340</v>
      </c>
      <c r="C31" s="66" t="s">
        <v>341</v>
      </c>
      <c r="D31" s="3" t="s">
        <v>342</v>
      </c>
      <c r="E31" s="3" t="s">
        <v>343</v>
      </c>
      <c r="F31" s="3"/>
      <c r="G31" s="3"/>
      <c r="H31" s="3"/>
      <c r="I31" s="3"/>
      <c r="J31" s="3" t="s">
        <v>344</v>
      </c>
      <c r="K31" s="66" t="s">
        <v>345</v>
      </c>
      <c r="L31" s="63" t="s">
        <v>72</v>
      </c>
      <c r="M31" s="63" t="s">
        <v>72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6"/>
      <c r="V31" s="73" t="s">
        <v>799</v>
      </c>
    </row>
    <row r="32" spans="1:23" ht="14.4">
      <c r="A32" s="64"/>
      <c r="B32" s="64"/>
      <c r="C32" s="64"/>
      <c r="D32" s="3" t="s">
        <v>346</v>
      </c>
      <c r="E32" s="3" t="s">
        <v>347</v>
      </c>
      <c r="F32" s="3"/>
      <c r="G32" s="3"/>
      <c r="H32" s="3"/>
      <c r="I32" s="3"/>
      <c r="J32" s="3" t="s">
        <v>348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73"/>
    </row>
    <row r="33" spans="1:23" ht="14.4">
      <c r="A33" s="64"/>
      <c r="B33" s="64"/>
      <c r="C33" s="64"/>
      <c r="D33" s="3" t="s">
        <v>349</v>
      </c>
      <c r="E33" s="3" t="s">
        <v>350</v>
      </c>
      <c r="F33" s="3"/>
      <c r="G33" s="3"/>
      <c r="H33" s="3"/>
      <c r="I33" s="3"/>
      <c r="J33" s="3" t="s">
        <v>351</v>
      </c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73"/>
    </row>
    <row r="34" spans="1:23" ht="14.4">
      <c r="A34" s="64"/>
      <c r="B34" s="64"/>
      <c r="C34" s="64"/>
      <c r="D34" s="3" t="s">
        <v>352</v>
      </c>
      <c r="E34" s="3" t="s">
        <v>353</v>
      </c>
      <c r="F34" s="3"/>
      <c r="G34" s="3"/>
      <c r="H34" s="3"/>
      <c r="I34" s="3"/>
      <c r="J34" s="3" t="s">
        <v>354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73"/>
    </row>
    <row r="35" spans="1:23" ht="14.4">
      <c r="A35" s="65"/>
      <c r="B35" s="65"/>
      <c r="C35" s="65"/>
      <c r="D35" s="3" t="s">
        <v>355</v>
      </c>
      <c r="E35" s="3" t="s">
        <v>356</v>
      </c>
      <c r="F35" s="3"/>
      <c r="G35" s="3"/>
      <c r="H35" s="3"/>
      <c r="I35" s="3"/>
      <c r="J35" s="3" t="s">
        <v>357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73"/>
    </row>
    <row r="36" spans="1:23" ht="14.4">
      <c r="A36" s="63">
        <v>10</v>
      </c>
      <c r="B36" s="66" t="str">
        <f>HYPERLINK("https://drive.google.com/folderview?id=18gLSaT0b1lXM1qYqetoy5mKJOB8x3sit", "P10_AutoHailingApplication_Arbaz_Saidaan_Sumair_Aafaq_Maniya")</f>
        <v>P10_AutoHailingApplication_Arbaz_Saidaan_Sumair_Aafaq_Maniya</v>
      </c>
      <c r="C36" s="66" t="s">
        <v>358</v>
      </c>
      <c r="D36" s="3" t="s">
        <v>359</v>
      </c>
      <c r="E36" s="3" t="s">
        <v>360</v>
      </c>
      <c r="F36" s="3"/>
      <c r="G36" s="3"/>
      <c r="H36" s="3"/>
      <c r="I36" s="3"/>
      <c r="J36" s="3" t="s">
        <v>361</v>
      </c>
      <c r="K36" s="66" t="s">
        <v>362</v>
      </c>
      <c r="L36" s="63" t="s">
        <v>28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6"/>
      <c r="V36" s="73" t="s">
        <v>799</v>
      </c>
    </row>
    <row r="37" spans="1:23" ht="14.4">
      <c r="A37" s="64"/>
      <c r="B37" s="64"/>
      <c r="C37" s="64"/>
      <c r="D37" s="3" t="s">
        <v>363</v>
      </c>
      <c r="E37" s="3" t="s">
        <v>364</v>
      </c>
      <c r="F37" s="3"/>
      <c r="G37" s="3"/>
      <c r="H37" s="3"/>
      <c r="I37" s="3"/>
      <c r="J37" s="3" t="s">
        <v>365</v>
      </c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73"/>
    </row>
    <row r="38" spans="1:23" ht="14.4">
      <c r="A38" s="64"/>
      <c r="B38" s="64"/>
      <c r="C38" s="64"/>
      <c r="D38" s="3" t="s">
        <v>366</v>
      </c>
      <c r="E38" s="3" t="s">
        <v>367</v>
      </c>
      <c r="F38" s="3"/>
      <c r="G38" s="3"/>
      <c r="H38" s="3"/>
      <c r="I38" s="3"/>
      <c r="J38" s="3" t="s">
        <v>368</v>
      </c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73"/>
    </row>
    <row r="39" spans="1:23" ht="14.4">
      <c r="A39" s="64"/>
      <c r="B39" s="64"/>
      <c r="C39" s="64"/>
      <c r="D39" s="3" t="s">
        <v>369</v>
      </c>
      <c r="E39" s="3" t="s">
        <v>370</v>
      </c>
      <c r="F39" s="3"/>
      <c r="G39" s="3"/>
      <c r="H39" s="3"/>
      <c r="I39" s="3"/>
      <c r="J39" s="3" t="s">
        <v>371</v>
      </c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73"/>
    </row>
    <row r="40" spans="1:23" ht="14.4">
      <c r="A40" s="65"/>
      <c r="B40" s="65"/>
      <c r="C40" s="65"/>
      <c r="D40" s="3" t="s">
        <v>372</v>
      </c>
      <c r="E40" s="3" t="s">
        <v>373</v>
      </c>
      <c r="F40" s="3"/>
      <c r="G40" s="3"/>
      <c r="H40" s="3"/>
      <c r="I40" s="3"/>
      <c r="J40" s="3" t="s">
        <v>374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73"/>
    </row>
    <row r="41" spans="1:23" ht="14.4">
      <c r="A41" s="63">
        <v>11</v>
      </c>
      <c r="B41" s="66" t="str">
        <f>HYPERLINK("https://drive.google.com/folderview?id=1XtGD3Ig-kE8asoSXA5Yb2E8zT6rhNj-V", "P11_Title :Virtual Classroom with Labs_Parul_Pankaj_Jasira_Komal_Shoiab")</f>
        <v>P11_Title :Virtual Classroom with Labs_Parul_Pankaj_Jasira_Komal_Shoiab</v>
      </c>
      <c r="C41" s="66" t="s">
        <v>375</v>
      </c>
      <c r="D41" s="26" t="s">
        <v>376</v>
      </c>
      <c r="E41" s="26" t="s">
        <v>377</v>
      </c>
      <c r="F41" s="26" t="s">
        <v>33</v>
      </c>
      <c r="G41" s="3"/>
      <c r="H41" s="3"/>
      <c r="I41" s="3"/>
      <c r="J41" s="3" t="s">
        <v>378</v>
      </c>
      <c r="K41" s="66" t="s">
        <v>109</v>
      </c>
      <c r="L41" s="63" t="s">
        <v>72</v>
      </c>
      <c r="M41" s="63" t="s">
        <v>72</v>
      </c>
      <c r="N41" s="63" t="s">
        <v>72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6"/>
      <c r="V41" s="73" t="s">
        <v>799</v>
      </c>
    </row>
    <row r="42" spans="1:23" ht="14.4">
      <c r="A42" s="64"/>
      <c r="B42" s="64"/>
      <c r="C42" s="64"/>
      <c r="D42" s="3" t="s">
        <v>379</v>
      </c>
      <c r="E42" s="3" t="s">
        <v>380</v>
      </c>
      <c r="F42" s="3" t="s">
        <v>49</v>
      </c>
      <c r="G42" s="3"/>
      <c r="H42" s="3"/>
      <c r="I42" s="3"/>
      <c r="J42" s="3" t="s">
        <v>381</v>
      </c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73"/>
    </row>
    <row r="43" spans="1:23" ht="14.4">
      <c r="A43" s="64"/>
      <c r="B43" s="64"/>
      <c r="C43" s="64"/>
      <c r="D43" s="26" t="s">
        <v>382</v>
      </c>
      <c r="E43" s="26" t="s">
        <v>383</v>
      </c>
      <c r="F43" s="26" t="s">
        <v>33</v>
      </c>
      <c r="G43" s="3"/>
      <c r="H43" s="3"/>
      <c r="I43" s="3"/>
      <c r="J43" s="3" t="s">
        <v>384</v>
      </c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73"/>
    </row>
    <row r="44" spans="1:23" ht="14.4">
      <c r="A44" s="64"/>
      <c r="B44" s="64"/>
      <c r="C44" s="64"/>
      <c r="D44" s="3" t="s">
        <v>385</v>
      </c>
      <c r="E44" s="3" t="s">
        <v>386</v>
      </c>
      <c r="F44" s="3" t="s">
        <v>49</v>
      </c>
      <c r="G44" s="3"/>
      <c r="H44" s="3"/>
      <c r="I44" s="3"/>
      <c r="J44" s="3" t="s">
        <v>387</v>
      </c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73"/>
    </row>
    <row r="45" spans="1:23" ht="14.4">
      <c r="A45" s="65"/>
      <c r="B45" s="65"/>
      <c r="C45" s="65"/>
      <c r="D45" s="3" t="s">
        <v>388</v>
      </c>
      <c r="E45" s="3" t="s">
        <v>389</v>
      </c>
      <c r="F45" s="3" t="s">
        <v>49</v>
      </c>
      <c r="G45" s="3"/>
      <c r="H45" s="3"/>
      <c r="I45" s="3"/>
      <c r="J45" s="3" t="s">
        <v>390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73"/>
    </row>
    <row r="46" spans="1:23" ht="14.4">
      <c r="A46" s="63">
        <v>12</v>
      </c>
      <c r="B46" s="66" t="str">
        <f>HYPERLINK("https://drive.google.com/folderview?id=1eux2Wyofsrc258q4JYdpNumAVzdduWPE", "P12_CertificateGenerationUsingRPA_Rithik_Nishant_Akash_Kanav _Sachin")</f>
        <v>P12_CertificateGenerationUsingRPA_Rithik_Nishant_Akash_Kanav _Sachin</v>
      </c>
      <c r="C46" s="66" t="s">
        <v>391</v>
      </c>
      <c r="D46" s="3" t="s">
        <v>392</v>
      </c>
      <c r="E46" s="3" t="s">
        <v>393</v>
      </c>
      <c r="F46" s="3" t="s">
        <v>49</v>
      </c>
      <c r="G46" s="3"/>
      <c r="H46" s="3"/>
      <c r="I46" s="3"/>
      <c r="J46" s="3" t="s">
        <v>394</v>
      </c>
      <c r="K46" s="66" t="s">
        <v>174</v>
      </c>
      <c r="L46" s="63" t="s">
        <v>72</v>
      </c>
      <c r="M46" s="63" t="s">
        <v>72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6" t="s">
        <v>395</v>
      </c>
      <c r="V46" s="73" t="s">
        <v>801</v>
      </c>
      <c r="W46" t="s">
        <v>72</v>
      </c>
    </row>
    <row r="47" spans="1:23" ht="14.4">
      <c r="A47" s="64"/>
      <c r="B47" s="64"/>
      <c r="C47" s="64"/>
      <c r="D47" s="3" t="s">
        <v>396</v>
      </c>
      <c r="E47" s="3" t="s">
        <v>397</v>
      </c>
      <c r="F47" s="3" t="s">
        <v>49</v>
      </c>
      <c r="G47" s="3"/>
      <c r="H47" s="3"/>
      <c r="I47" s="3"/>
      <c r="J47" s="3" t="s">
        <v>398</v>
      </c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73"/>
      <c r="W47" t="s">
        <v>72</v>
      </c>
    </row>
    <row r="48" spans="1:23" ht="14.4">
      <c r="A48" s="64"/>
      <c r="B48" s="64"/>
      <c r="C48" s="64"/>
      <c r="D48" s="3" t="s">
        <v>399</v>
      </c>
      <c r="E48" s="3" t="s">
        <v>400</v>
      </c>
      <c r="F48" s="3" t="s">
        <v>49</v>
      </c>
      <c r="G48" s="3"/>
      <c r="H48" s="3"/>
      <c r="I48" s="3"/>
      <c r="J48" s="3" t="s">
        <v>401</v>
      </c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73"/>
      <c r="W48" t="s">
        <v>72</v>
      </c>
    </row>
    <row r="49" spans="1:23" ht="14.4">
      <c r="A49" s="64"/>
      <c r="B49" s="64"/>
      <c r="C49" s="64"/>
      <c r="D49" s="3" t="s">
        <v>402</v>
      </c>
      <c r="E49" s="3" t="s">
        <v>403</v>
      </c>
      <c r="F49" s="3" t="s">
        <v>49</v>
      </c>
      <c r="G49" s="3"/>
      <c r="H49" s="3"/>
      <c r="I49" s="3"/>
      <c r="J49" s="3" t="s">
        <v>404</v>
      </c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73"/>
      <c r="W49" t="s">
        <v>72</v>
      </c>
    </row>
    <row r="50" spans="1:23" ht="14.4">
      <c r="A50" s="65"/>
      <c r="B50" s="65"/>
      <c r="C50" s="65"/>
      <c r="D50" s="3" t="s">
        <v>405</v>
      </c>
      <c r="E50" s="3" t="s">
        <v>406</v>
      </c>
      <c r="F50" s="3" t="s">
        <v>33</v>
      </c>
      <c r="G50" s="3"/>
      <c r="H50" s="3"/>
      <c r="I50" s="3"/>
      <c r="J50" s="3" t="s">
        <v>407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73"/>
      <c r="W50" t="s">
        <v>72</v>
      </c>
    </row>
    <row r="51" spans="1:23" ht="14.4">
      <c r="A51" s="63">
        <v>13</v>
      </c>
      <c r="B51" s="66" t="str">
        <f>HYPERLINK("https://drive.google.com/folderview?id=1rODU2yDfjZVno48-uaz3VBuknZVJQg8h", "P13_RPABAsedMOOCRecommenderSystem_Absar_Mohit_Faizal_Vidhushi_Humaira")</f>
        <v>P13_RPABAsedMOOCRecommenderSystem_Absar_Mohit_Faizal_Vidhushi_Humaira</v>
      </c>
      <c r="C51" s="66" t="s">
        <v>408</v>
      </c>
      <c r="D51" s="3" t="s">
        <v>409</v>
      </c>
      <c r="E51" s="3" t="s">
        <v>410</v>
      </c>
      <c r="F51" s="3" t="s">
        <v>49</v>
      </c>
      <c r="G51" s="3"/>
      <c r="H51" s="3"/>
      <c r="I51" s="3"/>
      <c r="J51" s="3" t="s">
        <v>411</v>
      </c>
      <c r="K51" s="66" t="s">
        <v>174</v>
      </c>
      <c r="L51" s="63" t="s">
        <v>72</v>
      </c>
      <c r="M51" s="63" t="s">
        <v>72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6"/>
      <c r="V51" s="73" t="s">
        <v>799</v>
      </c>
    </row>
    <row r="52" spans="1:23" ht="14.4">
      <c r="A52" s="64"/>
      <c r="B52" s="64"/>
      <c r="C52" s="64"/>
      <c r="D52" s="3" t="s">
        <v>412</v>
      </c>
      <c r="E52" s="3" t="s">
        <v>413</v>
      </c>
      <c r="F52" s="3" t="s">
        <v>49</v>
      </c>
      <c r="G52" s="3"/>
      <c r="H52" s="3"/>
      <c r="I52" s="3"/>
      <c r="J52" s="3" t="s">
        <v>414</v>
      </c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73"/>
    </row>
    <row r="53" spans="1:23" ht="14.4">
      <c r="A53" s="64"/>
      <c r="B53" s="64"/>
      <c r="C53" s="64"/>
      <c r="D53" s="3" t="s">
        <v>415</v>
      </c>
      <c r="E53" s="3" t="s">
        <v>416</v>
      </c>
      <c r="F53" s="3" t="s">
        <v>49</v>
      </c>
      <c r="G53" s="3"/>
      <c r="H53" s="3"/>
      <c r="I53" s="3"/>
      <c r="J53" s="3" t="s">
        <v>417</v>
      </c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73"/>
    </row>
    <row r="54" spans="1:23" ht="14.4">
      <c r="A54" s="64"/>
      <c r="B54" s="64"/>
      <c r="C54" s="64"/>
      <c r="D54" s="3" t="s">
        <v>418</v>
      </c>
      <c r="E54" s="3" t="s">
        <v>419</v>
      </c>
      <c r="F54" s="3" t="s">
        <v>49</v>
      </c>
      <c r="G54" s="3"/>
      <c r="H54" s="3"/>
      <c r="I54" s="3"/>
      <c r="J54" s="3" t="s">
        <v>420</v>
      </c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73"/>
    </row>
    <row r="55" spans="1:23" ht="14.4">
      <c r="A55" s="65"/>
      <c r="B55" s="65"/>
      <c r="C55" s="65"/>
      <c r="D55" s="3" t="s">
        <v>421</v>
      </c>
      <c r="E55" s="3" t="s">
        <v>422</v>
      </c>
      <c r="F55" s="3" t="s">
        <v>49</v>
      </c>
      <c r="G55" s="3"/>
      <c r="H55" s="3"/>
      <c r="I55" s="3"/>
      <c r="J55" s="3" t="s">
        <v>423</v>
      </c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73"/>
    </row>
  </sheetData>
  <mergeCells count="162">
    <mergeCell ref="O16:O20"/>
    <mergeCell ref="P16:P20"/>
    <mergeCell ref="Q16:Q20"/>
    <mergeCell ref="R16:R20"/>
    <mergeCell ref="S16:S20"/>
    <mergeCell ref="T16:T20"/>
    <mergeCell ref="U16:U20"/>
    <mergeCell ref="A16:A20"/>
    <mergeCell ref="B16:B20"/>
    <mergeCell ref="C16:C20"/>
    <mergeCell ref="K16:K20"/>
    <mergeCell ref="L16:L20"/>
    <mergeCell ref="M16:M20"/>
    <mergeCell ref="N16:N20"/>
    <mergeCell ref="O21:O25"/>
    <mergeCell ref="P21:P25"/>
    <mergeCell ref="Q21:Q25"/>
    <mergeCell ref="R21:R25"/>
    <mergeCell ref="S21:S25"/>
    <mergeCell ref="T21:T25"/>
    <mergeCell ref="U21:U25"/>
    <mergeCell ref="A21:A25"/>
    <mergeCell ref="B21:B25"/>
    <mergeCell ref="C21:C25"/>
    <mergeCell ref="K21:K25"/>
    <mergeCell ref="L21:L25"/>
    <mergeCell ref="M21:M25"/>
    <mergeCell ref="N21:N25"/>
    <mergeCell ref="O26:O30"/>
    <mergeCell ref="P26:P30"/>
    <mergeCell ref="Q26:Q30"/>
    <mergeCell ref="R26:R30"/>
    <mergeCell ref="S26:S30"/>
    <mergeCell ref="T26:T30"/>
    <mergeCell ref="U26:U30"/>
    <mergeCell ref="A26:A30"/>
    <mergeCell ref="B26:B30"/>
    <mergeCell ref="C26:C30"/>
    <mergeCell ref="K26:K30"/>
    <mergeCell ref="L26:L30"/>
    <mergeCell ref="M26:M30"/>
    <mergeCell ref="N26:N30"/>
    <mergeCell ref="Q31:Q35"/>
    <mergeCell ref="R31:R35"/>
    <mergeCell ref="S31:S35"/>
    <mergeCell ref="T31:T35"/>
    <mergeCell ref="U31:U35"/>
    <mergeCell ref="A31:A35"/>
    <mergeCell ref="B31:B35"/>
    <mergeCell ref="C31:C35"/>
    <mergeCell ref="K31:K35"/>
    <mergeCell ref="L31:L35"/>
    <mergeCell ref="M31:M35"/>
    <mergeCell ref="N31:N35"/>
    <mergeCell ref="Q36:Q40"/>
    <mergeCell ref="R36:R40"/>
    <mergeCell ref="S36:S40"/>
    <mergeCell ref="T36:T40"/>
    <mergeCell ref="U36:U40"/>
    <mergeCell ref="A36:A40"/>
    <mergeCell ref="B36:B40"/>
    <mergeCell ref="C36:C40"/>
    <mergeCell ref="K36:K40"/>
    <mergeCell ref="L36:L40"/>
    <mergeCell ref="M36:M40"/>
    <mergeCell ref="N36:N40"/>
    <mergeCell ref="Q41:Q45"/>
    <mergeCell ref="R41:R45"/>
    <mergeCell ref="S41:S45"/>
    <mergeCell ref="T41:T45"/>
    <mergeCell ref="U41:U45"/>
    <mergeCell ref="A41:A45"/>
    <mergeCell ref="B41:B45"/>
    <mergeCell ref="C41:C45"/>
    <mergeCell ref="K41:K45"/>
    <mergeCell ref="L41:L45"/>
    <mergeCell ref="M41:M45"/>
    <mergeCell ref="N41:N45"/>
    <mergeCell ref="S46:S50"/>
    <mergeCell ref="T46:T50"/>
    <mergeCell ref="U46:U50"/>
    <mergeCell ref="A46:A50"/>
    <mergeCell ref="B46:B50"/>
    <mergeCell ref="C46:C50"/>
    <mergeCell ref="K46:K50"/>
    <mergeCell ref="L46:L50"/>
    <mergeCell ref="M46:M50"/>
    <mergeCell ref="N46:N50"/>
    <mergeCell ref="A6:A10"/>
    <mergeCell ref="B6:B10"/>
    <mergeCell ref="C6:C10"/>
    <mergeCell ref="K6:K10"/>
    <mergeCell ref="L6:L10"/>
    <mergeCell ref="M6:M10"/>
    <mergeCell ref="N6:N10"/>
    <mergeCell ref="F1:I1"/>
    <mergeCell ref="L1:T1"/>
    <mergeCell ref="A1:A2"/>
    <mergeCell ref="B1:B2"/>
    <mergeCell ref="C1:C2"/>
    <mergeCell ref="D1:D2"/>
    <mergeCell ref="E1:E2"/>
    <mergeCell ref="J1:J2"/>
    <mergeCell ref="K1:K2"/>
    <mergeCell ref="A51:A55"/>
    <mergeCell ref="B51:B55"/>
    <mergeCell ref="C51:C55"/>
    <mergeCell ref="K51:K55"/>
    <mergeCell ref="L51:L55"/>
    <mergeCell ref="M51:M55"/>
    <mergeCell ref="N51:N55"/>
    <mergeCell ref="O11:O15"/>
    <mergeCell ref="P11:P15"/>
    <mergeCell ref="A11:A15"/>
    <mergeCell ref="B11:B15"/>
    <mergeCell ref="C11:C15"/>
    <mergeCell ref="K11:K15"/>
    <mergeCell ref="L11:L15"/>
    <mergeCell ref="M11:M15"/>
    <mergeCell ref="N11:N15"/>
    <mergeCell ref="O46:O50"/>
    <mergeCell ref="P46:P50"/>
    <mergeCell ref="O41:O45"/>
    <mergeCell ref="P41:P45"/>
    <mergeCell ref="O36:O40"/>
    <mergeCell ref="P36:P40"/>
    <mergeCell ref="O31:O35"/>
    <mergeCell ref="P31:P35"/>
    <mergeCell ref="V1:V2"/>
    <mergeCell ref="W1:W2"/>
    <mergeCell ref="O51:O55"/>
    <mergeCell ref="P51:P55"/>
    <mergeCell ref="Q51:Q55"/>
    <mergeCell ref="R51:R55"/>
    <mergeCell ref="S51:S55"/>
    <mergeCell ref="T51:T55"/>
    <mergeCell ref="U51:U55"/>
    <mergeCell ref="Q11:Q15"/>
    <mergeCell ref="R11:R15"/>
    <mergeCell ref="S11:S15"/>
    <mergeCell ref="T11:T15"/>
    <mergeCell ref="U11:U15"/>
    <mergeCell ref="O6:O10"/>
    <mergeCell ref="P6:P10"/>
    <mergeCell ref="Q6:Q10"/>
    <mergeCell ref="R6:R10"/>
    <mergeCell ref="S6:S10"/>
    <mergeCell ref="T6:T10"/>
    <mergeCell ref="U6:U10"/>
    <mergeCell ref="U1:U2"/>
    <mergeCell ref="Q46:Q50"/>
    <mergeCell ref="R46:R50"/>
    <mergeCell ref="V51:V55"/>
    <mergeCell ref="V6:V10"/>
    <mergeCell ref="V11:V15"/>
    <mergeCell ref="V16:V20"/>
    <mergeCell ref="V21:V25"/>
    <mergeCell ref="V26:V30"/>
    <mergeCell ref="V31:V35"/>
    <mergeCell ref="V36:V40"/>
    <mergeCell ref="V41:V45"/>
    <mergeCell ref="V46:V50"/>
  </mergeCells>
  <conditionalFormatting sqref="L3:L6 M3:T55 L11 L16 L21 L26 L31 L36 L41 L46 L51">
    <cfRule type="cellIs" dxfId="1" priority="1" operator="equal">
      <formula>"N"</formula>
    </cfRule>
  </conditionalFormatting>
  <hyperlinks>
    <hyperlink ref="B3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61"/>
  <sheetViews>
    <sheetView workbookViewId="0">
      <pane xSplit="5" ySplit="2" topLeftCell="O3" activePane="bottomRight" state="frozen"/>
      <selection pane="topRight" activeCell="F1" sqref="F1"/>
      <selection pane="bottomLeft" activeCell="A3" sqref="A3"/>
      <selection pane="bottomRight" activeCell="X16" sqref="X16"/>
    </sheetView>
  </sheetViews>
  <sheetFormatPr defaultColWidth="14.44140625" defaultRowHeight="15" customHeight="1"/>
  <cols>
    <col min="1" max="1" width="4.6640625" customWidth="1"/>
    <col min="2" max="2" width="21.109375" customWidth="1"/>
    <col min="3" max="3" width="17.88671875" customWidth="1"/>
    <col min="4" max="4" width="15.88671875" customWidth="1"/>
    <col min="5" max="5" width="13.33203125" customWidth="1"/>
    <col min="6" max="6" width="3.88671875" customWidth="1"/>
    <col min="7" max="9" width="3.109375" customWidth="1"/>
    <col min="10" max="10" width="15.5546875" customWidth="1"/>
    <col min="11" max="11" width="11" customWidth="1"/>
    <col min="12" max="12" width="3.6640625" customWidth="1"/>
    <col min="13" max="20" width="3.109375" customWidth="1"/>
    <col min="21" max="21" width="27.44140625" customWidth="1"/>
    <col min="22" max="22" width="58.5546875" customWidth="1"/>
  </cols>
  <sheetData>
    <row r="1" spans="1:23" ht="14.4">
      <c r="A1" s="78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75" t="s">
        <v>5</v>
      </c>
      <c r="G1" s="76"/>
      <c r="H1" s="76"/>
      <c r="I1" s="77"/>
      <c r="J1" s="66" t="s">
        <v>6</v>
      </c>
      <c r="K1" s="66" t="s">
        <v>7</v>
      </c>
      <c r="L1" s="75" t="s">
        <v>8</v>
      </c>
      <c r="M1" s="76"/>
      <c r="N1" s="76"/>
      <c r="O1" s="76"/>
      <c r="P1" s="76"/>
      <c r="Q1" s="76"/>
      <c r="R1" s="76"/>
      <c r="S1" s="76"/>
      <c r="T1" s="77"/>
      <c r="U1" s="66" t="s">
        <v>9</v>
      </c>
      <c r="V1" s="62"/>
      <c r="W1" s="61"/>
    </row>
    <row r="2" spans="1:23" ht="77.25" customHeight="1">
      <c r="A2" s="79"/>
      <c r="B2" s="65"/>
      <c r="C2" s="65"/>
      <c r="D2" s="65"/>
      <c r="E2" s="65"/>
      <c r="F2" s="1" t="s">
        <v>10</v>
      </c>
      <c r="G2" s="1" t="s">
        <v>11</v>
      </c>
      <c r="H2" s="1" t="s">
        <v>12</v>
      </c>
      <c r="I2" s="1" t="s">
        <v>13</v>
      </c>
      <c r="J2" s="65"/>
      <c r="K2" s="65"/>
      <c r="L2" s="1" t="s">
        <v>14</v>
      </c>
      <c r="M2" s="1" t="s">
        <v>15</v>
      </c>
      <c r="N2" s="1" t="s">
        <v>16</v>
      </c>
      <c r="O2" s="2" t="s">
        <v>241</v>
      </c>
      <c r="P2" s="2" t="s">
        <v>17</v>
      </c>
      <c r="Q2" s="2" t="s">
        <v>18</v>
      </c>
      <c r="R2" s="2" t="s">
        <v>242</v>
      </c>
      <c r="S2" s="2" t="s">
        <v>20</v>
      </c>
      <c r="T2" s="2" t="s">
        <v>21</v>
      </c>
      <c r="U2" s="65"/>
      <c r="V2" s="73" t="s">
        <v>798</v>
      </c>
      <c r="W2" s="74"/>
    </row>
    <row r="3" spans="1:23" ht="14.4">
      <c r="A3" s="63">
        <v>1</v>
      </c>
      <c r="B3" s="66" t="str">
        <f>HYPERLINK("https://drive.google.com/folderview?id=1SesAbMPZZeRICaTgWqg9AoOdmbw7mk9H","P1_Infineon project_Dikshita_mansvi")</f>
        <v>P1_Infineon project_Dikshita_mansvi</v>
      </c>
      <c r="C3" s="66" t="s">
        <v>424</v>
      </c>
      <c r="D3" s="3" t="s">
        <v>425</v>
      </c>
      <c r="E3" s="27" t="s">
        <v>426</v>
      </c>
      <c r="F3" s="28"/>
      <c r="G3" s="28"/>
      <c r="H3" s="28"/>
      <c r="I3" s="28"/>
      <c r="J3" s="28" t="s">
        <v>427</v>
      </c>
      <c r="K3" s="66" t="s">
        <v>428</v>
      </c>
      <c r="L3" s="63" t="s">
        <v>72</v>
      </c>
      <c r="M3" s="63" t="s">
        <v>72</v>
      </c>
      <c r="N3" s="63" t="s">
        <v>28</v>
      </c>
      <c r="O3" s="63" t="s">
        <v>28</v>
      </c>
      <c r="P3" s="63" t="s">
        <v>28</v>
      </c>
      <c r="Q3" s="63" t="s">
        <v>28</v>
      </c>
      <c r="R3" s="63" t="s">
        <v>28</v>
      </c>
      <c r="S3" s="63" t="s">
        <v>28</v>
      </c>
      <c r="T3" s="63" t="s">
        <v>28</v>
      </c>
      <c r="U3" s="66"/>
      <c r="V3" s="73"/>
      <c r="W3" s="74"/>
    </row>
    <row r="4" spans="1:23" ht="14.25" customHeight="1">
      <c r="A4" s="64"/>
      <c r="B4" s="65"/>
      <c r="C4" s="65"/>
      <c r="D4" s="3" t="s">
        <v>429</v>
      </c>
      <c r="E4" s="27" t="s">
        <v>430</v>
      </c>
      <c r="F4" s="28"/>
      <c r="G4" s="28"/>
      <c r="H4" s="28"/>
      <c r="I4" s="28"/>
      <c r="J4" s="28" t="s">
        <v>431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2"/>
      <c r="W4" s="61"/>
    </row>
    <row r="5" spans="1:23" ht="24">
      <c r="A5" s="9">
        <v>2</v>
      </c>
      <c r="B5" s="14" t="str">
        <f>HYPERLINK("https://drive.google.com/folderview?id=1ShQ6i_TMKZkepOYUC46uY6MDjcpjbp_y","P2_AlexaConversationalPI360_Supriya")</f>
        <v>P2_AlexaConversationalPI360_Supriya</v>
      </c>
      <c r="C5" s="10" t="s">
        <v>432</v>
      </c>
      <c r="D5" s="11" t="s">
        <v>433</v>
      </c>
      <c r="E5" s="27" t="s">
        <v>434</v>
      </c>
      <c r="F5" s="28"/>
      <c r="G5" s="28"/>
      <c r="H5" s="28"/>
      <c r="I5" s="28"/>
      <c r="J5" s="28" t="s">
        <v>435</v>
      </c>
      <c r="K5" s="3" t="s">
        <v>436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5"/>
      <c r="V5" s="61" t="s">
        <v>799</v>
      </c>
      <c r="W5" s="61"/>
    </row>
    <row r="6" spans="1:23" ht="24">
      <c r="A6" s="9">
        <v>3</v>
      </c>
      <c r="B6" s="14" t="str">
        <f>HYPERLINK("https://drive.google.com/folderview?id=1Sn4o6NKnLkhTu5wm4stuMuT6Ib81qSut", "P3_CertificateReader_Danish")</f>
        <v>P3_CertificateReader_Danish</v>
      </c>
      <c r="C6" s="10" t="s">
        <v>437</v>
      </c>
      <c r="D6" s="11" t="s">
        <v>438</v>
      </c>
      <c r="E6" s="27" t="s">
        <v>439</v>
      </c>
      <c r="F6" s="28"/>
      <c r="G6" s="28"/>
      <c r="H6" s="28"/>
      <c r="I6" s="28"/>
      <c r="J6" s="28" t="s">
        <v>440</v>
      </c>
      <c r="K6" s="5" t="s">
        <v>293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5"/>
      <c r="V6" s="61" t="s">
        <v>799</v>
      </c>
      <c r="W6" s="61"/>
    </row>
    <row r="7" spans="1:23" ht="14.4">
      <c r="A7" s="63">
        <v>4</v>
      </c>
      <c r="B7" s="66" t="str">
        <f>HYPERLINK("https://drive.google.com/folderview?id=1SvsOmNVbOwg7teTobS-My1onOAlqtvIQ", " P4_Retail Analytic_Ayush_AyushBakaya_Dhannan_Yusra")</f>
        <v xml:space="preserve"> P4_Retail Analytic_Ayush_AyushBakaya_Dhannan_Yusra</v>
      </c>
      <c r="C7" s="66" t="s">
        <v>441</v>
      </c>
      <c r="D7" s="3" t="s">
        <v>442</v>
      </c>
      <c r="E7" s="27" t="s">
        <v>443</v>
      </c>
      <c r="F7" s="28" t="s">
        <v>49</v>
      </c>
      <c r="G7" s="28"/>
      <c r="H7" s="28"/>
      <c r="I7" s="28"/>
      <c r="J7" s="28" t="s">
        <v>444</v>
      </c>
      <c r="K7" s="63" t="s">
        <v>90</v>
      </c>
      <c r="L7" s="63" t="s">
        <v>28</v>
      </c>
      <c r="M7" s="63" t="s">
        <v>28</v>
      </c>
      <c r="N7" s="63" t="s">
        <v>28</v>
      </c>
      <c r="O7" s="63" t="s">
        <v>28</v>
      </c>
      <c r="P7" s="63" t="s">
        <v>28</v>
      </c>
      <c r="Q7" s="63" t="s">
        <v>28</v>
      </c>
      <c r="R7" s="63" t="s">
        <v>28</v>
      </c>
      <c r="S7" s="63" t="s">
        <v>28</v>
      </c>
      <c r="T7" s="63" t="s">
        <v>28</v>
      </c>
      <c r="U7" s="66"/>
      <c r="V7" s="61" t="s">
        <v>799</v>
      </c>
      <c r="W7" s="61"/>
    </row>
    <row r="8" spans="1:23" ht="14.4">
      <c r="A8" s="64"/>
      <c r="B8" s="64"/>
      <c r="C8" s="64"/>
      <c r="D8" s="3" t="s">
        <v>445</v>
      </c>
      <c r="E8" s="27" t="s">
        <v>446</v>
      </c>
      <c r="F8" s="28" t="s">
        <v>49</v>
      </c>
      <c r="G8" s="28"/>
      <c r="H8" s="28"/>
      <c r="I8" s="28"/>
      <c r="J8" s="28" t="s">
        <v>447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1" t="s">
        <v>799</v>
      </c>
      <c r="W8" s="61"/>
    </row>
    <row r="9" spans="1:23" ht="14.4">
      <c r="A9" s="64"/>
      <c r="B9" s="64"/>
      <c r="C9" s="64"/>
      <c r="D9" s="3" t="s">
        <v>448</v>
      </c>
      <c r="E9" s="27" t="s">
        <v>449</v>
      </c>
      <c r="F9" s="28" t="s">
        <v>49</v>
      </c>
      <c r="G9" s="28"/>
      <c r="H9" s="28"/>
      <c r="I9" s="28"/>
      <c r="J9" s="28" t="s">
        <v>450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1" t="s">
        <v>799</v>
      </c>
      <c r="W9" s="61"/>
    </row>
    <row r="10" spans="1:23" ht="14.4">
      <c r="A10" s="65"/>
      <c r="B10" s="65"/>
      <c r="C10" s="65"/>
      <c r="D10" s="3" t="s">
        <v>451</v>
      </c>
      <c r="E10" s="27" t="s">
        <v>452</v>
      </c>
      <c r="F10" s="28" t="s">
        <v>49</v>
      </c>
      <c r="G10" s="28"/>
      <c r="H10" s="28"/>
      <c r="I10" s="28"/>
      <c r="J10" s="28" t="s">
        <v>453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1" t="s">
        <v>799</v>
      </c>
      <c r="W10" s="61"/>
    </row>
    <row r="11" spans="1:23" ht="14.4">
      <c r="A11" s="63">
        <v>5</v>
      </c>
      <c r="B11" s="66" t="str">
        <f>HYPERLINK("https://drive.google.com/folderview?id=1SwKgkS7DbY0y2gdIEK4HSZ2sbKFRrTIa", "P5_Intelligent route planner_Parul_Manish_Dharmvir_Kapil_Sumit")</f>
        <v>P5_Intelligent route planner_Parul_Manish_Dharmvir_Kapil_Sumit</v>
      </c>
      <c r="C11" s="66" t="s">
        <v>454</v>
      </c>
      <c r="D11" s="3" t="s">
        <v>455</v>
      </c>
      <c r="E11" s="27" t="s">
        <v>456</v>
      </c>
      <c r="F11" s="28"/>
      <c r="G11" s="28"/>
      <c r="H11" s="28"/>
      <c r="I11" s="28"/>
      <c r="J11" s="28" t="s">
        <v>457</v>
      </c>
      <c r="K11" s="66" t="s">
        <v>362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6"/>
      <c r="V11" s="61" t="s">
        <v>799</v>
      </c>
      <c r="W11" s="61"/>
    </row>
    <row r="12" spans="1:23" ht="14.4">
      <c r="A12" s="64"/>
      <c r="B12" s="64"/>
      <c r="C12" s="64"/>
      <c r="D12" s="3" t="s">
        <v>458</v>
      </c>
      <c r="E12" s="27" t="s">
        <v>459</v>
      </c>
      <c r="F12" s="28"/>
      <c r="G12" s="28"/>
      <c r="H12" s="28"/>
      <c r="I12" s="28"/>
      <c r="J12" s="28" t="s">
        <v>460</v>
      </c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1" t="s">
        <v>799</v>
      </c>
      <c r="W12" s="61"/>
    </row>
    <row r="13" spans="1:23" ht="14.4">
      <c r="A13" s="64"/>
      <c r="B13" s="64"/>
      <c r="C13" s="64"/>
      <c r="D13" s="3" t="s">
        <v>461</v>
      </c>
      <c r="E13" s="27" t="s">
        <v>462</v>
      </c>
      <c r="F13" s="28"/>
      <c r="G13" s="28"/>
      <c r="H13" s="28"/>
      <c r="I13" s="28"/>
      <c r="J13" s="28" t="s">
        <v>463</v>
      </c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1" t="s">
        <v>799</v>
      </c>
      <c r="W13" s="61"/>
    </row>
    <row r="14" spans="1:23" ht="14.4">
      <c r="A14" s="64"/>
      <c r="B14" s="64"/>
      <c r="C14" s="64"/>
      <c r="D14" s="3" t="s">
        <v>464</v>
      </c>
      <c r="E14" s="27" t="s">
        <v>465</v>
      </c>
      <c r="F14" s="28"/>
      <c r="G14" s="28"/>
      <c r="H14" s="28"/>
      <c r="I14" s="28"/>
      <c r="J14" s="28" t="s">
        <v>466</v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1" t="s">
        <v>799</v>
      </c>
      <c r="W14" s="61"/>
    </row>
    <row r="15" spans="1:23" ht="14.4">
      <c r="A15" s="65"/>
      <c r="B15" s="65"/>
      <c r="C15" s="65"/>
      <c r="D15" s="3" t="s">
        <v>467</v>
      </c>
      <c r="E15" s="27" t="s">
        <v>468</v>
      </c>
      <c r="F15" s="28"/>
      <c r="G15" s="28"/>
      <c r="H15" s="28"/>
      <c r="I15" s="28"/>
      <c r="J15" s="28" t="s">
        <v>469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1" t="s">
        <v>799</v>
      </c>
      <c r="W15" s="61"/>
    </row>
    <row r="16" spans="1:23" ht="14.4">
      <c r="A16" s="63">
        <v>6</v>
      </c>
      <c r="B16" s="66" t="str">
        <f>HYPERLINK("https://drive.google.com/folderview?id=1SzaayH50JyeK0e0UnQzrk8vNcvwu2_gi", "P6_Stakeholder communication using RPA_Priya_Bhavna_Navni_Shivam_Rohit")</f>
        <v>P6_Stakeholder communication using RPA_Priya_Bhavna_Navni_Shivam_Rohit</v>
      </c>
      <c r="C16" s="66" t="s">
        <v>470</v>
      </c>
      <c r="D16" s="3" t="s">
        <v>471</v>
      </c>
      <c r="E16" s="27" t="s">
        <v>472</v>
      </c>
      <c r="F16" s="28" t="s">
        <v>49</v>
      </c>
      <c r="G16" s="28"/>
      <c r="H16" s="28"/>
      <c r="I16" s="28"/>
      <c r="J16" s="28" t="s">
        <v>473</v>
      </c>
      <c r="K16" s="63" t="s">
        <v>174</v>
      </c>
      <c r="L16" s="63" t="s">
        <v>72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6"/>
      <c r="V16" s="61" t="s">
        <v>799</v>
      </c>
      <c r="W16" s="61"/>
    </row>
    <row r="17" spans="1:23" ht="14.4">
      <c r="A17" s="64"/>
      <c r="B17" s="64"/>
      <c r="C17" s="64"/>
      <c r="D17" s="3" t="s">
        <v>474</v>
      </c>
      <c r="E17" s="27" t="s">
        <v>475</v>
      </c>
      <c r="F17" s="28" t="s">
        <v>49</v>
      </c>
      <c r="G17" s="28"/>
      <c r="H17" s="28"/>
      <c r="I17" s="28"/>
      <c r="J17" s="28" t="s">
        <v>476</v>
      </c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1" t="s">
        <v>799</v>
      </c>
      <c r="W17" s="61"/>
    </row>
    <row r="18" spans="1:23" ht="14.4">
      <c r="A18" s="64"/>
      <c r="B18" s="64"/>
      <c r="C18" s="64"/>
      <c r="D18" s="3" t="s">
        <v>477</v>
      </c>
      <c r="E18" s="27" t="s">
        <v>478</v>
      </c>
      <c r="F18" s="28" t="s">
        <v>49</v>
      </c>
      <c r="G18" s="28"/>
      <c r="H18" s="28"/>
      <c r="I18" s="28"/>
      <c r="J18" s="28" t="s">
        <v>479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1" t="s">
        <v>799</v>
      </c>
      <c r="W18" s="61"/>
    </row>
    <row r="19" spans="1:23" ht="14.4">
      <c r="A19" s="64"/>
      <c r="B19" s="64"/>
      <c r="C19" s="64"/>
      <c r="D19" s="3" t="s">
        <v>480</v>
      </c>
      <c r="E19" s="27" t="s">
        <v>481</v>
      </c>
      <c r="F19" s="28" t="s">
        <v>49</v>
      </c>
      <c r="G19" s="28"/>
      <c r="H19" s="28"/>
      <c r="I19" s="28"/>
      <c r="J19" s="28" t="s">
        <v>482</v>
      </c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1" t="s">
        <v>799</v>
      </c>
      <c r="W19" s="61"/>
    </row>
    <row r="20" spans="1:23" ht="14.4">
      <c r="A20" s="65"/>
      <c r="B20" s="65"/>
      <c r="C20" s="65"/>
      <c r="D20" s="3" t="s">
        <v>483</v>
      </c>
      <c r="E20" s="27" t="s">
        <v>484</v>
      </c>
      <c r="F20" s="28" t="s">
        <v>49</v>
      </c>
      <c r="G20" s="28"/>
      <c r="H20" s="28"/>
      <c r="I20" s="28"/>
      <c r="J20" s="28" t="s">
        <v>485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1" t="s">
        <v>799</v>
      </c>
      <c r="W20" s="61"/>
    </row>
    <row r="21" spans="1:23" ht="14.4">
      <c r="A21" s="63">
        <v>7</v>
      </c>
      <c r="B21" s="66" t="str">
        <f>HYPERLINK("https://drive.google.com/folderview?id=1T0fLS2gBXAoMuc15BAgJWe5CmJ9etEi0", "P7_Automated Classification and Ranking of Resumes_Aafreen_Misbah_Darukhshan_Saqlain_Momina")</f>
        <v>P7_Automated Classification and Ranking of Resumes_Aafreen_Misbah_Darukhshan_Saqlain_Momina</v>
      </c>
      <c r="C21" s="70" t="s">
        <v>486</v>
      </c>
      <c r="D21" s="11" t="s">
        <v>487</v>
      </c>
      <c r="E21" s="27" t="s">
        <v>488</v>
      </c>
      <c r="F21" s="28"/>
      <c r="G21" s="28"/>
      <c r="H21" s="28"/>
      <c r="I21" s="28"/>
      <c r="J21" s="28" t="s">
        <v>489</v>
      </c>
      <c r="K21" s="66" t="s">
        <v>490</v>
      </c>
      <c r="L21" s="63" t="s">
        <v>72</v>
      </c>
      <c r="M21" s="63" t="s">
        <v>72</v>
      </c>
      <c r="N21" s="63" t="s">
        <v>28</v>
      </c>
      <c r="O21" s="63" t="s">
        <v>28</v>
      </c>
      <c r="P21" s="63" t="s">
        <v>28</v>
      </c>
      <c r="Q21" s="63" t="s">
        <v>28</v>
      </c>
      <c r="R21" s="63" t="s">
        <v>28</v>
      </c>
      <c r="S21" s="63" t="s">
        <v>28</v>
      </c>
      <c r="T21" s="63" t="s">
        <v>28</v>
      </c>
      <c r="U21" s="66"/>
      <c r="V21" s="61" t="s">
        <v>799</v>
      </c>
      <c r="W21" s="61"/>
    </row>
    <row r="22" spans="1:23" ht="14.4">
      <c r="A22" s="64"/>
      <c r="B22" s="64"/>
      <c r="C22" s="64"/>
      <c r="D22" s="11" t="s">
        <v>491</v>
      </c>
      <c r="E22" s="27" t="s">
        <v>492</v>
      </c>
      <c r="F22" s="28"/>
      <c r="G22" s="28"/>
      <c r="H22" s="28"/>
      <c r="I22" s="28"/>
      <c r="J22" s="28" t="s">
        <v>493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1" t="s">
        <v>799</v>
      </c>
      <c r="W22" s="61"/>
    </row>
    <row r="23" spans="1:23" ht="14.4">
      <c r="A23" s="64"/>
      <c r="B23" s="64"/>
      <c r="C23" s="64"/>
      <c r="D23" s="11" t="s">
        <v>494</v>
      </c>
      <c r="E23" s="27" t="s">
        <v>495</v>
      </c>
      <c r="F23" s="28"/>
      <c r="G23" s="28"/>
      <c r="H23" s="28"/>
      <c r="I23" s="28"/>
      <c r="J23" s="28" t="s">
        <v>496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1" t="s">
        <v>801</v>
      </c>
      <c r="W23" s="61"/>
    </row>
    <row r="24" spans="1:23" ht="14.4">
      <c r="A24" s="64"/>
      <c r="B24" s="64"/>
      <c r="C24" s="64"/>
      <c r="D24" s="11" t="s">
        <v>497</v>
      </c>
      <c r="E24" s="27" t="s">
        <v>498</v>
      </c>
      <c r="F24" s="28"/>
      <c r="G24" s="28"/>
      <c r="H24" s="28"/>
      <c r="I24" s="28"/>
      <c r="J24" s="28" t="s">
        <v>499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1" t="s">
        <v>801</v>
      </c>
      <c r="W24" s="61"/>
    </row>
    <row r="25" spans="1:23" ht="14.4">
      <c r="A25" s="65"/>
      <c r="B25" s="65"/>
      <c r="C25" s="65"/>
      <c r="D25" s="11" t="s">
        <v>500</v>
      </c>
      <c r="E25" s="27" t="s">
        <v>501</v>
      </c>
      <c r="F25" s="28"/>
      <c r="G25" s="28"/>
      <c r="H25" s="28"/>
      <c r="I25" s="28"/>
      <c r="J25" s="28" t="s">
        <v>502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1" t="s">
        <v>801</v>
      </c>
      <c r="W25" s="61"/>
    </row>
    <row r="26" spans="1:23" ht="14.4">
      <c r="A26" s="63">
        <v>8</v>
      </c>
      <c r="B26" s="66" t="str">
        <f>HYPERLINK("https://drive.google.com/folderview?id=1T66L8IZnfAIvVykODzluwwqebRmhUhup", "P8_Reminders for feedback collection and faculty appraisal management using RPA_Aaqib_Fazan_Tanveer_Rashi_Davood")</f>
        <v>P8_Reminders for feedback collection and faculty appraisal management using RPA_Aaqib_Fazan_Tanveer_Rashi_Davood</v>
      </c>
      <c r="C26" s="66" t="s">
        <v>503</v>
      </c>
      <c r="D26" s="3" t="s">
        <v>504</v>
      </c>
      <c r="E26" s="27" t="s">
        <v>505</v>
      </c>
      <c r="F26" s="28" t="s">
        <v>33</v>
      </c>
      <c r="G26" s="28"/>
      <c r="H26" s="28"/>
      <c r="I26" s="28"/>
      <c r="J26" s="28" t="s">
        <v>506</v>
      </c>
      <c r="K26" s="63" t="s">
        <v>174</v>
      </c>
      <c r="L26" s="63" t="s">
        <v>72</v>
      </c>
      <c r="M26" s="63" t="s">
        <v>72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6"/>
      <c r="V26" s="61" t="s">
        <v>801</v>
      </c>
      <c r="W26" s="61"/>
    </row>
    <row r="27" spans="1:23" ht="14.4">
      <c r="A27" s="64"/>
      <c r="B27" s="64"/>
      <c r="C27" s="64"/>
      <c r="D27" s="3" t="s">
        <v>507</v>
      </c>
      <c r="E27" s="27" t="s">
        <v>508</v>
      </c>
      <c r="F27" s="28" t="s">
        <v>49</v>
      </c>
      <c r="G27" s="28"/>
      <c r="H27" s="28"/>
      <c r="I27" s="28"/>
      <c r="J27" s="28" t="s">
        <v>509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1" t="s">
        <v>801</v>
      </c>
      <c r="W27" s="61"/>
    </row>
    <row r="28" spans="1:23" ht="14.4">
      <c r="A28" s="64"/>
      <c r="B28" s="64"/>
      <c r="C28" s="64"/>
      <c r="D28" s="3" t="s">
        <v>510</v>
      </c>
      <c r="E28" s="27" t="s">
        <v>511</v>
      </c>
      <c r="F28" s="28" t="s">
        <v>33</v>
      </c>
      <c r="G28" s="28"/>
      <c r="H28" s="28"/>
      <c r="I28" s="28"/>
      <c r="J28" s="28" t="s">
        <v>512</v>
      </c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1" t="s">
        <v>799</v>
      </c>
      <c r="W28" s="61"/>
    </row>
    <row r="29" spans="1:23" ht="14.4">
      <c r="A29" s="64"/>
      <c r="B29" s="64"/>
      <c r="C29" s="64"/>
      <c r="D29" s="3" t="s">
        <v>513</v>
      </c>
      <c r="E29" s="27" t="s">
        <v>514</v>
      </c>
      <c r="F29" s="28" t="s">
        <v>49</v>
      </c>
      <c r="G29" s="28"/>
      <c r="H29" s="28"/>
      <c r="I29" s="28"/>
      <c r="J29" s="28" t="s">
        <v>515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1" t="s">
        <v>799</v>
      </c>
      <c r="W29" s="61"/>
    </row>
    <row r="30" spans="1:23" ht="15" customHeight="1">
      <c r="A30" s="65"/>
      <c r="B30" s="65"/>
      <c r="C30" s="65"/>
      <c r="D30" s="3" t="s">
        <v>516</v>
      </c>
      <c r="E30" s="27" t="s">
        <v>517</v>
      </c>
      <c r="F30" s="28" t="s">
        <v>49</v>
      </c>
      <c r="G30" s="28"/>
      <c r="H30" s="28"/>
      <c r="I30" s="28"/>
      <c r="J30" s="28" t="s">
        <v>518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1" t="s">
        <v>799</v>
      </c>
      <c r="W30" s="61"/>
    </row>
    <row r="31" spans="1:23" ht="14.4">
      <c r="A31" s="63">
        <v>9</v>
      </c>
      <c r="B31" s="66" t="str">
        <f>HYPERLINK("https://drive.google.com/folderview?id=1TBz-00MdrN4dZnwM61iWbu-0lmYBnC4a", "P9_Alexa_English_dogri_translator_Ayush_Vivek_Pawan_Piyush_Ravi")</f>
        <v>P9_Alexa_English_dogri_translator_Ayush_Vivek_Pawan_Piyush_Ravi</v>
      </c>
      <c r="C31" s="66" t="s">
        <v>519</v>
      </c>
      <c r="D31" s="3" t="s">
        <v>520</v>
      </c>
      <c r="E31" s="27" t="s">
        <v>521</v>
      </c>
      <c r="F31" s="28"/>
      <c r="G31" s="28"/>
      <c r="H31" s="28"/>
      <c r="I31" s="28"/>
      <c r="J31" s="28" t="s">
        <v>522</v>
      </c>
      <c r="K31" s="63" t="s">
        <v>523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6"/>
      <c r="V31" s="61" t="s">
        <v>799</v>
      </c>
      <c r="W31" s="61"/>
    </row>
    <row r="32" spans="1:23" ht="14.4">
      <c r="A32" s="64"/>
      <c r="B32" s="64"/>
      <c r="C32" s="64"/>
      <c r="D32" s="3" t="s">
        <v>524</v>
      </c>
      <c r="E32" s="27" t="s">
        <v>525</v>
      </c>
      <c r="F32" s="28"/>
      <c r="G32" s="28"/>
      <c r="H32" s="28"/>
      <c r="I32" s="28"/>
      <c r="J32" s="28" t="s">
        <v>526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1" t="s">
        <v>799</v>
      </c>
      <c r="W32" s="61"/>
    </row>
    <row r="33" spans="1:23" ht="14.4">
      <c r="A33" s="64"/>
      <c r="B33" s="64"/>
      <c r="C33" s="64"/>
      <c r="D33" s="3" t="s">
        <v>527</v>
      </c>
      <c r="E33" s="27" t="s">
        <v>528</v>
      </c>
      <c r="F33" s="28"/>
      <c r="G33" s="28"/>
      <c r="H33" s="28"/>
      <c r="I33" s="28"/>
      <c r="J33" s="28" t="s">
        <v>529</v>
      </c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1" t="s">
        <v>799</v>
      </c>
      <c r="W33" s="61"/>
    </row>
    <row r="34" spans="1:23" ht="14.4">
      <c r="A34" s="64"/>
      <c r="B34" s="64"/>
      <c r="C34" s="64"/>
      <c r="D34" s="3" t="s">
        <v>530</v>
      </c>
      <c r="E34" s="27" t="s">
        <v>531</v>
      </c>
      <c r="F34" s="28"/>
      <c r="G34" s="28"/>
      <c r="H34" s="28"/>
      <c r="I34" s="28"/>
      <c r="J34" s="28" t="s">
        <v>532</v>
      </c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1" t="s">
        <v>799</v>
      </c>
      <c r="W34" s="61"/>
    </row>
    <row r="35" spans="1:23" ht="14.4">
      <c r="A35" s="65"/>
      <c r="B35" s="65"/>
      <c r="C35" s="65"/>
      <c r="D35" s="3" t="s">
        <v>533</v>
      </c>
      <c r="E35" s="27" t="s">
        <v>534</v>
      </c>
      <c r="F35" s="28"/>
      <c r="G35" s="28"/>
      <c r="H35" s="28"/>
      <c r="I35" s="28"/>
      <c r="J35" s="28" t="s">
        <v>535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1" t="s">
        <v>799</v>
      </c>
      <c r="W35" s="61"/>
    </row>
    <row r="36" spans="1:23" ht="14.4">
      <c r="A36" s="63">
        <v>10</v>
      </c>
      <c r="B36" s="66" t="str">
        <f>HYPERLINK("https://drive.google.com/folderview?id=1TIdYvghYjPKQoMbPf5mIw1_bmnkiicDr", "P10_Travel_Plan_Recommendation_System_RPA_Bhanu_Akshay_Prabhat")</f>
        <v>P10_Travel_Plan_Recommendation_System_RPA_Bhanu_Akshay_Prabhat</v>
      </c>
      <c r="C36" s="66" t="s">
        <v>536</v>
      </c>
      <c r="D36" s="3" t="s">
        <v>537</v>
      </c>
      <c r="E36" s="27" t="s">
        <v>538</v>
      </c>
      <c r="F36" s="28" t="s">
        <v>49</v>
      </c>
      <c r="G36" s="28"/>
      <c r="H36" s="28"/>
      <c r="I36" s="28"/>
      <c r="J36" s="28" t="s">
        <v>539</v>
      </c>
      <c r="K36" s="63" t="s">
        <v>174</v>
      </c>
      <c r="L36" s="63" t="s">
        <v>72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 t="s">
        <v>28</v>
      </c>
      <c r="U36" s="66"/>
      <c r="V36" s="61" t="s">
        <v>799</v>
      </c>
      <c r="W36" s="61"/>
    </row>
    <row r="37" spans="1:23" ht="14.4">
      <c r="A37" s="64"/>
      <c r="B37" s="64"/>
      <c r="C37" s="64"/>
      <c r="D37" s="3" t="s">
        <v>540</v>
      </c>
      <c r="E37" s="27" t="s">
        <v>541</v>
      </c>
      <c r="F37" s="28" t="s">
        <v>49</v>
      </c>
      <c r="G37" s="28"/>
      <c r="H37" s="28"/>
      <c r="I37" s="28"/>
      <c r="J37" s="28" t="s">
        <v>542</v>
      </c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1" t="s">
        <v>799</v>
      </c>
      <c r="W37" s="61"/>
    </row>
    <row r="38" spans="1:23" ht="14.4">
      <c r="A38" s="65"/>
      <c r="B38" s="65"/>
      <c r="C38" s="65"/>
      <c r="D38" s="3" t="s">
        <v>543</v>
      </c>
      <c r="E38" s="27" t="s">
        <v>541</v>
      </c>
      <c r="F38" s="28" t="s">
        <v>33</v>
      </c>
      <c r="G38" s="28"/>
      <c r="H38" s="28"/>
      <c r="I38" s="28"/>
      <c r="J38" s="28" t="s">
        <v>544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1" t="s">
        <v>799</v>
      </c>
      <c r="W38" s="61"/>
    </row>
    <row r="39" spans="1:23" ht="15" customHeight="1">
      <c r="V39" s="61" t="s">
        <v>799</v>
      </c>
      <c r="W39" s="61"/>
    </row>
    <row r="40" spans="1:23" ht="15" customHeight="1">
      <c r="V40" s="61" t="s">
        <v>799</v>
      </c>
      <c r="W40" s="61"/>
    </row>
    <row r="41" spans="1:23" ht="15" customHeight="1">
      <c r="V41" s="61" t="s">
        <v>799</v>
      </c>
      <c r="W41" s="61"/>
    </row>
    <row r="42" spans="1:23" ht="15" customHeight="1">
      <c r="V42" s="61" t="s">
        <v>799</v>
      </c>
      <c r="W42" s="61"/>
    </row>
    <row r="43" spans="1:23" ht="15" customHeight="1">
      <c r="V43" s="61" t="s">
        <v>799</v>
      </c>
      <c r="W43" s="61"/>
    </row>
    <row r="44" spans="1:23" ht="15" customHeight="1">
      <c r="V44" s="61" t="s">
        <v>799</v>
      </c>
      <c r="W44" s="61"/>
    </row>
    <row r="45" spans="1:23" ht="15" customHeight="1">
      <c r="V45" s="61" t="s">
        <v>799</v>
      </c>
      <c r="W45" s="61"/>
    </row>
    <row r="46" spans="1:23" ht="15" customHeight="1">
      <c r="V46" s="61" t="s">
        <v>799</v>
      </c>
      <c r="W46" s="61"/>
    </row>
    <row r="47" spans="1:23" ht="15" customHeight="1">
      <c r="V47" s="61" t="s">
        <v>799</v>
      </c>
      <c r="W47" s="61"/>
    </row>
    <row r="48" spans="1:23" ht="15" customHeight="1">
      <c r="V48" s="61" t="s">
        <v>801</v>
      </c>
      <c r="W48" s="61"/>
    </row>
    <row r="49" spans="22:23" ht="15" customHeight="1">
      <c r="V49" s="61" t="s">
        <v>801</v>
      </c>
      <c r="W49" s="61"/>
    </row>
    <row r="50" spans="22:23" ht="15" customHeight="1">
      <c r="V50" s="61" t="s">
        <v>801</v>
      </c>
      <c r="W50" s="61"/>
    </row>
    <row r="51" spans="22:23" ht="15" customHeight="1">
      <c r="V51" s="61" t="s">
        <v>801</v>
      </c>
      <c r="W51" s="61"/>
    </row>
    <row r="52" spans="22:23" ht="15" customHeight="1">
      <c r="V52" s="61" t="s">
        <v>801</v>
      </c>
      <c r="W52" s="61"/>
    </row>
    <row r="53" spans="22:23" ht="15" customHeight="1">
      <c r="V53" s="61" t="s">
        <v>799</v>
      </c>
      <c r="W53" s="61"/>
    </row>
    <row r="54" spans="22:23" ht="15" customHeight="1">
      <c r="V54" s="61" t="s">
        <v>799</v>
      </c>
      <c r="W54" s="61"/>
    </row>
    <row r="55" spans="22:23" ht="15" customHeight="1">
      <c r="V55" s="61" t="s">
        <v>799</v>
      </c>
      <c r="W55" s="61"/>
    </row>
    <row r="56" spans="22:23" ht="15" customHeight="1">
      <c r="V56" s="61" t="s">
        <v>799</v>
      </c>
      <c r="W56" s="61"/>
    </row>
    <row r="57" spans="22:23" ht="15" customHeight="1">
      <c r="V57" s="61" t="s">
        <v>799</v>
      </c>
      <c r="W57" s="61"/>
    </row>
    <row r="58" spans="22:23" ht="15" customHeight="1">
      <c r="V58" s="61" t="s">
        <v>799</v>
      </c>
      <c r="W58" s="61"/>
    </row>
    <row r="59" spans="22:23" ht="15" customHeight="1">
      <c r="V59" s="61" t="s">
        <v>799</v>
      </c>
      <c r="W59" s="61"/>
    </row>
    <row r="60" spans="22:23" ht="15" customHeight="1">
      <c r="V60" s="61" t="s">
        <v>799</v>
      </c>
      <c r="W60" s="61"/>
    </row>
    <row r="61" spans="22:23" ht="15" customHeight="1">
      <c r="V61" s="61" t="s">
        <v>799</v>
      </c>
      <c r="W61" s="61"/>
    </row>
  </sheetData>
  <mergeCells count="123">
    <mergeCell ref="V2:W3"/>
    <mergeCell ref="O11:O15"/>
    <mergeCell ref="P11:P15"/>
    <mergeCell ref="Q11:Q15"/>
    <mergeCell ref="R11:R15"/>
    <mergeCell ref="S11:S15"/>
    <mergeCell ref="T11:T15"/>
    <mergeCell ref="U11:U15"/>
    <mergeCell ref="A11:A15"/>
    <mergeCell ref="B11:B15"/>
    <mergeCell ref="C11:C15"/>
    <mergeCell ref="K11:K15"/>
    <mergeCell ref="L11:L15"/>
    <mergeCell ref="M11:M15"/>
    <mergeCell ref="N11:N15"/>
    <mergeCell ref="O3:O4"/>
    <mergeCell ref="P3:P4"/>
    <mergeCell ref="Q3:Q4"/>
    <mergeCell ref="R3:R4"/>
    <mergeCell ref="S3:S4"/>
    <mergeCell ref="T3:T4"/>
    <mergeCell ref="U3:U4"/>
    <mergeCell ref="A3:A4"/>
    <mergeCell ref="B3:B4"/>
    <mergeCell ref="O16:O20"/>
    <mergeCell ref="P16:P20"/>
    <mergeCell ref="Q16:Q20"/>
    <mergeCell ref="R16:R20"/>
    <mergeCell ref="S16:S20"/>
    <mergeCell ref="T16:T20"/>
    <mergeCell ref="U16:U20"/>
    <mergeCell ref="A16:A20"/>
    <mergeCell ref="B16:B20"/>
    <mergeCell ref="C16:C20"/>
    <mergeCell ref="K16:K20"/>
    <mergeCell ref="L16:L20"/>
    <mergeCell ref="M16:M20"/>
    <mergeCell ref="N16:N20"/>
    <mergeCell ref="O21:O25"/>
    <mergeCell ref="P21:P25"/>
    <mergeCell ref="Q21:Q25"/>
    <mergeCell ref="R21:R25"/>
    <mergeCell ref="S21:S25"/>
    <mergeCell ref="T21:T25"/>
    <mergeCell ref="U21:U25"/>
    <mergeCell ref="A21:A25"/>
    <mergeCell ref="B21:B25"/>
    <mergeCell ref="C21:C25"/>
    <mergeCell ref="K21:K25"/>
    <mergeCell ref="L21:L25"/>
    <mergeCell ref="M21:M25"/>
    <mergeCell ref="N21:N25"/>
    <mergeCell ref="O26:O30"/>
    <mergeCell ref="P26:P30"/>
    <mergeCell ref="Q26:Q30"/>
    <mergeCell ref="R26:R30"/>
    <mergeCell ref="S26:S30"/>
    <mergeCell ref="T26:T30"/>
    <mergeCell ref="U26:U30"/>
    <mergeCell ref="A26:A30"/>
    <mergeCell ref="B26:B30"/>
    <mergeCell ref="C26:C30"/>
    <mergeCell ref="K26:K30"/>
    <mergeCell ref="L26:L30"/>
    <mergeCell ref="M26:M30"/>
    <mergeCell ref="N26:N30"/>
    <mergeCell ref="O31:O35"/>
    <mergeCell ref="P31:P35"/>
    <mergeCell ref="Q31:Q35"/>
    <mergeCell ref="R31:R35"/>
    <mergeCell ref="S31:S35"/>
    <mergeCell ref="T31:T35"/>
    <mergeCell ref="U31:U35"/>
    <mergeCell ref="A31:A35"/>
    <mergeCell ref="B31:B35"/>
    <mergeCell ref="C31:C35"/>
    <mergeCell ref="K31:K35"/>
    <mergeCell ref="L31:L35"/>
    <mergeCell ref="M31:M35"/>
    <mergeCell ref="N31:N35"/>
    <mergeCell ref="F1:I1"/>
    <mergeCell ref="L1:T1"/>
    <mergeCell ref="U1:U2"/>
    <mergeCell ref="A1:A2"/>
    <mergeCell ref="B1:B2"/>
    <mergeCell ref="C1:C2"/>
    <mergeCell ref="D1:D2"/>
    <mergeCell ref="E1:E2"/>
    <mergeCell ref="J1:J2"/>
    <mergeCell ref="K1:K2"/>
    <mergeCell ref="C3:C4"/>
    <mergeCell ref="K3:K4"/>
    <mergeCell ref="L3:L4"/>
    <mergeCell ref="M3:M4"/>
    <mergeCell ref="N3:N4"/>
    <mergeCell ref="O7:O10"/>
    <mergeCell ref="P7:P10"/>
    <mergeCell ref="Q7:Q10"/>
    <mergeCell ref="R7:R10"/>
    <mergeCell ref="S7:S10"/>
    <mergeCell ref="T7:T10"/>
    <mergeCell ref="U7:U10"/>
    <mergeCell ref="A7:A10"/>
    <mergeCell ref="B7:B10"/>
    <mergeCell ref="C7:C10"/>
    <mergeCell ref="K7:K10"/>
    <mergeCell ref="L7:L10"/>
    <mergeCell ref="M7:M10"/>
    <mergeCell ref="N7:N10"/>
    <mergeCell ref="O36:O38"/>
    <mergeCell ref="P36:P38"/>
    <mergeCell ref="Q36:Q38"/>
    <mergeCell ref="R36:R38"/>
    <mergeCell ref="S36:S38"/>
    <mergeCell ref="T36:T38"/>
    <mergeCell ref="U36:U38"/>
    <mergeCell ref="A36:A38"/>
    <mergeCell ref="B36:B38"/>
    <mergeCell ref="C36:C38"/>
    <mergeCell ref="K36:K38"/>
    <mergeCell ref="L36:L38"/>
    <mergeCell ref="M36:M38"/>
    <mergeCell ref="N36:N38"/>
  </mergeCells>
  <conditionalFormatting sqref="L3:S38 T3:T7 T11:T38">
    <cfRule type="cellIs" dxfId="0" priority="1" operator="equal">
      <formula>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6.109375" customWidth="1"/>
    <col min="2" max="2" width="11.109375" customWidth="1"/>
    <col min="3" max="3" width="27.5546875" customWidth="1"/>
    <col min="4" max="4" width="2.44140625" customWidth="1"/>
    <col min="5" max="5" width="11.44140625" customWidth="1"/>
    <col min="6" max="6" width="10.109375" customWidth="1"/>
    <col min="7" max="7" width="11.33203125" customWidth="1"/>
  </cols>
  <sheetData>
    <row r="1" spans="1:7" ht="48">
      <c r="A1" s="29" t="s">
        <v>545</v>
      </c>
      <c r="B1" s="30" t="s">
        <v>546</v>
      </c>
      <c r="C1" s="29" t="s">
        <v>547</v>
      </c>
      <c r="D1" s="31" t="s">
        <v>548</v>
      </c>
      <c r="E1" s="29" t="s">
        <v>549</v>
      </c>
      <c r="F1" s="32" t="s">
        <v>550</v>
      </c>
      <c r="G1" s="29" t="s">
        <v>6</v>
      </c>
    </row>
    <row r="2" spans="1:7" ht="14.4">
      <c r="A2" s="33" t="s">
        <v>178</v>
      </c>
      <c r="B2" s="34">
        <v>1601</v>
      </c>
      <c r="C2" s="33" t="s">
        <v>551</v>
      </c>
      <c r="D2" s="35">
        <v>8494084477</v>
      </c>
      <c r="E2" s="36"/>
      <c r="F2" s="36"/>
      <c r="G2" s="37" t="s">
        <v>180</v>
      </c>
    </row>
    <row r="3" spans="1:7" ht="14.4">
      <c r="A3" s="33" t="s">
        <v>552</v>
      </c>
      <c r="B3" s="38">
        <v>1602</v>
      </c>
      <c r="C3" s="33" t="s">
        <v>553</v>
      </c>
      <c r="D3" s="39">
        <v>7051097974</v>
      </c>
      <c r="E3" s="36"/>
      <c r="F3" s="36"/>
      <c r="G3" s="37" t="s">
        <v>118</v>
      </c>
    </row>
    <row r="4" spans="1:7" ht="14.4">
      <c r="A4" s="33" t="s">
        <v>54</v>
      </c>
      <c r="B4" s="38">
        <v>1603</v>
      </c>
      <c r="C4" s="33" t="s">
        <v>554</v>
      </c>
      <c r="D4" s="39">
        <v>7006479310</v>
      </c>
      <c r="E4" s="36"/>
      <c r="F4" s="36"/>
      <c r="G4" s="37" t="s">
        <v>54</v>
      </c>
    </row>
    <row r="5" spans="1:7" ht="14.4">
      <c r="A5" s="33" t="s">
        <v>58</v>
      </c>
      <c r="B5" s="38">
        <v>1604</v>
      </c>
      <c r="C5" s="33" t="s">
        <v>555</v>
      </c>
      <c r="D5" s="39">
        <v>8494067008</v>
      </c>
      <c r="E5" s="36"/>
      <c r="F5" s="36"/>
      <c r="G5" s="37" t="s">
        <v>60</v>
      </c>
    </row>
    <row r="6" spans="1:7" ht="14.4">
      <c r="A6" s="33" t="s">
        <v>87</v>
      </c>
      <c r="B6" s="38">
        <v>1605</v>
      </c>
      <c r="C6" s="33" t="s">
        <v>556</v>
      </c>
      <c r="D6" s="39">
        <v>9086810444</v>
      </c>
      <c r="E6" s="36"/>
      <c r="F6" s="36"/>
      <c r="G6" s="37" t="s">
        <v>89</v>
      </c>
    </row>
    <row r="7" spans="1:7" ht="14.4">
      <c r="A7" s="33" t="s">
        <v>557</v>
      </c>
      <c r="B7" s="40">
        <v>1606</v>
      </c>
      <c r="C7" s="33" t="s">
        <v>558</v>
      </c>
      <c r="D7" s="39">
        <v>7889691440</v>
      </c>
      <c r="E7" s="36"/>
      <c r="F7" s="36"/>
      <c r="G7" s="36"/>
    </row>
    <row r="8" spans="1:7" ht="14.4">
      <c r="A8" s="33" t="s">
        <v>559</v>
      </c>
      <c r="B8" s="40">
        <v>1607</v>
      </c>
      <c r="C8" s="33" t="s">
        <v>560</v>
      </c>
      <c r="D8" s="39">
        <v>8491936255</v>
      </c>
      <c r="E8" s="36"/>
      <c r="F8" s="36"/>
      <c r="G8" s="36"/>
    </row>
    <row r="9" spans="1:7" ht="14.4">
      <c r="A9" s="33" t="s">
        <v>274</v>
      </c>
      <c r="B9" s="38">
        <v>1608</v>
      </c>
      <c r="C9" s="33" t="s">
        <v>561</v>
      </c>
      <c r="D9" s="39">
        <v>8825041473</v>
      </c>
      <c r="E9" s="36"/>
      <c r="F9" s="36"/>
      <c r="G9" s="36"/>
    </row>
    <row r="10" spans="1:7" ht="14.4">
      <c r="A10" s="33" t="s">
        <v>286</v>
      </c>
      <c r="B10" s="38">
        <v>1609</v>
      </c>
      <c r="C10" s="33" t="s">
        <v>562</v>
      </c>
      <c r="D10" s="39">
        <v>7051523480</v>
      </c>
      <c r="E10" s="36"/>
      <c r="F10" s="36"/>
      <c r="G10" s="36"/>
    </row>
    <row r="11" spans="1:7" ht="14.4">
      <c r="A11" s="33" t="s">
        <v>330</v>
      </c>
      <c r="B11" s="40">
        <v>1610</v>
      </c>
      <c r="C11" s="33" t="s">
        <v>563</v>
      </c>
      <c r="D11" s="39">
        <v>7889554239</v>
      </c>
      <c r="E11" s="36"/>
      <c r="F11" s="36"/>
      <c r="G11" s="36"/>
    </row>
    <row r="12" spans="1:7" ht="14.4">
      <c r="A12" s="41" t="s">
        <v>68</v>
      </c>
      <c r="B12" s="40">
        <v>1611</v>
      </c>
      <c r="C12" s="33" t="s">
        <v>564</v>
      </c>
      <c r="D12" s="39">
        <v>7006789890</v>
      </c>
      <c r="E12" s="36"/>
      <c r="F12" s="36"/>
      <c r="G12" s="36"/>
    </row>
    <row r="13" spans="1:7" ht="14.4">
      <c r="A13" s="33" t="s">
        <v>233</v>
      </c>
      <c r="B13" s="34">
        <v>1612</v>
      </c>
      <c r="C13" s="33" t="s">
        <v>565</v>
      </c>
      <c r="D13" s="39">
        <v>7006066507</v>
      </c>
      <c r="E13" s="36"/>
      <c r="F13" s="36"/>
      <c r="G13" s="36"/>
    </row>
    <row r="14" spans="1:7" ht="14.4">
      <c r="A14" s="33" t="s">
        <v>566</v>
      </c>
      <c r="B14" s="38">
        <v>1613</v>
      </c>
      <c r="C14" s="33" t="s">
        <v>567</v>
      </c>
      <c r="D14" s="39">
        <v>7780990288</v>
      </c>
      <c r="E14" s="36"/>
      <c r="F14" s="36"/>
      <c r="G14" s="36"/>
    </row>
    <row r="15" spans="1:7" ht="14.4">
      <c r="A15" s="33" t="s">
        <v>237</v>
      </c>
      <c r="B15" s="38">
        <v>1614</v>
      </c>
      <c r="C15" s="33" t="s">
        <v>568</v>
      </c>
      <c r="D15" s="39">
        <v>7006494380</v>
      </c>
      <c r="E15" s="36"/>
      <c r="F15" s="36"/>
      <c r="G15" s="36"/>
    </row>
    <row r="16" spans="1:7" ht="14.4">
      <c r="A16" s="33" t="s">
        <v>569</v>
      </c>
      <c r="B16" s="40">
        <v>1615</v>
      </c>
      <c r="C16" s="33" t="s">
        <v>570</v>
      </c>
      <c r="D16" s="39">
        <v>7889955750</v>
      </c>
      <c r="E16" s="36"/>
      <c r="F16" s="36"/>
      <c r="G16" s="36"/>
    </row>
    <row r="17" spans="1:7" ht="14.4">
      <c r="A17" s="33" t="s">
        <v>188</v>
      </c>
      <c r="B17" s="40">
        <v>1616</v>
      </c>
      <c r="C17" s="33" t="s">
        <v>571</v>
      </c>
      <c r="D17" s="39">
        <v>6005257287</v>
      </c>
      <c r="E17" s="36"/>
      <c r="F17" s="36"/>
      <c r="G17" s="36"/>
    </row>
    <row r="18" spans="1:7" ht="14.4">
      <c r="A18" s="33" t="s">
        <v>572</v>
      </c>
      <c r="B18" s="40">
        <v>1617</v>
      </c>
      <c r="C18" s="33" t="s">
        <v>573</v>
      </c>
      <c r="D18" s="39">
        <v>7889876102</v>
      </c>
      <c r="E18" s="36"/>
      <c r="F18" s="36"/>
      <c r="G18" s="36"/>
    </row>
    <row r="19" spans="1:7" ht="14.4">
      <c r="A19" s="33" t="s">
        <v>140</v>
      </c>
      <c r="B19" s="40">
        <v>1619</v>
      </c>
      <c r="C19" s="33" t="s">
        <v>574</v>
      </c>
      <c r="D19" s="39">
        <v>7006319508</v>
      </c>
      <c r="E19" s="36"/>
      <c r="F19" s="36"/>
      <c r="G19" s="36"/>
    </row>
    <row r="20" spans="1:7" ht="15.75" customHeight="1">
      <c r="A20" s="33" t="s">
        <v>575</v>
      </c>
      <c r="B20" s="40">
        <v>1620</v>
      </c>
      <c r="C20" s="33" t="s">
        <v>576</v>
      </c>
      <c r="D20" s="39">
        <v>9149755961</v>
      </c>
      <c r="E20" s="36"/>
      <c r="F20" s="36"/>
      <c r="G20" s="36"/>
    </row>
    <row r="21" spans="1:7" ht="15.75" customHeight="1">
      <c r="A21" s="33" t="s">
        <v>77</v>
      </c>
      <c r="B21" s="40">
        <v>1621</v>
      </c>
      <c r="C21" s="33" t="s">
        <v>577</v>
      </c>
      <c r="D21" s="39">
        <v>7006811915</v>
      </c>
      <c r="E21" s="36"/>
      <c r="F21" s="36"/>
      <c r="G21" s="36"/>
    </row>
    <row r="22" spans="1:7" ht="15.75" customHeight="1">
      <c r="A22" s="33" t="s">
        <v>578</v>
      </c>
      <c r="B22" s="40">
        <v>1622</v>
      </c>
      <c r="C22" s="33" t="s">
        <v>579</v>
      </c>
      <c r="D22" s="39">
        <v>9018605488</v>
      </c>
      <c r="E22" s="36"/>
      <c r="F22" s="36"/>
      <c r="G22" s="36"/>
    </row>
    <row r="23" spans="1:7" ht="15.75" customHeight="1">
      <c r="A23" s="33" t="s">
        <v>580</v>
      </c>
      <c r="B23" s="40">
        <v>1624</v>
      </c>
      <c r="C23" s="33" t="s">
        <v>581</v>
      </c>
      <c r="D23" s="39">
        <v>8803409867</v>
      </c>
      <c r="E23" s="36"/>
      <c r="F23" s="36"/>
      <c r="G23" s="36"/>
    </row>
    <row r="24" spans="1:7" ht="15.75" customHeight="1">
      <c r="A24" s="33" t="s">
        <v>154</v>
      </c>
      <c r="B24" s="40">
        <v>1625</v>
      </c>
      <c r="C24" s="33" t="s">
        <v>582</v>
      </c>
      <c r="D24" s="39">
        <v>7006837539</v>
      </c>
      <c r="E24" s="36"/>
      <c r="F24" s="36"/>
      <c r="G24" s="36"/>
    </row>
    <row r="25" spans="1:7" ht="15.75" customHeight="1">
      <c r="A25" s="33" t="s">
        <v>195</v>
      </c>
      <c r="B25" s="40">
        <v>1626</v>
      </c>
      <c r="C25" s="33" t="s">
        <v>583</v>
      </c>
      <c r="D25" s="39">
        <v>8717041605</v>
      </c>
      <c r="E25" s="36"/>
      <c r="F25" s="36"/>
      <c r="G25" s="36"/>
    </row>
    <row r="26" spans="1:7" ht="15.75" customHeight="1">
      <c r="A26" s="33" t="s">
        <v>92</v>
      </c>
      <c r="B26" s="40">
        <v>1627</v>
      </c>
      <c r="C26" s="33" t="s">
        <v>584</v>
      </c>
      <c r="D26" s="39">
        <v>7889334701</v>
      </c>
      <c r="E26" s="36"/>
      <c r="F26" s="36"/>
      <c r="G26" s="36"/>
    </row>
    <row r="27" spans="1:7" ht="15.75" customHeight="1">
      <c r="A27" s="33" t="s">
        <v>63</v>
      </c>
      <c r="B27" s="40">
        <v>1628</v>
      </c>
      <c r="C27" s="33" t="s">
        <v>585</v>
      </c>
      <c r="D27" s="39">
        <v>7006435558</v>
      </c>
      <c r="E27" s="36"/>
      <c r="F27" s="36"/>
      <c r="G27" s="36"/>
    </row>
    <row r="28" spans="1:7" ht="15.75" customHeight="1">
      <c r="A28" s="33" t="s">
        <v>586</v>
      </c>
      <c r="B28" s="40">
        <v>1629</v>
      </c>
      <c r="C28" s="33" t="s">
        <v>587</v>
      </c>
      <c r="D28" s="39">
        <v>9149739740</v>
      </c>
      <c r="E28" s="36"/>
      <c r="F28" s="36"/>
      <c r="G28" s="36"/>
    </row>
    <row r="29" spans="1:7" ht="15.75" customHeight="1">
      <c r="A29" s="33" t="s">
        <v>37</v>
      </c>
      <c r="B29" s="40">
        <v>1630</v>
      </c>
      <c r="C29" s="33" t="s">
        <v>588</v>
      </c>
      <c r="D29" s="39">
        <v>7006857589</v>
      </c>
      <c r="E29" s="36"/>
      <c r="F29" s="36"/>
      <c r="G29" s="36"/>
    </row>
    <row r="30" spans="1:7" ht="15.75" customHeight="1">
      <c r="A30" s="33" t="s">
        <v>23</v>
      </c>
      <c r="B30" s="40">
        <v>1631</v>
      </c>
      <c r="C30" s="33" t="s">
        <v>589</v>
      </c>
      <c r="D30" s="39">
        <v>7889308271</v>
      </c>
      <c r="E30" s="36"/>
      <c r="F30" s="36"/>
      <c r="G30" s="36"/>
    </row>
    <row r="31" spans="1:7" ht="15.75" customHeight="1">
      <c r="A31" s="33" t="s">
        <v>98</v>
      </c>
      <c r="B31" s="40">
        <v>1633</v>
      </c>
      <c r="C31" s="33" t="s">
        <v>590</v>
      </c>
      <c r="D31" s="39">
        <v>8492018954</v>
      </c>
      <c r="E31" s="36"/>
      <c r="F31" s="36"/>
      <c r="G31" s="36"/>
    </row>
    <row r="32" spans="1:7" ht="15.75" customHeight="1">
      <c r="A32" s="33" t="s">
        <v>591</v>
      </c>
      <c r="B32" s="40">
        <v>1635</v>
      </c>
      <c r="C32" s="33" t="s">
        <v>592</v>
      </c>
      <c r="D32" s="39">
        <v>9906360233</v>
      </c>
      <c r="E32" s="36"/>
      <c r="F32" s="36"/>
      <c r="G32" s="36"/>
    </row>
    <row r="33" spans="1:7" ht="15.75" customHeight="1">
      <c r="A33" s="33" t="s">
        <v>297</v>
      </c>
      <c r="B33" s="40">
        <v>1636</v>
      </c>
      <c r="C33" s="33" t="s">
        <v>593</v>
      </c>
      <c r="D33" s="39">
        <v>6005325743</v>
      </c>
      <c r="E33" s="36"/>
      <c r="F33" s="36"/>
      <c r="G33" s="36"/>
    </row>
    <row r="34" spans="1:7" ht="15.75" customHeight="1">
      <c r="A34" s="33" t="s">
        <v>594</v>
      </c>
      <c r="B34" s="40">
        <v>1638</v>
      </c>
      <c r="C34" s="33" t="s">
        <v>595</v>
      </c>
      <c r="D34" s="39">
        <v>7889431578</v>
      </c>
      <c r="E34" s="36"/>
      <c r="F34" s="36"/>
      <c r="G34" s="36"/>
    </row>
    <row r="35" spans="1:7" ht="15.75" customHeight="1">
      <c r="A35" s="33" t="s">
        <v>596</v>
      </c>
      <c r="B35" s="34">
        <v>1639</v>
      </c>
      <c r="C35" s="33" t="s">
        <v>597</v>
      </c>
      <c r="D35" s="39">
        <v>9622210148</v>
      </c>
      <c r="E35" s="36"/>
      <c r="F35" s="36"/>
      <c r="G35" s="36"/>
    </row>
    <row r="36" spans="1:7" ht="15.75" customHeight="1">
      <c r="A36" s="33" t="s">
        <v>598</v>
      </c>
      <c r="B36" s="40">
        <v>1640</v>
      </c>
      <c r="C36" s="33" t="s">
        <v>599</v>
      </c>
      <c r="D36" s="39">
        <v>9622326638</v>
      </c>
      <c r="E36" s="36"/>
      <c r="F36" s="36"/>
      <c r="G36" s="36"/>
    </row>
    <row r="37" spans="1:7" ht="15.75" customHeight="1">
      <c r="A37" s="33" t="s">
        <v>600</v>
      </c>
      <c r="B37" s="40">
        <v>1641</v>
      </c>
      <c r="C37" s="33" t="s">
        <v>601</v>
      </c>
      <c r="D37" s="39">
        <v>9419886153</v>
      </c>
      <c r="E37" s="36"/>
      <c r="F37" s="36"/>
      <c r="G37" s="36"/>
    </row>
    <row r="38" spans="1:7" ht="15.75" customHeight="1">
      <c r="A38" s="42" t="s">
        <v>198</v>
      </c>
      <c r="B38" s="40">
        <v>1642</v>
      </c>
      <c r="C38" s="33" t="s">
        <v>602</v>
      </c>
      <c r="D38" s="43">
        <v>7006498358</v>
      </c>
      <c r="E38" s="36"/>
      <c r="F38" s="36"/>
      <c r="G38" s="36"/>
    </row>
    <row r="39" spans="1:7" ht="15.75" customHeight="1">
      <c r="A39" s="42" t="s">
        <v>147</v>
      </c>
      <c r="B39" s="40">
        <v>1643</v>
      </c>
      <c r="C39" s="33" t="s">
        <v>603</v>
      </c>
      <c r="D39" s="43">
        <v>9797401887</v>
      </c>
      <c r="E39" s="36"/>
      <c r="F39" s="36"/>
      <c r="G39" s="36"/>
    </row>
    <row r="40" spans="1:7" ht="15.75" customHeight="1">
      <c r="A40" s="42" t="s">
        <v>604</v>
      </c>
      <c r="B40" s="40">
        <v>1644</v>
      </c>
      <c r="C40" s="33" t="s">
        <v>605</v>
      </c>
      <c r="D40" s="43">
        <v>9622852648</v>
      </c>
      <c r="E40" s="36"/>
      <c r="F40" s="36"/>
      <c r="G40" s="36"/>
    </row>
    <row r="41" spans="1:7" ht="15.75" customHeight="1">
      <c r="A41" s="44" t="s">
        <v>150</v>
      </c>
      <c r="B41" s="40">
        <v>1645</v>
      </c>
      <c r="C41" s="45" t="s">
        <v>606</v>
      </c>
      <c r="D41" s="43">
        <v>7006419839</v>
      </c>
      <c r="E41" s="36"/>
      <c r="F41" s="36"/>
      <c r="G41" s="36"/>
    </row>
    <row r="42" spans="1:7" ht="15.75" customHeight="1">
      <c r="A42" s="42" t="s">
        <v>607</v>
      </c>
      <c r="B42" s="40">
        <v>1646</v>
      </c>
      <c r="C42" s="46" t="s">
        <v>608</v>
      </c>
      <c r="D42" s="43">
        <v>9796896075</v>
      </c>
      <c r="E42" s="36"/>
      <c r="F42" s="36"/>
      <c r="G42" s="36"/>
    </row>
    <row r="43" spans="1:7" ht="15.75" customHeight="1">
      <c r="A43" s="42" t="s">
        <v>164</v>
      </c>
      <c r="B43" s="40">
        <v>1647</v>
      </c>
      <c r="C43" s="33" t="s">
        <v>609</v>
      </c>
      <c r="D43" s="43">
        <v>9149442846</v>
      </c>
      <c r="E43" s="36"/>
      <c r="F43" s="36"/>
      <c r="G43" s="36"/>
    </row>
    <row r="44" spans="1:7" ht="15.75" customHeight="1">
      <c r="A44" s="42" t="s">
        <v>31</v>
      </c>
      <c r="B44" s="34">
        <v>1648</v>
      </c>
      <c r="C44" s="33" t="s">
        <v>610</v>
      </c>
      <c r="D44" s="47">
        <v>7006462289</v>
      </c>
      <c r="E44" s="36"/>
      <c r="F44" s="36"/>
      <c r="G44" s="36"/>
    </row>
    <row r="45" spans="1:7" ht="15.75" customHeight="1">
      <c r="A45" s="42" t="s">
        <v>123</v>
      </c>
      <c r="B45" s="40">
        <v>1649</v>
      </c>
      <c r="C45" s="33" t="s">
        <v>611</v>
      </c>
      <c r="D45" s="47">
        <v>9018812369</v>
      </c>
      <c r="E45" s="36"/>
      <c r="F45" s="36"/>
      <c r="G45" s="36"/>
    </row>
    <row r="46" spans="1:7" ht="15.75" customHeight="1">
      <c r="A46" s="42" t="s">
        <v>119</v>
      </c>
      <c r="B46" s="40">
        <v>1650</v>
      </c>
      <c r="C46" s="33" t="s">
        <v>612</v>
      </c>
      <c r="D46" s="47">
        <v>7006016395</v>
      </c>
      <c r="E46" s="36"/>
      <c r="F46" s="36"/>
      <c r="G46" s="36"/>
    </row>
    <row r="47" spans="1:7" ht="15.75" customHeight="1">
      <c r="A47" s="42" t="s">
        <v>613</v>
      </c>
      <c r="B47" s="40">
        <v>1651</v>
      </c>
      <c r="C47" s="33" t="s">
        <v>614</v>
      </c>
      <c r="D47" s="47">
        <v>9682397566</v>
      </c>
      <c r="E47" s="36"/>
      <c r="F47" s="36"/>
      <c r="G47" s="36"/>
    </row>
    <row r="48" spans="1:7" ht="15.75" customHeight="1">
      <c r="A48" s="42" t="s">
        <v>615</v>
      </c>
      <c r="B48" s="48">
        <v>1653</v>
      </c>
      <c r="C48" s="33" t="s">
        <v>616</v>
      </c>
      <c r="D48" s="47">
        <v>9797369574</v>
      </c>
      <c r="E48" s="36"/>
      <c r="F48" s="36"/>
      <c r="G48" s="36"/>
    </row>
    <row r="49" spans="1:7" ht="15.75" customHeight="1">
      <c r="A49" s="42" t="s">
        <v>617</v>
      </c>
      <c r="B49" s="38">
        <v>1654</v>
      </c>
      <c r="C49" s="33" t="s">
        <v>618</v>
      </c>
      <c r="D49" s="47">
        <v>9906206067</v>
      </c>
      <c r="E49" s="36"/>
      <c r="F49" s="36"/>
      <c r="G49" s="36"/>
    </row>
    <row r="50" spans="1:7" ht="15.75" customHeight="1">
      <c r="A50" s="42" t="s">
        <v>619</v>
      </c>
      <c r="B50" s="38">
        <v>1655</v>
      </c>
      <c r="C50" s="33" t="s">
        <v>620</v>
      </c>
      <c r="D50" s="47">
        <v>9149839799</v>
      </c>
      <c r="E50" s="36"/>
      <c r="F50" s="36"/>
      <c r="G50" s="36"/>
    </row>
    <row r="51" spans="1:7" ht="15.75" customHeight="1">
      <c r="A51" s="42" t="s">
        <v>621</v>
      </c>
      <c r="B51" s="38">
        <v>1656</v>
      </c>
      <c r="C51" s="33" t="s">
        <v>622</v>
      </c>
      <c r="D51" s="40">
        <v>7889775767</v>
      </c>
      <c r="E51" s="36"/>
      <c r="F51" s="36"/>
      <c r="G51" s="36"/>
    </row>
    <row r="52" spans="1:7" ht="15.75" customHeight="1">
      <c r="A52" s="42" t="s">
        <v>105</v>
      </c>
      <c r="B52" s="38">
        <v>1657</v>
      </c>
      <c r="C52" s="49" t="s">
        <v>623</v>
      </c>
      <c r="D52" s="47">
        <v>9018422668</v>
      </c>
      <c r="E52" s="36"/>
      <c r="F52" s="36"/>
      <c r="G52" s="36"/>
    </row>
    <row r="53" spans="1:7" ht="15.75" customHeight="1">
      <c r="A53" s="42" t="s">
        <v>294</v>
      </c>
      <c r="B53" s="38">
        <v>1659</v>
      </c>
      <c r="C53" s="49" t="s">
        <v>624</v>
      </c>
      <c r="D53" s="47">
        <v>9682175942</v>
      </c>
      <c r="E53" s="36"/>
      <c r="F53" s="36"/>
      <c r="G53" s="36"/>
    </row>
    <row r="54" spans="1:7" ht="15.75" customHeight="1">
      <c r="A54" s="45" t="s">
        <v>625</v>
      </c>
      <c r="B54" s="38">
        <v>1660</v>
      </c>
      <c r="C54" s="33" t="s">
        <v>626</v>
      </c>
      <c r="D54" s="40">
        <v>7889362860</v>
      </c>
      <c r="E54" s="36"/>
      <c r="F54" s="36"/>
      <c r="G54" s="36"/>
    </row>
    <row r="55" spans="1:7" ht="15.75" customHeight="1">
      <c r="A55" s="45" t="s">
        <v>258</v>
      </c>
      <c r="B55" s="38">
        <v>1661</v>
      </c>
      <c r="C55" s="33" t="s">
        <v>627</v>
      </c>
      <c r="D55" s="40">
        <v>6005775365</v>
      </c>
      <c r="E55" s="36"/>
      <c r="F55" s="36"/>
      <c r="G55" s="36"/>
    </row>
    <row r="56" spans="1:7" ht="15.75" customHeight="1">
      <c r="A56" s="45" t="s">
        <v>319</v>
      </c>
      <c r="B56" s="38">
        <v>1663</v>
      </c>
      <c r="C56" s="45" t="s">
        <v>628</v>
      </c>
      <c r="D56" s="40">
        <v>7889476013</v>
      </c>
      <c r="E56" s="36"/>
      <c r="F56" s="36"/>
      <c r="G56" s="36"/>
    </row>
    <row r="57" spans="1:7" ht="15.75" customHeight="1">
      <c r="A57" s="45" t="s">
        <v>277</v>
      </c>
      <c r="B57" s="38">
        <v>1664</v>
      </c>
      <c r="C57" s="49" t="s">
        <v>629</v>
      </c>
      <c r="D57" s="40">
        <v>9086394221</v>
      </c>
      <c r="E57" s="36"/>
      <c r="F57" s="36"/>
      <c r="G57" s="36"/>
    </row>
    <row r="58" spans="1:7" ht="15.75" customHeight="1">
      <c r="A58" s="45" t="s">
        <v>369</v>
      </c>
      <c r="B58" s="38">
        <v>1665</v>
      </c>
      <c r="C58" s="45" t="s">
        <v>630</v>
      </c>
      <c r="D58" s="40">
        <v>9596326322</v>
      </c>
      <c r="E58" s="36"/>
      <c r="F58" s="36"/>
      <c r="G58" s="36"/>
    </row>
    <row r="59" spans="1:7" ht="15.75" customHeight="1">
      <c r="A59" s="45" t="s">
        <v>342</v>
      </c>
      <c r="B59" s="48">
        <v>1666</v>
      </c>
      <c r="C59" s="46" t="s">
        <v>631</v>
      </c>
      <c r="D59" s="40">
        <v>6005231846</v>
      </c>
      <c r="E59" s="36"/>
      <c r="F59" s="36"/>
      <c r="G59" s="36"/>
    </row>
    <row r="60" spans="1:7" ht="15.75" customHeight="1">
      <c r="A60" s="45" t="s">
        <v>270</v>
      </c>
      <c r="B60" s="38">
        <v>1667</v>
      </c>
      <c r="C60" s="45" t="s">
        <v>632</v>
      </c>
      <c r="D60" s="40">
        <v>7051960408</v>
      </c>
      <c r="E60" s="36"/>
      <c r="F60" s="36"/>
      <c r="G60" s="36"/>
    </row>
    <row r="61" spans="1:7" ht="15.75" customHeight="1">
      <c r="A61" s="45" t="s">
        <v>283</v>
      </c>
      <c r="B61" s="38">
        <v>1668</v>
      </c>
      <c r="C61" s="33" t="s">
        <v>633</v>
      </c>
      <c r="D61" s="40">
        <v>9596929474</v>
      </c>
      <c r="E61" s="36"/>
      <c r="F61" s="36"/>
      <c r="G61" s="36"/>
    </row>
    <row r="62" spans="1:7" ht="15.75" customHeight="1">
      <c r="A62" s="45" t="s">
        <v>310</v>
      </c>
      <c r="B62" s="38">
        <v>1669</v>
      </c>
      <c r="C62" s="33" t="s">
        <v>634</v>
      </c>
      <c r="D62" s="40">
        <v>7006301848</v>
      </c>
      <c r="E62" s="36"/>
      <c r="F62" s="36"/>
      <c r="G62" s="36"/>
    </row>
    <row r="63" spans="1:7" ht="15.75" customHeight="1">
      <c r="A63" s="45" t="s">
        <v>323</v>
      </c>
      <c r="B63" s="38">
        <v>1670</v>
      </c>
      <c r="C63" s="45" t="s">
        <v>635</v>
      </c>
      <c r="D63" s="40">
        <v>7006340558</v>
      </c>
      <c r="E63" s="36"/>
      <c r="F63" s="36"/>
      <c r="G63" s="36"/>
    </row>
    <row r="64" spans="1:7" ht="15.75" customHeight="1">
      <c r="A64" s="45" t="s">
        <v>392</v>
      </c>
      <c r="B64" s="38">
        <v>1671</v>
      </c>
      <c r="C64" s="45" t="s">
        <v>636</v>
      </c>
      <c r="D64" s="40">
        <v>9796663779</v>
      </c>
      <c r="E64" s="36"/>
      <c r="F64" s="36"/>
      <c r="G64" s="36"/>
    </row>
    <row r="65" spans="1:7" ht="15.75" customHeight="1">
      <c r="A65" s="45" t="s">
        <v>334</v>
      </c>
      <c r="B65" s="38">
        <v>1672</v>
      </c>
      <c r="C65" s="45" t="s">
        <v>637</v>
      </c>
      <c r="D65" s="40">
        <v>7780903638</v>
      </c>
      <c r="E65" s="36"/>
      <c r="F65" s="36"/>
      <c r="G65" s="36"/>
    </row>
    <row r="66" spans="1:7" ht="15.75" customHeight="1">
      <c r="A66" s="45" t="s">
        <v>385</v>
      </c>
      <c r="B66" s="38">
        <v>1673</v>
      </c>
      <c r="C66" s="45" t="s">
        <v>638</v>
      </c>
      <c r="D66" s="40">
        <v>9419110673</v>
      </c>
      <c r="E66" s="36"/>
      <c r="F66" s="36"/>
      <c r="G66" s="36"/>
    </row>
    <row r="67" spans="1:7" ht="15.75" customHeight="1">
      <c r="A67" s="45" t="s">
        <v>307</v>
      </c>
      <c r="B67" s="38">
        <v>1674</v>
      </c>
      <c r="C67" s="45" t="s">
        <v>639</v>
      </c>
      <c r="D67" s="40">
        <v>6005438027</v>
      </c>
      <c r="E67" s="36"/>
      <c r="F67" s="36"/>
      <c r="G67" s="36"/>
    </row>
    <row r="68" spans="1:7" ht="15.75" customHeight="1">
      <c r="A68" s="45" t="s">
        <v>640</v>
      </c>
      <c r="B68" s="38">
        <v>1675</v>
      </c>
      <c r="C68" s="45" t="s">
        <v>641</v>
      </c>
      <c r="D68" s="40">
        <v>9149831244</v>
      </c>
      <c r="E68" s="36"/>
      <c r="F68" s="36"/>
      <c r="G68" s="36"/>
    </row>
    <row r="69" spans="1:7" ht="15.75" customHeight="1">
      <c r="A69" s="45" t="s">
        <v>158</v>
      </c>
      <c r="B69" s="38">
        <v>1676</v>
      </c>
      <c r="C69" s="45" t="s">
        <v>642</v>
      </c>
      <c r="D69" s="40">
        <v>7889860748</v>
      </c>
      <c r="E69" s="36"/>
      <c r="F69" s="36"/>
      <c r="G69" s="36"/>
    </row>
    <row r="70" spans="1:7" ht="15.75" customHeight="1">
      <c r="A70" s="45" t="s">
        <v>244</v>
      </c>
      <c r="B70" s="38">
        <v>1677</v>
      </c>
      <c r="C70" s="45" t="s">
        <v>643</v>
      </c>
      <c r="D70" s="40">
        <v>9796267030</v>
      </c>
      <c r="E70" s="36"/>
      <c r="F70" s="36"/>
      <c r="G70" s="36"/>
    </row>
    <row r="71" spans="1:7" ht="15.75" customHeight="1">
      <c r="A71" s="50" t="s">
        <v>181</v>
      </c>
      <c r="B71" s="38">
        <v>1678</v>
      </c>
      <c r="C71" s="45" t="s">
        <v>644</v>
      </c>
      <c r="D71" s="40">
        <v>8082787904</v>
      </c>
      <c r="E71" s="36"/>
      <c r="F71" s="36"/>
      <c r="G71" s="36"/>
    </row>
    <row r="72" spans="1:7" ht="15.75" customHeight="1">
      <c r="A72" s="45" t="s">
        <v>645</v>
      </c>
      <c r="B72" s="38">
        <v>1679</v>
      </c>
      <c r="C72" s="45" t="s">
        <v>646</v>
      </c>
      <c r="D72" s="40">
        <v>8899274719</v>
      </c>
      <c r="E72" s="36"/>
      <c r="F72" s="36"/>
      <c r="G72" s="36"/>
    </row>
    <row r="73" spans="1:7" ht="15.75" customHeight="1">
      <c r="A73" s="45" t="s">
        <v>327</v>
      </c>
      <c r="B73" s="38">
        <v>1680</v>
      </c>
      <c r="C73" s="45" t="s">
        <v>647</v>
      </c>
      <c r="D73" s="40">
        <v>7298432776</v>
      </c>
      <c r="E73" s="36"/>
      <c r="F73" s="36"/>
      <c r="G73" s="36"/>
    </row>
    <row r="74" spans="1:7" ht="15.75" customHeight="1">
      <c r="A74" s="33" t="s">
        <v>648</v>
      </c>
      <c r="B74" s="38">
        <v>1681</v>
      </c>
      <c r="C74" s="45" t="s">
        <v>649</v>
      </c>
      <c r="D74" s="40">
        <v>7780896280</v>
      </c>
      <c r="E74" s="36"/>
      <c r="F74" s="36"/>
      <c r="G74" s="36"/>
    </row>
    <row r="75" spans="1:7" ht="15.75" customHeight="1">
      <c r="A75" s="45" t="s">
        <v>300</v>
      </c>
      <c r="B75" s="38">
        <v>1682</v>
      </c>
      <c r="C75" s="45" t="s">
        <v>650</v>
      </c>
      <c r="D75" s="40">
        <v>7889687914</v>
      </c>
      <c r="E75" s="36"/>
      <c r="F75" s="36"/>
      <c r="G75" s="36"/>
    </row>
    <row r="76" spans="1:7" ht="15.75" customHeight="1">
      <c r="A76" s="45" t="s">
        <v>651</v>
      </c>
      <c r="B76" s="38">
        <v>1683</v>
      </c>
      <c r="C76" s="45" t="s">
        <v>652</v>
      </c>
      <c r="D76" s="40">
        <v>7889656074</v>
      </c>
      <c r="E76" s="36"/>
      <c r="F76" s="36"/>
      <c r="G76" s="36"/>
    </row>
    <row r="77" spans="1:7" ht="15.75" customHeight="1">
      <c r="A77" s="45" t="s">
        <v>290</v>
      </c>
      <c r="B77" s="38">
        <v>1684</v>
      </c>
      <c r="C77" s="33" t="s">
        <v>653</v>
      </c>
      <c r="D77" s="40">
        <v>7889826908</v>
      </c>
      <c r="E77" s="36"/>
      <c r="F77" s="36"/>
      <c r="G77" s="36"/>
    </row>
    <row r="78" spans="1:7" ht="15.75" customHeight="1">
      <c r="A78" s="45" t="s">
        <v>352</v>
      </c>
      <c r="B78" s="38">
        <v>1685</v>
      </c>
      <c r="C78" s="45" t="s">
        <v>654</v>
      </c>
      <c r="D78" s="40">
        <v>9797339066</v>
      </c>
      <c r="E78" s="36"/>
      <c r="F78" s="36"/>
      <c r="G78" s="36"/>
    </row>
    <row r="79" spans="1:7" ht="15.75" customHeight="1">
      <c r="A79" s="45" t="s">
        <v>363</v>
      </c>
      <c r="B79" s="38">
        <v>1686</v>
      </c>
      <c r="C79" s="46" t="s">
        <v>655</v>
      </c>
      <c r="D79" s="40">
        <v>7889539670</v>
      </c>
      <c r="E79" s="36"/>
      <c r="F79" s="36"/>
      <c r="G79" s="36"/>
    </row>
    <row r="80" spans="1:7" ht="15.75" customHeight="1">
      <c r="A80" s="45" t="s">
        <v>656</v>
      </c>
      <c r="B80" s="38">
        <v>1687</v>
      </c>
      <c r="C80" s="45" t="s">
        <v>657</v>
      </c>
      <c r="D80" s="40">
        <v>7889981038</v>
      </c>
      <c r="E80" s="36"/>
      <c r="F80" s="36"/>
      <c r="G80" s="36"/>
    </row>
    <row r="81" spans="1:7" ht="15.75" customHeight="1">
      <c r="A81" s="45" t="s">
        <v>402</v>
      </c>
      <c r="B81" s="38">
        <v>1688</v>
      </c>
      <c r="C81" s="45" t="s">
        <v>658</v>
      </c>
      <c r="D81" s="40">
        <v>9796691024</v>
      </c>
      <c r="E81" s="36"/>
      <c r="F81" s="36"/>
      <c r="G81" s="36"/>
    </row>
    <row r="82" spans="1:7" ht="15.75" customHeight="1">
      <c r="A82" s="45" t="s">
        <v>249</v>
      </c>
      <c r="B82" s="38">
        <v>1689</v>
      </c>
      <c r="C82" s="45" t="s">
        <v>659</v>
      </c>
      <c r="D82" s="40">
        <v>7780866154</v>
      </c>
      <c r="E82" s="36"/>
      <c r="F82" s="36"/>
      <c r="G82" s="36"/>
    </row>
    <row r="83" spans="1:7" ht="15.75" customHeight="1">
      <c r="A83" s="45" t="s">
        <v>396</v>
      </c>
      <c r="B83" s="38">
        <v>1690</v>
      </c>
      <c r="C83" s="41" t="s">
        <v>660</v>
      </c>
      <c r="D83" s="40">
        <v>7889474177</v>
      </c>
      <c r="E83" s="36"/>
      <c r="F83" s="36"/>
      <c r="G83" s="36"/>
    </row>
    <row r="84" spans="1:7" ht="15.75" customHeight="1">
      <c r="A84" s="45" t="s">
        <v>661</v>
      </c>
      <c r="B84" s="38">
        <v>1691</v>
      </c>
      <c r="C84" s="45" t="s">
        <v>662</v>
      </c>
      <c r="D84" s="40">
        <v>9596359948</v>
      </c>
      <c r="E84" s="36"/>
      <c r="F84" s="36"/>
      <c r="G84" s="36"/>
    </row>
    <row r="85" spans="1:7" ht="15.75" customHeight="1">
      <c r="A85" s="45" t="s">
        <v>267</v>
      </c>
      <c r="B85" s="38">
        <v>1692</v>
      </c>
      <c r="C85" s="45" t="s">
        <v>663</v>
      </c>
      <c r="D85" s="40">
        <v>7889495353</v>
      </c>
      <c r="E85" s="36"/>
      <c r="F85" s="36"/>
      <c r="G85" s="36"/>
    </row>
    <row r="86" spans="1:7" ht="15.75" customHeight="1">
      <c r="A86" s="50" t="s">
        <v>664</v>
      </c>
      <c r="B86" s="38">
        <v>1693</v>
      </c>
      <c r="C86" s="33" t="s">
        <v>665</v>
      </c>
      <c r="D86" s="40">
        <v>9858177812</v>
      </c>
      <c r="E86" s="36"/>
      <c r="F86" s="36"/>
      <c r="G86" s="36"/>
    </row>
    <row r="87" spans="1:7" ht="15.75" customHeight="1">
      <c r="A87" s="50" t="s">
        <v>366</v>
      </c>
      <c r="B87" s="48">
        <v>1694</v>
      </c>
      <c r="C87" s="45" t="s">
        <v>666</v>
      </c>
      <c r="D87" s="40">
        <v>7006133848</v>
      </c>
      <c r="E87" s="36"/>
      <c r="F87" s="36"/>
      <c r="G87" s="36"/>
    </row>
    <row r="88" spans="1:7" ht="15.75" customHeight="1">
      <c r="A88" s="50" t="s">
        <v>399</v>
      </c>
      <c r="B88" s="38">
        <v>1695</v>
      </c>
      <c r="C88" s="45" t="s">
        <v>667</v>
      </c>
      <c r="D88" s="40">
        <v>9622243962</v>
      </c>
      <c r="E88" s="36"/>
      <c r="F88" s="36"/>
      <c r="G88" s="36"/>
    </row>
    <row r="89" spans="1:7" ht="15.75" customHeight="1">
      <c r="A89" s="50" t="s">
        <v>303</v>
      </c>
      <c r="B89" s="38">
        <v>1696</v>
      </c>
      <c r="C89" s="45" t="s">
        <v>668</v>
      </c>
      <c r="D89" s="40">
        <v>7006143587</v>
      </c>
      <c r="E89" s="36"/>
      <c r="F89" s="36"/>
      <c r="G89" s="36"/>
    </row>
    <row r="90" spans="1:7" ht="15.75" customHeight="1">
      <c r="A90" s="50" t="s">
        <v>669</v>
      </c>
      <c r="B90" s="38">
        <v>1697</v>
      </c>
      <c r="C90" s="45" t="s">
        <v>670</v>
      </c>
      <c r="D90" s="40">
        <v>9596849211</v>
      </c>
      <c r="E90" s="36"/>
      <c r="F90" s="36"/>
      <c r="G90" s="36"/>
    </row>
    <row r="91" spans="1:7" ht="15.75" customHeight="1">
      <c r="A91" s="50" t="s">
        <v>346</v>
      </c>
      <c r="B91" s="38">
        <v>1698</v>
      </c>
      <c r="C91" s="45" t="s">
        <v>671</v>
      </c>
      <c r="D91" s="40">
        <v>8082352272</v>
      </c>
      <c r="E91" s="36"/>
      <c r="F91" s="36"/>
      <c r="G91" s="36"/>
    </row>
    <row r="92" spans="1:7" ht="15.75" customHeight="1">
      <c r="A92" s="50" t="s">
        <v>337</v>
      </c>
      <c r="B92" s="38">
        <v>1699</v>
      </c>
      <c r="C92" s="45" t="s">
        <v>672</v>
      </c>
      <c r="D92" s="40">
        <v>7889397662</v>
      </c>
      <c r="E92" s="36"/>
      <c r="F92" s="36"/>
      <c r="G92" s="36"/>
    </row>
    <row r="93" spans="1:7" ht="15.75" customHeight="1">
      <c r="A93" s="50" t="s">
        <v>673</v>
      </c>
      <c r="B93" s="38">
        <v>1700</v>
      </c>
      <c r="C93" s="46" t="s">
        <v>674</v>
      </c>
      <c r="D93" s="40">
        <v>7780988426</v>
      </c>
      <c r="E93" s="36"/>
      <c r="F93" s="36"/>
      <c r="G93" s="36"/>
    </row>
    <row r="94" spans="1:7" ht="15.75" customHeight="1">
      <c r="A94" s="45" t="s">
        <v>675</v>
      </c>
      <c r="B94" s="38">
        <v>1701</v>
      </c>
      <c r="C94" s="45" t="s">
        <v>676</v>
      </c>
      <c r="D94" s="40">
        <v>6005662837</v>
      </c>
      <c r="E94" s="36"/>
      <c r="F94" s="36"/>
      <c r="G94" s="36"/>
    </row>
    <row r="95" spans="1:7" ht="15.75" customHeight="1">
      <c r="A95" s="45" t="s">
        <v>409</v>
      </c>
      <c r="B95" s="38">
        <v>1702</v>
      </c>
      <c r="C95" s="45" t="s">
        <v>677</v>
      </c>
      <c r="D95" s="40">
        <v>9622718722</v>
      </c>
      <c r="E95" s="36"/>
      <c r="F95" s="36"/>
      <c r="G95" s="36"/>
    </row>
    <row r="96" spans="1:7" ht="15.75" customHeight="1">
      <c r="A96" s="45" t="s">
        <v>678</v>
      </c>
      <c r="B96" s="38">
        <v>1703</v>
      </c>
      <c r="C96" s="33" t="s">
        <v>679</v>
      </c>
      <c r="D96" s="40">
        <v>8803620674</v>
      </c>
      <c r="E96" s="36"/>
      <c r="F96" s="36"/>
      <c r="G96" s="36"/>
    </row>
    <row r="97" spans="1:7" ht="15.75" customHeight="1">
      <c r="A97" s="45" t="s">
        <v>184</v>
      </c>
      <c r="B97" s="48">
        <v>1704</v>
      </c>
      <c r="C97" s="33" t="s">
        <v>680</v>
      </c>
      <c r="D97" s="40">
        <v>7889728664</v>
      </c>
      <c r="E97" s="36"/>
      <c r="F97" s="36"/>
      <c r="G97" s="36"/>
    </row>
    <row r="98" spans="1:7" ht="15.75" customHeight="1">
      <c r="A98" s="45" t="s">
        <v>681</v>
      </c>
      <c r="B98" s="38">
        <v>1705</v>
      </c>
      <c r="C98" s="45" t="s">
        <v>682</v>
      </c>
      <c r="D98" s="40">
        <v>7006229463</v>
      </c>
      <c r="E98" s="36"/>
      <c r="F98" s="36"/>
      <c r="G98" s="36"/>
    </row>
    <row r="99" spans="1:7" ht="15.75" customHeight="1">
      <c r="A99" s="45" t="s">
        <v>683</v>
      </c>
      <c r="B99" s="38">
        <v>1706</v>
      </c>
      <c r="C99" s="45" t="s">
        <v>684</v>
      </c>
      <c r="D99" s="40">
        <v>9596338158</v>
      </c>
      <c r="E99" s="36"/>
      <c r="F99" s="36"/>
      <c r="G99" s="36"/>
    </row>
    <row r="100" spans="1:7" ht="15.75" customHeight="1">
      <c r="A100" s="45" t="s">
        <v>685</v>
      </c>
      <c r="B100" s="38">
        <v>1707</v>
      </c>
      <c r="C100" s="45" t="s">
        <v>686</v>
      </c>
      <c r="D100" s="40">
        <v>7889755260</v>
      </c>
      <c r="E100" s="36"/>
      <c r="F100" s="36"/>
      <c r="G100" s="36"/>
    </row>
    <row r="101" spans="1:7" ht="15.75" customHeight="1">
      <c r="A101" s="50" t="s">
        <v>687</v>
      </c>
      <c r="B101" s="38">
        <v>1708</v>
      </c>
      <c r="C101" s="45" t="s">
        <v>688</v>
      </c>
      <c r="D101" s="40">
        <v>9086673762</v>
      </c>
      <c r="E101" s="36"/>
      <c r="F101" s="36"/>
      <c r="G101" s="36"/>
    </row>
    <row r="102" spans="1:7" ht="15.75" customHeight="1">
      <c r="A102" s="46" t="s">
        <v>689</v>
      </c>
      <c r="B102" s="38">
        <v>1709</v>
      </c>
      <c r="C102" s="46" t="s">
        <v>690</v>
      </c>
      <c r="D102" s="40">
        <v>7051962992</v>
      </c>
      <c r="E102" s="36"/>
      <c r="F102" s="36"/>
      <c r="G102" s="36"/>
    </row>
    <row r="103" spans="1:7" ht="15.75" customHeight="1">
      <c r="A103" s="45" t="s">
        <v>691</v>
      </c>
      <c r="B103" s="38">
        <v>1710</v>
      </c>
      <c r="C103" s="45" t="s">
        <v>692</v>
      </c>
      <c r="D103" s="40">
        <v>9906228497</v>
      </c>
      <c r="E103" s="36"/>
      <c r="F103" s="36"/>
      <c r="G103" s="36"/>
    </row>
    <row r="104" spans="1:7" ht="15.75" customHeight="1">
      <c r="A104" s="45" t="s">
        <v>693</v>
      </c>
      <c r="B104" s="38">
        <v>1711</v>
      </c>
      <c r="C104" s="45" t="s">
        <v>694</v>
      </c>
      <c r="D104" s="40">
        <v>9149777180</v>
      </c>
      <c r="E104" s="36"/>
      <c r="F104" s="36"/>
      <c r="G104" s="36"/>
    </row>
    <row r="105" spans="1:7" ht="15.75" customHeight="1">
      <c r="A105" s="50" t="s">
        <v>405</v>
      </c>
      <c r="B105" s="38">
        <v>1935</v>
      </c>
      <c r="C105" s="45" t="s">
        <v>695</v>
      </c>
      <c r="D105" s="40">
        <v>7889755278</v>
      </c>
      <c r="E105" s="36"/>
      <c r="F105" s="36"/>
      <c r="G105" s="36"/>
    </row>
    <row r="106" spans="1:7" ht="15.75" customHeight="1">
      <c r="A106" s="45" t="s">
        <v>696</v>
      </c>
      <c r="B106" s="38">
        <v>1936</v>
      </c>
      <c r="C106" s="45" t="s">
        <v>697</v>
      </c>
      <c r="D106" s="40">
        <v>8082084070</v>
      </c>
      <c r="E106" s="36"/>
      <c r="F106" s="36"/>
      <c r="G106" s="36"/>
    </row>
    <row r="107" spans="1:7" ht="15.75" customHeight="1">
      <c r="A107" s="45" t="s">
        <v>698</v>
      </c>
      <c r="B107" s="38">
        <v>1937</v>
      </c>
      <c r="C107" s="45" t="s">
        <v>699</v>
      </c>
      <c r="D107" s="40">
        <v>9697409316</v>
      </c>
      <c r="E107" s="36"/>
      <c r="F107" s="36"/>
      <c r="G107" s="36"/>
    </row>
    <row r="108" spans="1:7" ht="15.75" customHeight="1">
      <c r="A108" s="45" t="s">
        <v>700</v>
      </c>
      <c r="B108" s="38">
        <v>1938</v>
      </c>
      <c r="C108" s="45" t="s">
        <v>701</v>
      </c>
      <c r="D108" s="40">
        <v>9797513939</v>
      </c>
      <c r="E108" s="36"/>
      <c r="F108" s="36"/>
      <c r="G108" s="36"/>
    </row>
    <row r="109" spans="1:7" ht="15.75" customHeight="1">
      <c r="A109" s="45" t="s">
        <v>702</v>
      </c>
      <c r="B109" s="38" t="s">
        <v>703</v>
      </c>
      <c r="C109" s="45" t="s">
        <v>704</v>
      </c>
      <c r="D109" s="40">
        <v>9086394316</v>
      </c>
      <c r="E109" s="36"/>
      <c r="F109" s="36"/>
      <c r="G109" s="36"/>
    </row>
    <row r="110" spans="1:7" ht="15.75" customHeight="1">
      <c r="A110" s="45" t="s">
        <v>705</v>
      </c>
      <c r="B110" s="38" t="s">
        <v>706</v>
      </c>
      <c r="C110" s="33" t="s">
        <v>707</v>
      </c>
      <c r="D110" s="40">
        <v>7006531228</v>
      </c>
      <c r="E110" s="36"/>
      <c r="F110" s="36"/>
      <c r="G110" s="36"/>
    </row>
    <row r="111" spans="1:7" ht="15.75" customHeight="1">
      <c r="A111" s="45" t="s">
        <v>708</v>
      </c>
      <c r="B111" s="38" t="s">
        <v>709</v>
      </c>
      <c r="C111" s="45" t="s">
        <v>710</v>
      </c>
      <c r="D111" s="40">
        <v>9086030607</v>
      </c>
      <c r="E111" s="36"/>
      <c r="F111" s="36"/>
      <c r="G111" s="36"/>
    </row>
    <row r="112" spans="1:7" ht="15.75" customHeight="1">
      <c r="A112" s="50" t="s">
        <v>711</v>
      </c>
      <c r="B112" s="38" t="s">
        <v>712</v>
      </c>
      <c r="C112" s="45" t="s">
        <v>713</v>
      </c>
      <c r="D112" s="40">
        <v>7006185348</v>
      </c>
      <c r="E112" s="36"/>
      <c r="F112" s="36"/>
      <c r="G112" s="36"/>
    </row>
    <row r="113" spans="1:7" ht="15.75" customHeight="1">
      <c r="A113" s="50" t="s">
        <v>714</v>
      </c>
      <c r="B113" s="38" t="s">
        <v>715</v>
      </c>
      <c r="C113" s="45" t="s">
        <v>716</v>
      </c>
      <c r="D113" s="40">
        <v>9797956998</v>
      </c>
      <c r="E113" s="36"/>
      <c r="F113" s="36"/>
      <c r="G113" s="36"/>
    </row>
    <row r="114" spans="1:7" ht="14.25" customHeight="1">
      <c r="A114" s="50" t="s">
        <v>227</v>
      </c>
      <c r="B114" s="38" t="s">
        <v>717</v>
      </c>
      <c r="C114" s="50" t="s">
        <v>718</v>
      </c>
      <c r="D114" s="51">
        <v>7006605742</v>
      </c>
      <c r="E114" s="36"/>
      <c r="F114" s="36"/>
      <c r="G114" s="36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2" max="2" width="11.109375" customWidth="1"/>
    <col min="3" max="3" width="27.5546875" customWidth="1"/>
    <col min="4" max="4" width="2.33203125" customWidth="1"/>
    <col min="5" max="5" width="11.44140625" customWidth="1"/>
    <col min="6" max="7" width="11.33203125" customWidth="1"/>
  </cols>
  <sheetData>
    <row r="1" spans="1:7">
      <c r="A1" s="29" t="s">
        <v>545</v>
      </c>
      <c r="B1" s="30" t="s">
        <v>546</v>
      </c>
      <c r="C1" s="29" t="s">
        <v>719</v>
      </c>
      <c r="D1" s="52" t="s">
        <v>549</v>
      </c>
      <c r="E1" s="30" t="s">
        <v>720</v>
      </c>
      <c r="F1" s="32" t="s">
        <v>550</v>
      </c>
      <c r="G1" s="29" t="s">
        <v>6</v>
      </c>
    </row>
    <row r="2" spans="1:7">
      <c r="A2" s="33" t="s">
        <v>721</v>
      </c>
      <c r="B2" s="53" t="s">
        <v>521</v>
      </c>
      <c r="C2" s="54" t="s">
        <v>722</v>
      </c>
      <c r="D2" s="55">
        <v>8716890338</v>
      </c>
      <c r="E2" s="37" t="s">
        <v>72</v>
      </c>
      <c r="F2" s="37" t="s">
        <v>72</v>
      </c>
      <c r="G2" s="37" t="s">
        <v>522</v>
      </c>
    </row>
    <row r="3" spans="1:7">
      <c r="A3" s="33" t="s">
        <v>723</v>
      </c>
      <c r="B3" s="56">
        <v>1839</v>
      </c>
      <c r="C3" s="54" t="s">
        <v>724</v>
      </c>
      <c r="D3" s="55">
        <v>7780855113</v>
      </c>
      <c r="E3" s="37" t="s">
        <v>72</v>
      </c>
      <c r="F3" s="37" t="s">
        <v>72</v>
      </c>
      <c r="G3" s="37" t="s">
        <v>473</v>
      </c>
    </row>
    <row r="4" spans="1:7">
      <c r="A4" s="33" t="s">
        <v>725</v>
      </c>
      <c r="B4" s="56">
        <v>1840</v>
      </c>
      <c r="C4" s="54" t="s">
        <v>726</v>
      </c>
      <c r="D4" s="55">
        <v>9018040422</v>
      </c>
      <c r="E4" s="37" t="s">
        <v>72</v>
      </c>
      <c r="F4" s="37" t="s">
        <v>72</v>
      </c>
      <c r="G4" s="37" t="s">
        <v>444</v>
      </c>
    </row>
    <row r="5" spans="1:7">
      <c r="A5" s="33" t="s">
        <v>727</v>
      </c>
      <c r="B5" s="56">
        <v>1841</v>
      </c>
      <c r="C5" s="54" t="s">
        <v>728</v>
      </c>
      <c r="D5" s="55">
        <v>7051475221</v>
      </c>
      <c r="E5" s="37" t="s">
        <v>729</v>
      </c>
      <c r="F5" s="37" t="s">
        <v>72</v>
      </c>
      <c r="G5" s="37" t="s">
        <v>435</v>
      </c>
    </row>
    <row r="6" spans="1:7">
      <c r="A6" s="33" t="s">
        <v>730</v>
      </c>
      <c r="B6" s="56">
        <v>1842</v>
      </c>
      <c r="C6" s="54" t="s">
        <v>731</v>
      </c>
      <c r="D6" s="57">
        <v>9596808143</v>
      </c>
      <c r="E6" s="37" t="s">
        <v>72</v>
      </c>
      <c r="F6" s="37" t="s">
        <v>72</v>
      </c>
      <c r="G6" s="37" t="s">
        <v>544</v>
      </c>
    </row>
    <row r="7" spans="1:7">
      <c r="A7" s="33" t="s">
        <v>732</v>
      </c>
      <c r="B7" s="58">
        <v>1843</v>
      </c>
      <c r="C7" s="54" t="s">
        <v>733</v>
      </c>
      <c r="D7" s="55">
        <v>7889692096</v>
      </c>
      <c r="E7" s="37" t="s">
        <v>72</v>
      </c>
      <c r="F7" s="37" t="s">
        <v>72</v>
      </c>
      <c r="G7" s="37" t="s">
        <v>506</v>
      </c>
    </row>
    <row r="8" spans="1:7">
      <c r="A8" s="33" t="s">
        <v>734</v>
      </c>
      <c r="B8" s="58">
        <v>1844</v>
      </c>
      <c r="C8" s="54" t="s">
        <v>735</v>
      </c>
      <c r="D8" s="55">
        <v>9622528137</v>
      </c>
      <c r="E8" s="37" t="s">
        <v>72</v>
      </c>
      <c r="F8" s="37" t="s">
        <v>72</v>
      </c>
      <c r="G8" s="37" t="s">
        <v>509</v>
      </c>
    </row>
    <row r="9" spans="1:7">
      <c r="A9" s="33" t="s">
        <v>736</v>
      </c>
      <c r="B9" s="56">
        <v>1848</v>
      </c>
      <c r="C9" s="54" t="s">
        <v>737</v>
      </c>
      <c r="D9" s="55">
        <v>7889770398</v>
      </c>
      <c r="E9" s="37" t="s">
        <v>72</v>
      </c>
      <c r="F9" s="37" t="s">
        <v>72</v>
      </c>
      <c r="G9" s="37" t="s">
        <v>738</v>
      </c>
    </row>
    <row r="10" spans="1:7">
      <c r="A10" s="33" t="s">
        <v>739</v>
      </c>
      <c r="B10" s="56">
        <v>1849</v>
      </c>
      <c r="C10" s="54" t="s">
        <v>740</v>
      </c>
      <c r="D10" s="55">
        <v>9086354866</v>
      </c>
      <c r="E10" s="37" t="s">
        <v>72</v>
      </c>
      <c r="F10" s="37" t="s">
        <v>72</v>
      </c>
      <c r="G10" s="37" t="s">
        <v>431</v>
      </c>
    </row>
    <row r="11" spans="1:7">
      <c r="A11" s="33" t="s">
        <v>741</v>
      </c>
      <c r="B11" s="58">
        <v>1850</v>
      </c>
      <c r="C11" s="54" t="s">
        <v>742</v>
      </c>
      <c r="D11" s="55">
        <v>7051908675</v>
      </c>
      <c r="E11" s="37" t="s">
        <v>72</v>
      </c>
      <c r="F11" s="37" t="s">
        <v>72</v>
      </c>
      <c r="G11" s="37" t="s">
        <v>535</v>
      </c>
    </row>
    <row r="12" spans="1:7">
      <c r="A12" s="33" t="s">
        <v>743</v>
      </c>
      <c r="B12" s="58">
        <v>1851</v>
      </c>
      <c r="C12" s="54" t="s">
        <v>744</v>
      </c>
      <c r="D12" s="55">
        <v>9419818174</v>
      </c>
      <c r="E12" s="37" t="s">
        <v>72</v>
      </c>
      <c r="F12" s="37" t="s">
        <v>72</v>
      </c>
      <c r="G12" s="37" t="s">
        <v>466</v>
      </c>
    </row>
    <row r="13" spans="1:7">
      <c r="A13" s="33" t="s">
        <v>745</v>
      </c>
      <c r="B13" s="53">
        <v>1852</v>
      </c>
      <c r="C13" s="54" t="s">
        <v>746</v>
      </c>
      <c r="D13" s="55" t="s">
        <v>747</v>
      </c>
      <c r="E13" s="37" t="s">
        <v>729</v>
      </c>
      <c r="F13" s="37" t="s">
        <v>72</v>
      </c>
      <c r="G13" s="37" t="s">
        <v>440</v>
      </c>
    </row>
    <row r="14" spans="1:7">
      <c r="A14" s="33" t="s">
        <v>748</v>
      </c>
      <c r="B14" s="56">
        <v>1853</v>
      </c>
      <c r="C14" s="54" t="s">
        <v>749</v>
      </c>
      <c r="D14" s="55">
        <v>9797569896</v>
      </c>
      <c r="E14" s="37" t="s">
        <v>72</v>
      </c>
      <c r="F14" s="37" t="s">
        <v>72</v>
      </c>
      <c r="G14" s="37" t="s">
        <v>485</v>
      </c>
    </row>
    <row r="15" spans="1:7">
      <c r="A15" s="33" t="s">
        <v>750</v>
      </c>
      <c r="B15" s="56">
        <v>1854</v>
      </c>
      <c r="C15" s="54" t="s">
        <v>751</v>
      </c>
      <c r="D15" s="55">
        <v>9419784590</v>
      </c>
      <c r="E15" s="37" t="s">
        <v>72</v>
      </c>
      <c r="F15" s="37" t="s">
        <v>72</v>
      </c>
      <c r="G15" s="37" t="s">
        <v>447</v>
      </c>
    </row>
    <row r="16" spans="1:7">
      <c r="A16" s="33" t="s">
        <v>752</v>
      </c>
      <c r="B16" s="58">
        <v>1855</v>
      </c>
      <c r="C16" s="54" t="s">
        <v>753</v>
      </c>
      <c r="D16" s="55">
        <v>9469807777</v>
      </c>
      <c r="E16" s="37" t="s">
        <v>72</v>
      </c>
      <c r="F16" s="37" t="s">
        <v>72</v>
      </c>
      <c r="G16" s="37" t="s">
        <v>469</v>
      </c>
    </row>
    <row r="17" spans="1:7">
      <c r="A17" s="33" t="s">
        <v>754</v>
      </c>
      <c r="B17" s="58">
        <v>1857</v>
      </c>
      <c r="C17" s="54" t="s">
        <v>755</v>
      </c>
      <c r="D17" s="55">
        <v>6005247671</v>
      </c>
      <c r="E17" s="37" t="s">
        <v>72</v>
      </c>
      <c r="F17" s="37" t="s">
        <v>72</v>
      </c>
      <c r="G17" s="37" t="s">
        <v>756</v>
      </c>
    </row>
    <row r="18" spans="1:7">
      <c r="A18" s="33" t="s">
        <v>757</v>
      </c>
      <c r="B18" s="58">
        <v>1858</v>
      </c>
      <c r="C18" s="54" t="s">
        <v>758</v>
      </c>
      <c r="D18" s="55">
        <v>9622177078</v>
      </c>
      <c r="E18" s="37" t="s">
        <v>72</v>
      </c>
      <c r="F18" s="37" t="s">
        <v>72</v>
      </c>
      <c r="G18" s="37" t="s">
        <v>457</v>
      </c>
    </row>
    <row r="19" spans="1:7">
      <c r="A19" s="33" t="s">
        <v>759</v>
      </c>
      <c r="B19" s="58">
        <v>1859</v>
      </c>
      <c r="C19" s="54" t="s">
        <v>760</v>
      </c>
      <c r="D19" s="55">
        <v>7889563360</v>
      </c>
      <c r="E19" s="37" t="s">
        <v>72</v>
      </c>
      <c r="F19" s="37" t="s">
        <v>72</v>
      </c>
      <c r="G19" s="37" t="s">
        <v>526</v>
      </c>
    </row>
    <row r="20" spans="1:7">
      <c r="A20" s="33" t="s">
        <v>761</v>
      </c>
      <c r="B20" s="58">
        <v>1860</v>
      </c>
      <c r="C20" s="54" t="s">
        <v>762</v>
      </c>
      <c r="D20" s="55">
        <v>7006423575</v>
      </c>
      <c r="E20" s="37" t="s">
        <v>72</v>
      </c>
      <c r="F20" s="37" t="s">
        <v>72</v>
      </c>
      <c r="G20" s="37" t="s">
        <v>539</v>
      </c>
    </row>
    <row r="21" spans="1:7">
      <c r="A21" s="33" t="s">
        <v>763</v>
      </c>
      <c r="B21" s="58">
        <v>1861</v>
      </c>
      <c r="C21" s="54" t="s">
        <v>764</v>
      </c>
      <c r="D21" s="55" t="s">
        <v>765</v>
      </c>
      <c r="E21" s="37" t="s">
        <v>72</v>
      </c>
      <c r="F21" s="37" t="s">
        <v>72</v>
      </c>
      <c r="G21" s="37" t="s">
        <v>542</v>
      </c>
    </row>
    <row r="22" spans="1:7">
      <c r="A22" s="33" t="s">
        <v>766</v>
      </c>
      <c r="B22" s="58">
        <v>1862</v>
      </c>
      <c r="C22" s="54" t="s">
        <v>767</v>
      </c>
      <c r="D22" s="55">
        <v>7889774650</v>
      </c>
      <c r="E22" s="37" t="s">
        <v>72</v>
      </c>
      <c r="F22" s="37" t="s">
        <v>72</v>
      </c>
      <c r="G22" s="37" t="s">
        <v>476</v>
      </c>
    </row>
    <row r="23" spans="1:7">
      <c r="A23" s="33" t="s">
        <v>768</v>
      </c>
      <c r="B23" s="58">
        <v>1863</v>
      </c>
      <c r="C23" s="54" t="s">
        <v>769</v>
      </c>
      <c r="D23" s="55" t="s">
        <v>770</v>
      </c>
      <c r="E23" s="37" t="s">
        <v>72</v>
      </c>
      <c r="F23" s="37" t="s">
        <v>72</v>
      </c>
      <c r="G23" s="37" t="s">
        <v>515</v>
      </c>
    </row>
    <row r="24" spans="1:7">
      <c r="A24" s="33" t="s">
        <v>771</v>
      </c>
      <c r="B24" s="58">
        <v>1864</v>
      </c>
      <c r="C24" s="54" t="s">
        <v>772</v>
      </c>
      <c r="D24" s="55">
        <v>7006140837</v>
      </c>
      <c r="E24" s="37" t="s">
        <v>72</v>
      </c>
      <c r="F24" s="37" t="s">
        <v>72</v>
      </c>
      <c r="G24" s="37" t="s">
        <v>512</v>
      </c>
    </row>
    <row r="25" spans="1:7">
      <c r="A25" s="33" t="s">
        <v>773</v>
      </c>
      <c r="B25" s="58">
        <v>1866</v>
      </c>
      <c r="C25" s="54" t="s">
        <v>774</v>
      </c>
      <c r="D25" s="55" t="s">
        <v>775</v>
      </c>
      <c r="E25" s="37" t="s">
        <v>72</v>
      </c>
      <c r="F25" s="37" t="s">
        <v>72</v>
      </c>
      <c r="G25" s="37" t="s">
        <v>518</v>
      </c>
    </row>
    <row r="26" spans="1:7">
      <c r="A26" s="33" t="s">
        <v>776</v>
      </c>
      <c r="B26" s="58">
        <v>1867</v>
      </c>
      <c r="C26" s="33" t="s">
        <v>777</v>
      </c>
      <c r="D26" s="55">
        <v>8082569837</v>
      </c>
      <c r="E26" s="37" t="s">
        <v>72</v>
      </c>
      <c r="F26" s="37" t="s">
        <v>72</v>
      </c>
      <c r="G26" s="37" t="s">
        <v>496</v>
      </c>
    </row>
    <row r="27" spans="1:7">
      <c r="A27" s="33" t="s">
        <v>778</v>
      </c>
      <c r="B27" s="58">
        <v>1868</v>
      </c>
      <c r="C27" s="54" t="s">
        <v>779</v>
      </c>
      <c r="D27" s="55">
        <v>9906701574</v>
      </c>
      <c r="E27" s="37" t="s">
        <v>72</v>
      </c>
      <c r="F27" s="37" t="s">
        <v>72</v>
      </c>
      <c r="G27" s="37" t="s">
        <v>493</v>
      </c>
    </row>
    <row r="28" spans="1:7">
      <c r="A28" s="33" t="s">
        <v>780</v>
      </c>
      <c r="B28" s="58">
        <v>1869</v>
      </c>
      <c r="C28" s="59" t="s">
        <v>781</v>
      </c>
      <c r="D28" s="55">
        <v>9018027302</v>
      </c>
      <c r="E28" s="37" t="s">
        <v>72</v>
      </c>
      <c r="F28" s="37" t="s">
        <v>72</v>
      </c>
      <c r="G28" s="37" t="s">
        <v>499</v>
      </c>
    </row>
    <row r="29" spans="1:7">
      <c r="A29" s="33" t="s">
        <v>782</v>
      </c>
      <c r="B29" s="58">
        <v>1870</v>
      </c>
      <c r="C29" s="54" t="s">
        <v>783</v>
      </c>
      <c r="D29" s="55">
        <v>7006237046</v>
      </c>
      <c r="E29" s="37" t="s">
        <v>72</v>
      </c>
      <c r="F29" s="37" t="s">
        <v>72</v>
      </c>
      <c r="G29" s="37" t="s">
        <v>460</v>
      </c>
    </row>
    <row r="30" spans="1:7">
      <c r="A30" s="33" t="s">
        <v>784</v>
      </c>
      <c r="B30" s="58">
        <v>1874</v>
      </c>
      <c r="C30" s="54" t="s">
        <v>785</v>
      </c>
      <c r="D30" s="55">
        <v>9797377167</v>
      </c>
      <c r="E30" s="37" t="s">
        <v>72</v>
      </c>
      <c r="F30" s="37" t="s">
        <v>72</v>
      </c>
      <c r="G30" s="37" t="s">
        <v>489</v>
      </c>
    </row>
    <row r="31" spans="1:7">
      <c r="A31" s="33" t="s">
        <v>786</v>
      </c>
      <c r="B31" s="58">
        <v>1877</v>
      </c>
      <c r="C31" s="41" t="s">
        <v>787</v>
      </c>
      <c r="D31" s="55">
        <v>962299163</v>
      </c>
      <c r="E31" s="37" t="s">
        <v>72</v>
      </c>
      <c r="F31" s="37" t="s">
        <v>72</v>
      </c>
      <c r="G31" s="37" t="s">
        <v>502</v>
      </c>
    </row>
    <row r="32" spans="1:7">
      <c r="A32" s="33" t="s">
        <v>451</v>
      </c>
      <c r="B32" s="58">
        <v>1878</v>
      </c>
      <c r="C32" s="54" t="s">
        <v>788</v>
      </c>
      <c r="D32" s="55">
        <v>7889396863</v>
      </c>
      <c r="E32" s="37" t="s">
        <v>72</v>
      </c>
      <c r="F32" s="37" t="s">
        <v>72</v>
      </c>
      <c r="G32" s="37" t="s">
        <v>453</v>
      </c>
    </row>
    <row r="33" spans="1:7">
      <c r="A33" s="33" t="s">
        <v>789</v>
      </c>
      <c r="B33" s="58">
        <v>1879</v>
      </c>
      <c r="C33" s="54" t="s">
        <v>790</v>
      </c>
      <c r="D33" s="55">
        <v>7780935891</v>
      </c>
      <c r="E33" s="37" t="s">
        <v>72</v>
      </c>
      <c r="F33" s="37" t="s">
        <v>72</v>
      </c>
      <c r="G33" s="37" t="s">
        <v>463</v>
      </c>
    </row>
    <row r="34" spans="1:7">
      <c r="A34" s="33" t="s">
        <v>791</v>
      </c>
      <c r="B34" s="58">
        <v>1948</v>
      </c>
      <c r="C34" s="54" t="s">
        <v>792</v>
      </c>
      <c r="D34" s="55">
        <v>9797424995</v>
      </c>
      <c r="E34" s="37" t="s">
        <v>72</v>
      </c>
      <c r="F34" s="37" t="s">
        <v>72</v>
      </c>
      <c r="G34" s="37" t="s">
        <v>450</v>
      </c>
    </row>
    <row r="35" spans="1:7">
      <c r="A35" s="33" t="s">
        <v>793</v>
      </c>
      <c r="B35" s="53">
        <v>1949</v>
      </c>
      <c r="C35" s="54" t="s">
        <v>794</v>
      </c>
      <c r="D35" s="55">
        <v>7006136273</v>
      </c>
      <c r="E35" s="37" t="s">
        <v>72</v>
      </c>
      <c r="F35" s="37" t="s">
        <v>72</v>
      </c>
      <c r="G35" s="37" t="s">
        <v>479</v>
      </c>
    </row>
    <row r="36" spans="1:7">
      <c r="A36" s="33" t="s">
        <v>480</v>
      </c>
      <c r="B36" s="58">
        <v>1950</v>
      </c>
      <c r="C36" s="54" t="s">
        <v>795</v>
      </c>
      <c r="D36" s="55">
        <v>8493854477</v>
      </c>
      <c r="E36" s="37" t="s">
        <v>72</v>
      </c>
      <c r="F36" s="37" t="s">
        <v>72</v>
      </c>
      <c r="G36" s="37" t="s">
        <v>482</v>
      </c>
    </row>
    <row r="37" spans="1:7">
      <c r="A37" s="33" t="s">
        <v>796</v>
      </c>
      <c r="B37" s="58" t="s">
        <v>531</v>
      </c>
      <c r="C37" s="33" t="s">
        <v>797</v>
      </c>
      <c r="D37" s="55">
        <v>8492911321</v>
      </c>
      <c r="E37" s="37" t="s">
        <v>72</v>
      </c>
      <c r="F37" s="37" t="s">
        <v>72</v>
      </c>
      <c r="G37" s="37" t="s">
        <v>532</v>
      </c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7" r:id="rId25" xr:uid="{00000000-0004-0000-0400-000018000000}"/>
    <hyperlink ref="C28" r:id="rId26" xr:uid="{00000000-0004-0000-0400-000019000000}"/>
    <hyperlink ref="C29" r:id="rId27" xr:uid="{00000000-0004-0000-0400-00001A000000}"/>
    <hyperlink ref="C30" r:id="rId28" xr:uid="{00000000-0004-0000-0400-00001B000000}"/>
    <hyperlink ref="C32" r:id="rId29" xr:uid="{00000000-0004-0000-0400-00001C000000}"/>
    <hyperlink ref="C33" r:id="rId30" xr:uid="{00000000-0004-0000-0400-00001D000000}"/>
    <hyperlink ref="C34" r:id="rId31" xr:uid="{00000000-0004-0000-0400-00001E000000}"/>
    <hyperlink ref="C35" r:id="rId32" xr:uid="{00000000-0004-0000-0400-00001F000000}"/>
    <hyperlink ref="C36" r:id="rId33" xr:uid="{00000000-0004-0000-04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CSEA1_ProjectList</vt:lpstr>
      <vt:lpstr>CSEA2_ProjectsList</vt:lpstr>
      <vt:lpstr>IT_ProjectsList</vt:lpstr>
      <vt:lpstr>CSE_StudentsList</vt:lpstr>
      <vt:lpstr>IT_StudentsList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umang</cp:lastModifiedBy>
  <dcterms:modified xsi:type="dcterms:W3CDTF">2020-11-12T17:56:23Z</dcterms:modified>
</cp:coreProperties>
</file>