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ay\OneDrive\Documents\Flashaid\Data\"/>
    </mc:Choice>
  </mc:AlternateContent>
  <xr:revisionPtr revIDLastSave="0" documentId="13_ncr:1_{219A234B-B7FD-45BF-8F98-9186BF50613D}" xr6:coauthVersionLast="47" xr6:coauthVersionMax="47" xr10:uidLastSave="{00000000-0000-0000-0000-000000000000}"/>
  <bookViews>
    <workbookView xWindow="-108" yWindow="-108" windowWidth="23256" windowHeight="13176" xr2:uid="{5C8BB4F1-47D3-4FC5-AACB-F63538D10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N13" i="1"/>
  <c r="M13" i="1"/>
  <c r="L13" i="1"/>
  <c r="K13" i="1"/>
  <c r="N12" i="1"/>
  <c r="M12" i="1"/>
  <c r="L12" i="1"/>
  <c r="N11" i="1"/>
  <c r="M11" i="1"/>
  <c r="L11" i="1"/>
  <c r="K11" i="1"/>
  <c r="M5" i="1"/>
  <c r="N7" i="1"/>
  <c r="M7" i="1"/>
  <c r="N6" i="1"/>
  <c r="M6" i="1"/>
  <c r="N5" i="1"/>
  <c r="M4" i="1"/>
  <c r="M3" i="1"/>
  <c r="M10" i="1"/>
  <c r="M9" i="1"/>
  <c r="N10" i="1"/>
  <c r="N4" i="1"/>
  <c r="M2" i="1"/>
  <c r="I4" i="1"/>
  <c r="N9" i="1"/>
  <c r="N8" i="1"/>
  <c r="N3" i="1"/>
  <c r="N2" i="1"/>
  <c r="L2" i="1"/>
  <c r="M8" i="1"/>
  <c r="L10" i="1"/>
  <c r="L9" i="1"/>
  <c r="L8" i="1"/>
  <c r="L6" i="1"/>
  <c r="L5" i="1"/>
  <c r="L4" i="1"/>
  <c r="L3" i="1"/>
  <c r="K4" i="1"/>
  <c r="K10" i="1"/>
  <c r="K9" i="1"/>
  <c r="K8" i="1"/>
  <c r="K7" i="1"/>
  <c r="K6" i="1"/>
  <c r="K5" i="1"/>
  <c r="K3" i="1"/>
  <c r="K2" i="1"/>
  <c r="F7" i="1"/>
  <c r="L7" i="1" s="1"/>
</calcChain>
</file>

<file path=xl/sharedStrings.xml><?xml version="1.0" encoding="utf-8"?>
<sst xmlns="http://schemas.openxmlformats.org/spreadsheetml/2006/main" count="50" uniqueCount="22">
  <si>
    <t>2023-24</t>
  </si>
  <si>
    <t>Year</t>
  </si>
  <si>
    <t>Net incurred claims</t>
  </si>
  <si>
    <t>Net claims paid</t>
  </si>
  <si>
    <t>2022-23</t>
  </si>
  <si>
    <t>Claims Repudiated</t>
  </si>
  <si>
    <t>Claims Reported</t>
  </si>
  <si>
    <t>Claims Settled</t>
  </si>
  <si>
    <t>Care Health Insurance</t>
  </si>
  <si>
    <t>Percentage Claims Paid</t>
  </si>
  <si>
    <t>Percentage Claims Settled</t>
  </si>
  <si>
    <t>Net Written Premium</t>
  </si>
  <si>
    <t>Insurance Company</t>
  </si>
  <si>
    <t>TPA</t>
  </si>
  <si>
    <t>Paramount</t>
  </si>
  <si>
    <t>% claims by money</t>
  </si>
  <si>
    <t>% claims by no</t>
  </si>
  <si>
    <t>2021-22</t>
  </si>
  <si>
    <t>Total Policies</t>
  </si>
  <si>
    <t>Zuno General Insurance Company</t>
  </si>
  <si>
    <t>Raheja General Insurance</t>
  </si>
  <si>
    <t>Universal General Insurance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</si>
</sst>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3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3" fontId="2" fillId="0" borderId="2" xfId="0" applyNumberFormat="1" applyFont="1" applyBorder="1"/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4A89-F640-4E2A-8C28-A64BB9A6F812}">
  <dimension ref="A1:N13"/>
  <sheetViews>
    <sheetView tabSelected="1" zoomScale="108" workbookViewId="0">
      <selection activeCell="I18" sqref="I18"/>
    </sheetView>
  </sheetViews>
  <sheetFormatPr defaultRowHeight="14.4" x14ac:dyDescent="0.3"/>
  <cols>
    <col min="1" max="1" width="33.44140625" customWidth="1"/>
    <col min="2" max="2" width="34.5546875" customWidth="1"/>
    <col min="3" max="3" width="8.88671875" customWidth="1"/>
    <col min="4" max="4" width="19.21875" customWidth="1"/>
    <col min="5" max="5" width="18.33203125" customWidth="1"/>
    <col min="6" max="7" width="19.6640625" customWidth="1"/>
    <col min="8" max="8" width="19.44140625" customWidth="1"/>
    <col min="9" max="9" width="15.44140625" customWidth="1"/>
    <col min="10" max="10" width="23.77734375" customWidth="1"/>
    <col min="11" max="11" width="20.5546875" customWidth="1"/>
    <col min="12" max="12" width="26.6640625" customWidth="1"/>
    <col min="13" max="13" width="23.6640625" customWidth="1"/>
    <col min="14" max="14" width="14.33203125" customWidth="1"/>
  </cols>
  <sheetData>
    <row r="1" spans="1:14" s="2" customFormat="1" ht="15" thickBot="1" x14ac:dyDescent="0.35">
      <c r="A1" s="6" t="s">
        <v>12</v>
      </c>
      <c r="B1" s="6" t="s">
        <v>13</v>
      </c>
      <c r="C1" s="6" t="s">
        <v>1</v>
      </c>
      <c r="D1" s="6" t="s">
        <v>2</v>
      </c>
      <c r="E1" s="6" t="s">
        <v>3</v>
      </c>
      <c r="F1" s="7" t="s">
        <v>6</v>
      </c>
      <c r="G1" s="6" t="s">
        <v>5</v>
      </c>
      <c r="H1" s="6" t="s">
        <v>7</v>
      </c>
      <c r="I1" s="7" t="s">
        <v>18</v>
      </c>
      <c r="J1" s="6" t="s">
        <v>11</v>
      </c>
      <c r="K1" s="6" t="s">
        <v>9</v>
      </c>
      <c r="L1" s="6" t="s">
        <v>10</v>
      </c>
      <c r="M1" s="6" t="s">
        <v>15</v>
      </c>
      <c r="N1" s="7" t="s">
        <v>16</v>
      </c>
    </row>
    <row r="2" spans="1:14" x14ac:dyDescent="0.3">
      <c r="A2" s="1" t="s">
        <v>19</v>
      </c>
      <c r="B2" s="1" t="s">
        <v>14</v>
      </c>
      <c r="C2" s="1" t="s">
        <v>0</v>
      </c>
      <c r="D2" s="5">
        <v>1837639000</v>
      </c>
      <c r="E2" s="5">
        <v>1616919000</v>
      </c>
      <c r="F2" s="5">
        <v>7626</v>
      </c>
      <c r="G2" s="5">
        <v>1014</v>
      </c>
      <c r="H2" s="5">
        <v>6015</v>
      </c>
      <c r="I2" s="5">
        <v>18893</v>
      </c>
      <c r="J2" s="4">
        <v>3134128000</v>
      </c>
      <c r="K2" s="5">
        <f>QUOTIENT(E2*100,D2)</f>
        <v>87</v>
      </c>
      <c r="L2" s="5">
        <f>QUOTIENT(H2*100,F2)</f>
        <v>78</v>
      </c>
      <c r="M2" s="1">
        <f>QUOTIENT(D2*100,J2)</f>
        <v>58</v>
      </c>
      <c r="N2" s="1">
        <f>QUOTIENT(F2*100,I2)</f>
        <v>40</v>
      </c>
    </row>
    <row r="3" spans="1:14" x14ac:dyDescent="0.3">
      <c r="A3" s="1" t="s">
        <v>19</v>
      </c>
      <c r="B3" s="3" t="s">
        <v>14</v>
      </c>
      <c r="C3" s="3" t="s">
        <v>4</v>
      </c>
      <c r="D3" s="4">
        <v>1254347000</v>
      </c>
      <c r="E3" s="4">
        <v>1201484000</v>
      </c>
      <c r="F3" s="3">
        <v>5357</v>
      </c>
      <c r="G3" s="4">
        <v>574</v>
      </c>
      <c r="H3" s="4">
        <v>4841</v>
      </c>
      <c r="I3" s="3">
        <v>23782</v>
      </c>
      <c r="J3" s="4">
        <v>1674948000</v>
      </c>
      <c r="K3" s="4">
        <f t="shared" ref="K3:K8" si="0">QUOTIENT(E3*100,D3)</f>
        <v>95</v>
      </c>
      <c r="L3" s="4">
        <f t="shared" ref="L3:L10" si="1">QUOTIENT(H3*100,F3)</f>
        <v>90</v>
      </c>
      <c r="M3" s="1">
        <f>QUOTIENT(D3*100,J3)</f>
        <v>74</v>
      </c>
      <c r="N3" s="1">
        <f>QUOTIENT(F3*100,I3)</f>
        <v>22</v>
      </c>
    </row>
    <row r="4" spans="1:14" x14ac:dyDescent="0.3">
      <c r="A4" s="1" t="s">
        <v>19</v>
      </c>
      <c r="B4" s="3" t="s">
        <v>14</v>
      </c>
      <c r="C4" s="3" t="s">
        <v>17</v>
      </c>
      <c r="D4" s="4">
        <v>1152095000</v>
      </c>
      <c r="E4" s="4">
        <v>1127907000</v>
      </c>
      <c r="F4" s="4">
        <v>5849</v>
      </c>
      <c r="G4" s="4">
        <v>603</v>
      </c>
      <c r="H4" s="4">
        <v>5199</v>
      </c>
      <c r="I4" s="3">
        <f>41373+257</f>
        <v>41630</v>
      </c>
      <c r="J4" s="4">
        <v>1073588000</v>
      </c>
      <c r="K4" s="4">
        <f t="shared" si="0"/>
        <v>97</v>
      </c>
      <c r="L4" s="4">
        <f t="shared" si="1"/>
        <v>88</v>
      </c>
      <c r="M4" s="9">
        <f>QUOTIENT(D4*100,J4)</f>
        <v>107</v>
      </c>
      <c r="N4" s="1">
        <f>QUOTIENT(F4*100,I4)</f>
        <v>14</v>
      </c>
    </row>
    <row r="5" spans="1:14" x14ac:dyDescent="0.3">
      <c r="A5" s="3" t="s">
        <v>8</v>
      </c>
      <c r="B5" s="3" t="s">
        <v>8</v>
      </c>
      <c r="C5" s="3" t="s">
        <v>0</v>
      </c>
      <c r="D5" s="4">
        <v>30742700000</v>
      </c>
      <c r="E5" s="4">
        <v>29919300000</v>
      </c>
      <c r="F5" s="4">
        <v>1092932</v>
      </c>
      <c r="G5" s="4">
        <v>80596</v>
      </c>
      <c r="H5" s="4">
        <v>1010334</v>
      </c>
      <c r="I5" s="4">
        <v>2076370</v>
      </c>
      <c r="J5" s="4">
        <v>65455800000</v>
      </c>
      <c r="K5" s="4">
        <f t="shared" si="0"/>
        <v>97</v>
      </c>
      <c r="L5" s="4">
        <f t="shared" si="1"/>
        <v>92</v>
      </c>
      <c r="M5" s="1">
        <f>QUOTIENT(D5*100,J5)</f>
        <v>46</v>
      </c>
      <c r="N5" s="1">
        <f t="shared" ref="N5:N7" si="2">QUOTIENT(F5*100,I5)</f>
        <v>52</v>
      </c>
    </row>
    <row r="6" spans="1:14" x14ac:dyDescent="0.3">
      <c r="A6" s="3" t="s">
        <v>8</v>
      </c>
      <c r="B6" s="3" t="s">
        <v>8</v>
      </c>
      <c r="C6" s="3" t="s">
        <v>4</v>
      </c>
      <c r="D6" s="4">
        <v>21161800000</v>
      </c>
      <c r="E6" s="4">
        <v>20229700000</v>
      </c>
      <c r="F6" s="4">
        <v>795498</v>
      </c>
      <c r="G6" s="4">
        <v>78756</v>
      </c>
      <c r="H6" s="4">
        <v>711440</v>
      </c>
      <c r="I6" s="4">
        <v>1588854</v>
      </c>
      <c r="J6" s="4">
        <v>46976400000</v>
      </c>
      <c r="K6" s="4">
        <f t="shared" si="0"/>
        <v>95</v>
      </c>
      <c r="L6" s="4">
        <f t="shared" si="1"/>
        <v>89</v>
      </c>
      <c r="M6" s="1">
        <f t="shared" ref="M6:M7" si="3">QUOTIENT(D6*100,J6)</f>
        <v>45</v>
      </c>
      <c r="N6" s="1">
        <f t="shared" si="2"/>
        <v>50</v>
      </c>
    </row>
    <row r="7" spans="1:14" x14ac:dyDescent="0.3">
      <c r="A7" s="3" t="s">
        <v>8</v>
      </c>
      <c r="B7" s="3" t="s">
        <v>8</v>
      </c>
      <c r="C7" s="3" t="s">
        <v>17</v>
      </c>
      <c r="D7" s="4">
        <v>16337300000</v>
      </c>
      <c r="E7" s="4">
        <v>14813000000</v>
      </c>
      <c r="F7" s="4">
        <f>606735+7257</f>
        <v>613992</v>
      </c>
      <c r="G7" s="4">
        <v>79437</v>
      </c>
      <c r="H7" s="4">
        <v>531552</v>
      </c>
      <c r="I7" s="4">
        <v>1419429</v>
      </c>
      <c r="J7" s="4">
        <v>34255000000</v>
      </c>
      <c r="K7" s="4">
        <f t="shared" si="0"/>
        <v>90</v>
      </c>
      <c r="L7" s="4">
        <f t="shared" si="1"/>
        <v>86</v>
      </c>
      <c r="M7" s="1">
        <f t="shared" si="3"/>
        <v>47</v>
      </c>
      <c r="N7" s="1">
        <f t="shared" si="2"/>
        <v>43</v>
      </c>
    </row>
    <row r="8" spans="1:14" x14ac:dyDescent="0.3">
      <c r="A8" s="3" t="s">
        <v>20</v>
      </c>
      <c r="B8" s="3" t="s">
        <v>20</v>
      </c>
      <c r="C8" s="3" t="s">
        <v>0</v>
      </c>
      <c r="D8" s="4">
        <v>256900000</v>
      </c>
      <c r="E8" s="4">
        <v>159000000</v>
      </c>
      <c r="F8" s="4">
        <v>4414</v>
      </c>
      <c r="G8" s="3">
        <v>430</v>
      </c>
      <c r="H8" s="3">
        <v>3286</v>
      </c>
      <c r="I8" s="3">
        <v>11842</v>
      </c>
      <c r="J8" s="4">
        <v>343600000</v>
      </c>
      <c r="K8" s="4">
        <f t="shared" si="0"/>
        <v>61</v>
      </c>
      <c r="L8" s="4">
        <f t="shared" si="1"/>
        <v>74</v>
      </c>
      <c r="M8" s="3">
        <f>QUOTIENT(D8*100,J8)</f>
        <v>74</v>
      </c>
      <c r="N8" s="1">
        <f>QUOTIENT(F8*100,I8)</f>
        <v>37</v>
      </c>
    </row>
    <row r="9" spans="1:14" x14ac:dyDescent="0.3">
      <c r="A9" s="3" t="s">
        <v>20</v>
      </c>
      <c r="B9" s="3" t="s">
        <v>20</v>
      </c>
      <c r="C9" s="3" t="s">
        <v>4</v>
      </c>
      <c r="D9" s="4">
        <v>126000000</v>
      </c>
      <c r="E9" s="4">
        <v>89300000</v>
      </c>
      <c r="F9" s="4">
        <v>2178</v>
      </c>
      <c r="G9" s="4">
        <v>164</v>
      </c>
      <c r="H9" s="4">
        <v>1586</v>
      </c>
      <c r="I9" s="3">
        <v>5809</v>
      </c>
      <c r="J9" s="4">
        <v>136000000</v>
      </c>
      <c r="K9" s="4">
        <f>QUOTIENT(E9*100,D9)</f>
        <v>70</v>
      </c>
      <c r="L9" s="4">
        <f t="shared" si="1"/>
        <v>72</v>
      </c>
      <c r="M9" s="3">
        <f>QUOTIENT(D9*100,J9)</f>
        <v>92</v>
      </c>
      <c r="N9" s="1">
        <f>QUOTIENT(F9*100,I9)</f>
        <v>37</v>
      </c>
    </row>
    <row r="10" spans="1:14" x14ac:dyDescent="0.3">
      <c r="A10" s="3" t="s">
        <v>20</v>
      </c>
      <c r="B10" s="3" t="s">
        <v>20</v>
      </c>
      <c r="C10" s="3" t="s">
        <v>17</v>
      </c>
      <c r="D10" s="4">
        <v>133689000</v>
      </c>
      <c r="E10" s="4">
        <v>93378000</v>
      </c>
      <c r="F10" s="4">
        <v>871</v>
      </c>
      <c r="G10" s="4">
        <v>190</v>
      </c>
      <c r="H10" s="4">
        <v>554</v>
      </c>
      <c r="I10" s="3">
        <v>4386</v>
      </c>
      <c r="J10" s="10">
        <v>45800000</v>
      </c>
      <c r="K10" s="4">
        <f>QUOTIENT(E10*100,D10)</f>
        <v>69</v>
      </c>
      <c r="L10" s="4">
        <f t="shared" si="1"/>
        <v>63</v>
      </c>
      <c r="M10" s="8">
        <f>QUOTIENT(D10*100,J10)</f>
        <v>291</v>
      </c>
      <c r="N10" s="1">
        <f>QUOTIENT(F10*100,I10)</f>
        <v>19</v>
      </c>
    </row>
    <row r="11" spans="1:14" x14ac:dyDescent="0.3">
      <c r="A11" s="11" t="s">
        <v>21</v>
      </c>
      <c r="B11" s="11" t="s">
        <v>21</v>
      </c>
      <c r="C11" s="3" t="s">
        <v>0</v>
      </c>
      <c r="D11" s="4">
        <v>4506800000</v>
      </c>
      <c r="E11" s="4">
        <v>4418300000</v>
      </c>
      <c r="F11" s="4">
        <v>90939</v>
      </c>
      <c r="G11" s="4">
        <v>5626</v>
      </c>
      <c r="H11" s="4">
        <v>79525</v>
      </c>
      <c r="I11" s="4">
        <v>224234</v>
      </c>
      <c r="J11" s="4">
        <v>3784200000</v>
      </c>
      <c r="K11" s="4">
        <f t="shared" ref="K11:K13" si="4">QUOTIENT(E11*100,D11)</f>
        <v>98</v>
      </c>
      <c r="L11" s="4">
        <f t="shared" ref="L11:L13" si="5">QUOTIENT(H11*100,F11)</f>
        <v>87</v>
      </c>
      <c r="M11" s="8">
        <f>QUOTIENT(D11*100,J11)</f>
        <v>119</v>
      </c>
      <c r="N11" s="1">
        <f>QUOTIENT(F11*100,I11)</f>
        <v>40</v>
      </c>
    </row>
    <row r="12" spans="1:14" x14ac:dyDescent="0.3">
      <c r="A12" s="11" t="s">
        <v>21</v>
      </c>
      <c r="B12" s="11" t="s">
        <v>21</v>
      </c>
      <c r="C12" s="3" t="s">
        <v>4</v>
      </c>
      <c r="D12" s="4">
        <v>3461800000</v>
      </c>
      <c r="E12" s="4">
        <v>3189800000</v>
      </c>
      <c r="F12" s="4">
        <v>74767</v>
      </c>
      <c r="G12" s="4">
        <v>16896</v>
      </c>
      <c r="H12" s="4">
        <v>74482</v>
      </c>
      <c r="I12" s="4">
        <v>233352</v>
      </c>
      <c r="J12" s="4">
        <v>4723500000</v>
      </c>
      <c r="K12" s="4">
        <f t="shared" si="4"/>
        <v>92</v>
      </c>
      <c r="L12" s="4">
        <f t="shared" si="5"/>
        <v>99</v>
      </c>
      <c r="M12" s="3">
        <f>QUOTIENT(E12*100,J12)</f>
        <v>67</v>
      </c>
      <c r="N12" s="1">
        <f>QUOTIENT(F12*100,I12)</f>
        <v>32</v>
      </c>
    </row>
    <row r="13" spans="1:14" x14ac:dyDescent="0.3">
      <c r="A13" s="11" t="s">
        <v>21</v>
      </c>
      <c r="B13" s="11" t="s">
        <v>21</v>
      </c>
      <c r="C13" s="3" t="s">
        <v>17</v>
      </c>
      <c r="D13" s="4">
        <v>4141100000</v>
      </c>
      <c r="E13" s="4">
        <v>3915400000</v>
      </c>
      <c r="F13" s="4">
        <v>82114</v>
      </c>
      <c r="G13" s="4">
        <v>19418</v>
      </c>
      <c r="H13" s="4">
        <v>81327</v>
      </c>
      <c r="I13" s="4">
        <v>249446</v>
      </c>
      <c r="J13" s="10">
        <v>3570500000</v>
      </c>
      <c r="K13" s="4">
        <f>QUOTIENT(E13*100,D13)</f>
        <v>94</v>
      </c>
      <c r="L13" s="4">
        <f t="shared" si="5"/>
        <v>99</v>
      </c>
      <c r="M13" s="8">
        <f>QUOTIENT(D13*100,J13)</f>
        <v>115</v>
      </c>
      <c r="N13" s="1">
        <f>QUOTIENT(F13*100,I13)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AGARWAL - 60004210221</dc:creator>
  <cp:lastModifiedBy>RAGHAV AGARWAL - 60004210221</cp:lastModifiedBy>
  <dcterms:created xsi:type="dcterms:W3CDTF">2024-06-26T10:32:28Z</dcterms:created>
  <dcterms:modified xsi:type="dcterms:W3CDTF">2024-07-04T07:50:25Z</dcterms:modified>
</cp:coreProperties>
</file>