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31000" yWindow="1420" windowWidth="23980" windowHeight="13160" tabRatio="559" firstSheet="23" activeTab="33"/>
  </bookViews>
  <sheets>
    <sheet name="How To" sheetId="1" r:id="rId1"/>
    <sheet name="believe I reported this" sheetId="18" r:id="rId2"/>
    <sheet name="SonarQube Data" sheetId="2" r:id="rId3"/>
    <sheet name="S2" sheetId="3" r:id="rId4"/>
    <sheet name="S3" sheetId="6" r:id="rId5"/>
    <sheet name="S4" sheetId="15" r:id="rId6"/>
    <sheet name="S7" sheetId="16" r:id="rId7"/>
    <sheet name="3.18" sheetId="17" r:id="rId8"/>
    <sheet name="3.18 ++" sheetId="19" r:id="rId9"/>
    <sheet name="3.25" sheetId="20" r:id="rId10"/>
    <sheet name="4.1" sheetId="21" r:id="rId11"/>
    <sheet name="4.8" sheetId="22" r:id="rId12"/>
    <sheet name="4.22" sheetId="23" r:id="rId13"/>
    <sheet name="5.1" sheetId="24" r:id="rId14"/>
    <sheet name="5.13" sheetId="26" r:id="rId15"/>
    <sheet name="5.6" sheetId="25" r:id="rId16"/>
    <sheet name="5.20" sheetId="27" r:id="rId17"/>
    <sheet name="6.17" sheetId="29" r:id="rId18"/>
    <sheet name="6.24" sheetId="30" r:id="rId19"/>
    <sheet name="7.1" sheetId="31" r:id="rId20"/>
    <sheet name="Layout Chg" sheetId="33" r:id="rId21"/>
    <sheet name="7.8" sheetId="34" r:id="rId22"/>
    <sheet name="7.15" sheetId="35" r:id="rId23"/>
    <sheet name="Unit&amp;Integration" sheetId="36" r:id="rId24"/>
    <sheet name="7.25" sheetId="37" r:id="rId25"/>
    <sheet name="humm" sheetId="38" r:id="rId26"/>
    <sheet name="8.19" sheetId="39" r:id="rId27"/>
    <sheet name="9.20" sheetId="41" r:id="rId28"/>
    <sheet name="10.3" sheetId="42" r:id="rId29"/>
    <sheet name="10.12" sheetId="43" r:id="rId30"/>
    <sheet name="10.18" sheetId="44" r:id="rId31"/>
    <sheet name="10.28" sheetId="45" r:id="rId32"/>
    <sheet name="Sheet1" sheetId="46" r:id="rId33"/>
    <sheet name="11.14" sheetId="47" r:id="rId34"/>
  </sheets>
  <definedNames>
    <definedName name="MarkSonarQubeMuranoTestOutput" localSheetId="29">'10.12'!$A$1:$N$18</definedName>
    <definedName name="MarkSonarQubeMuranoTestOutput" localSheetId="30">'10.18'!$A$1:$N$19</definedName>
    <definedName name="MarkSonarQubeMuranoTestOutput" localSheetId="31">'10.28'!$A$1:$N$19</definedName>
    <definedName name="MarkSonarQubeMuranoTestOutput" localSheetId="28">'10.3'!$A$1:$N$18</definedName>
    <definedName name="MarkSonarQubeMuranoTestOutput" localSheetId="33">'11.14'!$A$1:$L$19</definedName>
    <definedName name="MarkSonarQubeMuranoTestOutput" localSheetId="7">'3.18'!$A$1:$L$16</definedName>
    <definedName name="MarkSonarQubeMuranoTestOutput" localSheetId="8">'3.18 ++'!$A$1:$L$16</definedName>
    <definedName name="MarkSonarQubeMuranoTestOutput" localSheetId="9">'3.25'!$A$1:$L$16</definedName>
    <definedName name="MarkSonarQubeMuranoTestOutput" localSheetId="10">'4.1'!$A$1:$L$16</definedName>
    <definedName name="MarkSonarQubeMuranoTestOutput" localSheetId="12">'4.22'!$A$1:$L$16</definedName>
    <definedName name="MarkSonarQubeMuranoTestOutput" localSheetId="11">'4.8'!$A$1:$L$16</definedName>
    <definedName name="MarkSonarQubeMuranoTestOutput" localSheetId="13">'5.1'!$A$1:$L$16</definedName>
    <definedName name="MarkSonarQubeMuranoTestOutput" localSheetId="14">'5.13'!$A$1:$L$16</definedName>
    <definedName name="MarkSonarQubeMuranoTestOutput" localSheetId="16">'5.20'!$A$1:$L$16</definedName>
    <definedName name="MarkSonarQubeMuranoTestOutput" localSheetId="15">'5.6'!$A$1:$L$16</definedName>
    <definedName name="MarkSonarQubeMuranoTestOutput" localSheetId="17">'6.17'!$A$1:$L$16</definedName>
    <definedName name="MarkSonarQubeMuranoTestOutput" localSheetId="18">'6.24'!$A$1:$L$16</definedName>
    <definedName name="MarkSonarQubeMuranoTestOutput" localSheetId="19">'7.1'!$A$1:$L$16</definedName>
    <definedName name="MarkSonarQubeMuranoTestOutput" localSheetId="22">'7.15'!$A$1:$L$17</definedName>
    <definedName name="MarkSonarQubeMuranoTestOutput" localSheetId="24">'7.25'!$A$1:$M$16</definedName>
    <definedName name="MarkSonarQubeMuranoTestOutput" localSheetId="21">'7.8'!$A$1:$L$15</definedName>
    <definedName name="MarkSonarQubeMuranoTestOutput" localSheetId="26">'8.19'!$A$1:$L$16</definedName>
    <definedName name="MarkSonarQubeMuranoTestOutput" localSheetId="27">'9.20'!$A$1:$L$17</definedName>
    <definedName name="MarkSonarQubeMuranoTestOutput" localSheetId="25">humm!$A$1:$L$16</definedName>
    <definedName name="MarkSonarQubeMuranoTestOutput" localSheetId="20">'Layout Chg'!$A$1:$L$16</definedName>
    <definedName name="MarkSonarQubeMuranoTestOutput" localSheetId="5">'S4'!$A$1:$L$16</definedName>
    <definedName name="MarkSonarQubeMuranoTestOutput" localSheetId="6">'S7'!$A$1:$L$16</definedName>
    <definedName name="MarkSonarQubeMuranoTestOutput" localSheetId="32">Sheet1!$A$1:$P$19</definedName>
    <definedName name="MarkSonarQubeMuranoTestOutput" localSheetId="23">'Unit&amp;Integration'!$A$1:$M$16</definedName>
    <definedName name="MarkSonarQubeMuranoTestOutput_1" localSheetId="32">Sheet1!$A$23:$L$43</definedName>
    <definedName name="MarkWebQueryTest" localSheetId="3">'S2'!$A$1:$L$15</definedName>
    <definedName name="MarkWebQueryTest_1" localSheetId="3">'S2'!$A$26:$L$40</definedName>
    <definedName name="MSN_MarkWebQueryTest" localSheetId="4">'S3'!$A$1:$L$16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45" l="1"/>
  <c r="S3" i="45"/>
  <c r="S4" i="45"/>
  <c r="S5" i="45"/>
  <c r="S6" i="45"/>
  <c r="S7" i="45"/>
  <c r="S8" i="45"/>
  <c r="S9" i="45"/>
  <c r="S10" i="45"/>
  <c r="S11" i="45"/>
  <c r="S12" i="45"/>
  <c r="F3" i="46"/>
  <c r="F4" i="46"/>
  <c r="F5" i="46"/>
  <c r="F6" i="46"/>
  <c r="F7" i="46"/>
  <c r="F8" i="46"/>
  <c r="F9" i="46"/>
  <c r="F10" i="46"/>
  <c r="F11" i="46"/>
  <c r="F12" i="46"/>
  <c r="F13" i="46"/>
  <c r="F14" i="46"/>
  <c r="F15" i="46"/>
  <c r="F16" i="46"/>
  <c r="E3" i="46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F17" i="46"/>
  <c r="F18" i="46"/>
  <c r="F2" i="46"/>
  <c r="E17" i="46"/>
  <c r="E18" i="46"/>
  <c r="E2" i="46"/>
  <c r="F49" i="45"/>
  <c r="F50" i="45"/>
  <c r="F51" i="45"/>
  <c r="F48" i="45"/>
  <c r="F47" i="45"/>
  <c r="F46" i="45"/>
  <c r="F45" i="45"/>
  <c r="Q46" i="45"/>
  <c r="U16" i="44"/>
  <c r="C18" i="45"/>
  <c r="C17" i="45"/>
  <c r="T3" i="45"/>
  <c r="T4" i="45"/>
  <c r="T5" i="45"/>
  <c r="T6" i="45"/>
  <c r="T7" i="45"/>
  <c r="T8" i="45"/>
  <c r="T9" i="45"/>
  <c r="T10" i="45"/>
  <c r="T11" i="45"/>
  <c r="T12" i="45"/>
  <c r="T13" i="45"/>
  <c r="T14" i="45"/>
  <c r="T15" i="45"/>
  <c r="T16" i="45"/>
  <c r="S13" i="45"/>
  <c r="S14" i="45"/>
  <c r="S15" i="45"/>
  <c r="S16" i="45"/>
  <c r="S17" i="45"/>
  <c r="S18" i="45"/>
  <c r="R17" i="45"/>
  <c r="T25" i="45"/>
  <c r="T26" i="45"/>
  <c r="U14" i="45"/>
  <c r="T28" i="45"/>
  <c r="T2" i="45"/>
  <c r="U15" i="45"/>
  <c r="T29" i="45"/>
  <c r="U16" i="45"/>
  <c r="T30" i="45"/>
  <c r="T32" i="45"/>
  <c r="U25" i="45"/>
  <c r="U26" i="45"/>
  <c r="U28" i="45"/>
  <c r="U29" i="45"/>
  <c r="U30" i="45"/>
  <c r="U32" i="45"/>
  <c r="T1" i="45"/>
  <c r="S1" i="45"/>
  <c r="S3" i="44"/>
  <c r="S4" i="44"/>
  <c r="S5" i="44"/>
  <c r="S6" i="44"/>
  <c r="S7" i="44"/>
  <c r="S8" i="44"/>
  <c r="S9" i="44"/>
  <c r="S10" i="44"/>
  <c r="S11" i="44"/>
  <c r="S12" i="44"/>
  <c r="S13" i="44"/>
  <c r="S14" i="44"/>
  <c r="S15" i="44"/>
  <c r="S16" i="44"/>
  <c r="S2" i="44"/>
  <c r="U14" i="44"/>
  <c r="T28" i="44"/>
  <c r="S17" i="44"/>
  <c r="S18" i="44"/>
  <c r="R17" i="44"/>
  <c r="T25" i="44"/>
  <c r="T26" i="44"/>
  <c r="T2" i="44"/>
  <c r="T3" i="44"/>
  <c r="T4" i="44"/>
  <c r="T5" i="44"/>
  <c r="T6" i="44"/>
  <c r="T7" i="44"/>
  <c r="T8" i="44"/>
  <c r="T9" i="44"/>
  <c r="T10" i="44"/>
  <c r="T11" i="44"/>
  <c r="T12" i="44"/>
  <c r="T13" i="44"/>
  <c r="T14" i="44"/>
  <c r="T15" i="44"/>
  <c r="T16" i="44"/>
  <c r="U15" i="44"/>
  <c r="T29" i="44"/>
  <c r="T30" i="44"/>
  <c r="T32" i="44"/>
  <c r="U25" i="44"/>
  <c r="U26" i="44"/>
  <c r="U28" i="44"/>
  <c r="U29" i="44"/>
  <c r="U30" i="44"/>
  <c r="U32" i="44"/>
  <c r="T1" i="44"/>
  <c r="S1" i="44"/>
  <c r="R17" i="43"/>
  <c r="T25" i="43"/>
  <c r="T32" i="43"/>
  <c r="U29" i="43"/>
  <c r="T26" i="43"/>
  <c r="T29" i="43"/>
  <c r="T16" i="43"/>
  <c r="T17" i="43"/>
  <c r="T18" i="43"/>
  <c r="U15" i="43"/>
  <c r="U14" i="43"/>
  <c r="S18" i="43"/>
  <c r="S17" i="43"/>
  <c r="U16" i="43"/>
  <c r="S3" i="43"/>
  <c r="S4" i="43"/>
  <c r="S5" i="43"/>
  <c r="S6" i="43"/>
  <c r="S7" i="43"/>
  <c r="S8" i="43"/>
  <c r="S9" i="43"/>
  <c r="S10" i="43"/>
  <c r="S11" i="43"/>
  <c r="S12" i="43"/>
  <c r="S13" i="43"/>
  <c r="S14" i="43"/>
  <c r="S15" i="43"/>
  <c r="S16" i="43"/>
  <c r="S2" i="43"/>
  <c r="T2" i="43"/>
  <c r="T3" i="43"/>
  <c r="T4" i="43"/>
  <c r="T5" i="43"/>
  <c r="T6" i="43"/>
  <c r="T7" i="43"/>
  <c r="T8" i="43"/>
  <c r="T9" i="43"/>
  <c r="T10" i="43"/>
  <c r="T11" i="43"/>
  <c r="T12" i="43"/>
  <c r="T13" i="43"/>
  <c r="T14" i="43"/>
  <c r="T15" i="43"/>
  <c r="T1" i="43"/>
  <c r="T28" i="43"/>
  <c r="T30" i="43"/>
  <c r="U25" i="43"/>
  <c r="U26" i="43"/>
  <c r="U28" i="43"/>
  <c r="U30" i="43"/>
  <c r="U32" i="43"/>
  <c r="S1" i="43"/>
  <c r="U29" i="42"/>
  <c r="U23" i="42"/>
  <c r="U25" i="42"/>
  <c r="U27" i="42"/>
  <c r="U22" i="42"/>
  <c r="S22" i="39"/>
  <c r="T23" i="42"/>
  <c r="U16" i="42"/>
  <c r="U14" i="42"/>
  <c r="T2" i="42"/>
  <c r="T3" i="42"/>
  <c r="T4" i="42"/>
  <c r="T5" i="42"/>
  <c r="T6" i="42"/>
  <c r="T7" i="42"/>
  <c r="T8" i="42"/>
  <c r="T9" i="42"/>
  <c r="T10" i="42"/>
  <c r="T11" i="42"/>
  <c r="T12" i="42"/>
  <c r="T13" i="42"/>
  <c r="T14" i="42"/>
  <c r="T15" i="42"/>
  <c r="T16" i="42"/>
  <c r="T17" i="42"/>
  <c r="C17" i="42"/>
  <c r="C16" i="42"/>
  <c r="S1" i="42"/>
  <c r="T22" i="42"/>
  <c r="T25" i="42"/>
  <c r="T27" i="42"/>
  <c r="T29" i="42"/>
  <c r="T1" i="42"/>
  <c r="C38" i="42"/>
  <c r="C37" i="41"/>
  <c r="R23" i="41"/>
  <c r="Q1" i="41"/>
  <c r="R22" i="41"/>
  <c r="R2" i="41"/>
  <c r="R3" i="41"/>
  <c r="R4" i="41"/>
  <c r="R5" i="41"/>
  <c r="R6" i="41"/>
  <c r="R7" i="41"/>
  <c r="R8" i="41"/>
  <c r="R9" i="41"/>
  <c r="R10" i="41"/>
  <c r="R11" i="41"/>
  <c r="R12" i="41"/>
  <c r="R13" i="41"/>
  <c r="R14" i="41"/>
  <c r="S14" i="41"/>
  <c r="R25" i="41"/>
  <c r="C15" i="41"/>
  <c r="R15" i="41"/>
  <c r="C16" i="41"/>
  <c r="R16" i="41"/>
  <c r="S16" i="41"/>
  <c r="R26" i="41"/>
  <c r="R29" i="41"/>
  <c r="R1" i="41"/>
  <c r="C34" i="39"/>
  <c r="R2" i="39"/>
  <c r="R3" i="39"/>
  <c r="R4" i="39"/>
  <c r="R5" i="39"/>
  <c r="R6" i="39"/>
  <c r="R7" i="39"/>
  <c r="R8" i="39"/>
  <c r="R9" i="39"/>
  <c r="R10" i="39"/>
  <c r="R11" i="39"/>
  <c r="R12" i="39"/>
  <c r="R13" i="39"/>
  <c r="R14" i="39"/>
  <c r="R15" i="39"/>
  <c r="Q1" i="39"/>
  <c r="R22" i="39"/>
  <c r="S13" i="39"/>
  <c r="R25" i="39"/>
  <c r="S15" i="39"/>
  <c r="R26" i="39"/>
  <c r="R29" i="39"/>
  <c r="S23" i="39"/>
  <c r="S24" i="39"/>
  <c r="S25" i="39"/>
  <c r="S26" i="39"/>
  <c r="S29" i="39"/>
  <c r="R1" i="39"/>
  <c r="R24" i="37"/>
  <c r="R23" i="37"/>
  <c r="R30" i="37"/>
  <c r="S23" i="37"/>
  <c r="S24" i="37"/>
  <c r="S25" i="37"/>
  <c r="S26" i="37"/>
  <c r="S27" i="37"/>
  <c r="S22" i="37"/>
  <c r="S30" i="37"/>
  <c r="T15" i="37"/>
  <c r="T13" i="37"/>
  <c r="R2" i="37"/>
  <c r="S2" i="37"/>
  <c r="R3" i="37"/>
  <c r="S3" i="37"/>
  <c r="R4" i="37"/>
  <c r="S4" i="37"/>
  <c r="R5" i="37"/>
  <c r="S5" i="37"/>
  <c r="R6" i="37"/>
  <c r="S6" i="37"/>
  <c r="R7" i="37"/>
  <c r="S7" i="37"/>
  <c r="R8" i="37"/>
  <c r="S8" i="37"/>
  <c r="R9" i="37"/>
  <c r="S9" i="37"/>
  <c r="R10" i="37"/>
  <c r="S10" i="37"/>
  <c r="R11" i="37"/>
  <c r="S11" i="37"/>
  <c r="R12" i="37"/>
  <c r="S12" i="37"/>
  <c r="R13" i="37"/>
  <c r="S13" i="37"/>
  <c r="R14" i="37"/>
  <c r="S14" i="37"/>
  <c r="R15" i="37"/>
  <c r="S15" i="37"/>
  <c r="S12" i="34"/>
  <c r="S14" i="34"/>
  <c r="Q2" i="34"/>
  <c r="R2" i="34"/>
  <c r="Q3" i="34"/>
  <c r="R3" i="34"/>
  <c r="Q4" i="34"/>
  <c r="R4" i="34"/>
  <c r="Q5" i="34"/>
  <c r="R5" i="34"/>
  <c r="Q6" i="34"/>
  <c r="R6" i="34"/>
  <c r="Q7" i="34"/>
  <c r="R7" i="34"/>
  <c r="Q8" i="34"/>
  <c r="R8" i="34"/>
  <c r="Q9" i="34"/>
  <c r="R9" i="34"/>
  <c r="Q10" i="34"/>
  <c r="R10" i="34"/>
  <c r="Q11" i="34"/>
  <c r="R11" i="34"/>
  <c r="Q12" i="34"/>
  <c r="R12" i="34"/>
  <c r="Q13" i="34"/>
  <c r="R13" i="34"/>
  <c r="Q14" i="34"/>
  <c r="R14" i="34"/>
  <c r="Q26" i="35"/>
  <c r="Q27" i="35"/>
  <c r="S12" i="35"/>
  <c r="S14" i="35"/>
  <c r="Q2" i="35"/>
  <c r="R2" i="35"/>
  <c r="Q3" i="35"/>
  <c r="R3" i="35"/>
  <c r="Q4" i="35"/>
  <c r="R4" i="35"/>
  <c r="Q5" i="35"/>
  <c r="R5" i="35"/>
  <c r="Q6" i="35"/>
  <c r="R6" i="35"/>
  <c r="Q7" i="35"/>
  <c r="R7" i="35"/>
  <c r="Q8" i="35"/>
  <c r="R8" i="35"/>
  <c r="Q9" i="35"/>
  <c r="R9" i="35"/>
  <c r="Q10" i="35"/>
  <c r="R10" i="35"/>
  <c r="Q11" i="35"/>
  <c r="R11" i="35"/>
  <c r="Q12" i="35"/>
  <c r="R12" i="35"/>
  <c r="Q13" i="35"/>
  <c r="R13" i="35"/>
  <c r="Q14" i="35"/>
  <c r="R14" i="35"/>
  <c r="Q1" i="37"/>
  <c r="R22" i="37"/>
  <c r="R26" i="37"/>
  <c r="R27" i="37"/>
  <c r="S1" i="37"/>
  <c r="R1" i="37"/>
  <c r="Q24" i="35"/>
  <c r="Q23" i="35"/>
  <c r="P1" i="35"/>
  <c r="Q22" i="35"/>
  <c r="Q30" i="35"/>
  <c r="R22" i="35"/>
  <c r="R23" i="35"/>
  <c r="R24" i="35"/>
  <c r="R25" i="35"/>
  <c r="R26" i="35"/>
  <c r="R27" i="35"/>
  <c r="R30" i="35"/>
  <c r="R1" i="35"/>
  <c r="Q1" i="35"/>
  <c r="C33" i="35"/>
  <c r="C32" i="35"/>
  <c r="Q24" i="34"/>
  <c r="Q23" i="34"/>
  <c r="P1" i="34"/>
  <c r="Q22" i="34"/>
  <c r="Q26" i="34"/>
  <c r="Q27" i="34"/>
  <c r="Q30" i="34"/>
  <c r="R22" i="34"/>
  <c r="R23" i="34"/>
  <c r="R24" i="34"/>
  <c r="R25" i="34"/>
  <c r="R26" i="34"/>
  <c r="R27" i="34"/>
  <c r="R30" i="34"/>
  <c r="R1" i="34"/>
  <c r="Q1" i="34"/>
  <c r="C33" i="34"/>
  <c r="C32" i="34"/>
  <c r="C34" i="33"/>
  <c r="C33" i="33"/>
  <c r="R14" i="33"/>
  <c r="R15" i="33"/>
  <c r="S15" i="33"/>
  <c r="Q15" i="33"/>
  <c r="Q14" i="33"/>
  <c r="R2" i="33"/>
  <c r="R3" i="33"/>
  <c r="R4" i="33"/>
  <c r="R5" i="33"/>
  <c r="R6" i="33"/>
  <c r="R7" i="33"/>
  <c r="R8" i="33"/>
  <c r="R9" i="33"/>
  <c r="R10" i="33"/>
  <c r="R11" i="33"/>
  <c r="R12" i="33"/>
  <c r="R13" i="33"/>
  <c r="S13" i="33"/>
  <c r="Q13" i="33"/>
  <c r="Q12" i="33"/>
  <c r="Q11" i="33"/>
  <c r="Q10" i="33"/>
  <c r="Q9" i="33"/>
  <c r="P1" i="33"/>
  <c r="Q22" i="33"/>
  <c r="Q23" i="33"/>
  <c r="Q24" i="33"/>
  <c r="Q26" i="33"/>
  <c r="Q27" i="33"/>
  <c r="Q30" i="33"/>
  <c r="R22" i="33"/>
  <c r="R23" i="33"/>
  <c r="R24" i="33"/>
  <c r="R25" i="33"/>
  <c r="R26" i="33"/>
  <c r="R27" i="33"/>
  <c r="R30" i="33"/>
  <c r="Q8" i="33"/>
  <c r="Q7" i="33"/>
  <c r="Q6" i="33"/>
  <c r="Q5" i="33"/>
  <c r="Q4" i="33"/>
  <c r="Q3" i="33"/>
  <c r="Q2" i="33"/>
  <c r="R1" i="33"/>
  <c r="Q1" i="33"/>
  <c r="X9" i="31"/>
  <c r="X8" i="31"/>
  <c r="Q9" i="26"/>
  <c r="R9" i="26"/>
  <c r="Q10" i="26"/>
  <c r="R10" i="26"/>
  <c r="Q11" i="26"/>
  <c r="R11" i="26"/>
  <c r="Q12" i="26"/>
  <c r="R12" i="26"/>
  <c r="Q13" i="26"/>
  <c r="R13" i="26"/>
  <c r="Q14" i="26"/>
  <c r="R14" i="26"/>
  <c r="Q15" i="26"/>
  <c r="R15" i="26"/>
  <c r="Q16" i="26"/>
  <c r="R16" i="26"/>
  <c r="Q17" i="26"/>
  <c r="R17" i="26"/>
  <c r="Q18" i="26"/>
  <c r="R18" i="26"/>
  <c r="Q19" i="26"/>
  <c r="R19" i="26"/>
  <c r="Q20" i="26"/>
  <c r="R20" i="26"/>
  <c r="Q21" i="26"/>
  <c r="R21" i="26"/>
  <c r="Q22" i="26"/>
  <c r="R22" i="26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17" i="25"/>
  <c r="R17" i="25"/>
  <c r="Q18" i="25"/>
  <c r="R18" i="25"/>
  <c r="Q19" i="25"/>
  <c r="R19" i="25"/>
  <c r="Q20" i="25"/>
  <c r="R20" i="25"/>
  <c r="Q21" i="25"/>
  <c r="R21" i="25"/>
  <c r="Q22" i="25"/>
  <c r="R22" i="25"/>
  <c r="Q9" i="27"/>
  <c r="R9" i="27"/>
  <c r="Q10" i="27"/>
  <c r="R10" i="27"/>
  <c r="Q11" i="27"/>
  <c r="R11" i="27"/>
  <c r="Q12" i="27"/>
  <c r="R12" i="27"/>
  <c r="Q13" i="27"/>
  <c r="R13" i="27"/>
  <c r="Q14" i="27"/>
  <c r="R14" i="27"/>
  <c r="Q15" i="27"/>
  <c r="R15" i="27"/>
  <c r="Q16" i="27"/>
  <c r="R16" i="27"/>
  <c r="Q17" i="27"/>
  <c r="R17" i="27"/>
  <c r="Q18" i="27"/>
  <c r="R18" i="27"/>
  <c r="Q19" i="27"/>
  <c r="R19" i="27"/>
  <c r="Q20" i="27"/>
  <c r="R20" i="27"/>
  <c r="Q21" i="27"/>
  <c r="R21" i="27"/>
  <c r="Q22" i="27"/>
  <c r="R22" i="27"/>
  <c r="Q9" i="29"/>
  <c r="R9" i="29"/>
  <c r="Q10" i="29"/>
  <c r="R10" i="29"/>
  <c r="Q11" i="29"/>
  <c r="R11" i="29"/>
  <c r="Q12" i="29"/>
  <c r="R12" i="29"/>
  <c r="Q13" i="29"/>
  <c r="R13" i="29"/>
  <c r="Q14" i="29"/>
  <c r="R14" i="29"/>
  <c r="Q15" i="29"/>
  <c r="R15" i="29"/>
  <c r="Q16" i="29"/>
  <c r="R16" i="29"/>
  <c r="Q17" i="29"/>
  <c r="R17" i="29"/>
  <c r="Q18" i="29"/>
  <c r="R18" i="29"/>
  <c r="Q19" i="29"/>
  <c r="R19" i="29"/>
  <c r="Q20" i="29"/>
  <c r="R20" i="29"/>
  <c r="Q21" i="29"/>
  <c r="R21" i="29"/>
  <c r="Q22" i="29"/>
  <c r="R22" i="29"/>
  <c r="Q9" i="30"/>
  <c r="R9" i="30"/>
  <c r="Q10" i="30"/>
  <c r="R10" i="30"/>
  <c r="Q11" i="30"/>
  <c r="R11" i="30"/>
  <c r="Q12" i="30"/>
  <c r="R12" i="30"/>
  <c r="Q13" i="30"/>
  <c r="R13" i="30"/>
  <c r="Q14" i="30"/>
  <c r="R14" i="30"/>
  <c r="Q15" i="30"/>
  <c r="R15" i="30"/>
  <c r="Q16" i="30"/>
  <c r="R16" i="30"/>
  <c r="Q17" i="30"/>
  <c r="R17" i="30"/>
  <c r="Q18" i="30"/>
  <c r="R18" i="30"/>
  <c r="Q19" i="30"/>
  <c r="R19" i="30"/>
  <c r="Q20" i="30"/>
  <c r="R20" i="30"/>
  <c r="Q21" i="30"/>
  <c r="R21" i="30"/>
  <c r="Q22" i="30"/>
  <c r="R22" i="30"/>
  <c r="Q9" i="31"/>
  <c r="R9" i="31"/>
  <c r="Q10" i="31"/>
  <c r="R10" i="31"/>
  <c r="Q11" i="31"/>
  <c r="R11" i="31"/>
  <c r="Q12" i="31"/>
  <c r="R12" i="31"/>
  <c r="Q13" i="31"/>
  <c r="R13" i="31"/>
  <c r="Q14" i="31"/>
  <c r="R14" i="31"/>
  <c r="Q15" i="31"/>
  <c r="R15" i="31"/>
  <c r="Q16" i="31"/>
  <c r="R16" i="31"/>
  <c r="Q17" i="31"/>
  <c r="R17" i="31"/>
  <c r="Q18" i="31"/>
  <c r="R18" i="31"/>
  <c r="Q19" i="31"/>
  <c r="R19" i="31"/>
  <c r="Q20" i="31"/>
  <c r="R20" i="31"/>
  <c r="Q21" i="31"/>
  <c r="R21" i="31"/>
  <c r="Q22" i="31"/>
  <c r="R22" i="31"/>
  <c r="S22" i="31"/>
  <c r="S20" i="31"/>
  <c r="P8" i="31"/>
  <c r="X7" i="31"/>
  <c r="X11" i="31"/>
  <c r="X12" i="31"/>
  <c r="X15" i="31"/>
  <c r="Y7" i="31"/>
  <c r="Y8" i="31"/>
  <c r="Y9" i="31"/>
  <c r="Y10" i="31"/>
  <c r="Y11" i="31"/>
  <c r="Y12" i="31"/>
  <c r="Y15" i="31"/>
  <c r="R8" i="31"/>
  <c r="Q8" i="31"/>
  <c r="C33" i="31"/>
  <c r="C32" i="31"/>
  <c r="P8" i="30"/>
  <c r="P8" i="29"/>
  <c r="R32" i="27"/>
  <c r="R32" i="30"/>
  <c r="C36" i="30"/>
  <c r="R31" i="30"/>
  <c r="S22" i="30"/>
  <c r="S20" i="30"/>
  <c r="X7" i="30"/>
  <c r="X8" i="30"/>
  <c r="X9" i="30"/>
  <c r="X11" i="30"/>
  <c r="X12" i="30"/>
  <c r="X15" i="30"/>
  <c r="Y7" i="30"/>
  <c r="Y8" i="30"/>
  <c r="Y9" i="30"/>
  <c r="Y10" i="30"/>
  <c r="Y11" i="30"/>
  <c r="Y12" i="30"/>
  <c r="Y15" i="30"/>
  <c r="R8" i="30"/>
  <c r="Q8" i="30"/>
  <c r="C37" i="30"/>
  <c r="R32" i="29"/>
  <c r="C37" i="29"/>
  <c r="R31" i="29"/>
  <c r="S22" i="29"/>
  <c r="S20" i="29"/>
  <c r="X7" i="29"/>
  <c r="X8" i="29"/>
  <c r="X9" i="29"/>
  <c r="X11" i="29"/>
  <c r="X12" i="29"/>
  <c r="X15" i="29"/>
  <c r="Y7" i="29"/>
  <c r="Y8" i="29"/>
  <c r="Y9" i="29"/>
  <c r="Y10" i="29"/>
  <c r="Y11" i="29"/>
  <c r="Y12" i="29"/>
  <c r="Y15" i="29"/>
  <c r="R8" i="29"/>
  <c r="Q8" i="29"/>
  <c r="C36" i="29"/>
  <c r="C37" i="27"/>
  <c r="R31" i="27"/>
  <c r="S22" i="27"/>
  <c r="S20" i="27"/>
  <c r="P8" i="27"/>
  <c r="X7" i="27"/>
  <c r="X8" i="27"/>
  <c r="X9" i="27"/>
  <c r="X11" i="27"/>
  <c r="X12" i="27"/>
  <c r="X15" i="27"/>
  <c r="Y7" i="27"/>
  <c r="Y8" i="27"/>
  <c r="Y9" i="27"/>
  <c r="Y10" i="27"/>
  <c r="Y11" i="27"/>
  <c r="Y12" i="27"/>
  <c r="Y15" i="27"/>
  <c r="R8" i="27"/>
  <c r="Q8" i="27"/>
  <c r="C36" i="27"/>
  <c r="C37" i="26"/>
  <c r="R31" i="26"/>
  <c r="S22" i="26"/>
  <c r="S20" i="26"/>
  <c r="P8" i="26"/>
  <c r="X7" i="26"/>
  <c r="X8" i="26"/>
  <c r="X9" i="26"/>
  <c r="X11" i="26"/>
  <c r="X12" i="26"/>
  <c r="X15" i="26"/>
  <c r="Y7" i="26"/>
  <c r="Y8" i="26"/>
  <c r="Y9" i="26"/>
  <c r="Y10" i="26"/>
  <c r="Y11" i="26"/>
  <c r="Y12" i="26"/>
  <c r="Y15" i="26"/>
  <c r="R8" i="26"/>
  <c r="Q8" i="26"/>
  <c r="C36" i="26"/>
  <c r="C37" i="25"/>
  <c r="C36" i="25"/>
  <c r="R31" i="25"/>
  <c r="S22" i="25"/>
  <c r="S20" i="25"/>
  <c r="P8" i="25"/>
  <c r="X7" i="25"/>
  <c r="X8" i="25"/>
  <c r="X9" i="25"/>
  <c r="X11" i="25"/>
  <c r="X12" i="25"/>
  <c r="X15" i="25"/>
  <c r="Y7" i="25"/>
  <c r="Y8" i="25"/>
  <c r="Y9" i="25"/>
  <c r="Y10" i="25"/>
  <c r="Y11" i="25"/>
  <c r="Y12" i="25"/>
  <c r="Y15" i="25"/>
  <c r="R8" i="25"/>
  <c r="Q8" i="25"/>
  <c r="C37" i="24"/>
  <c r="R31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8" i="24"/>
  <c r="P8" i="24"/>
  <c r="X7" i="24"/>
  <c r="X8" i="24"/>
  <c r="X9" i="24"/>
  <c r="S20" i="24"/>
  <c r="X11" i="24"/>
  <c r="S22" i="24"/>
  <c r="X12" i="24"/>
  <c r="X15" i="24"/>
  <c r="Y7" i="24"/>
  <c r="Y8" i="24"/>
  <c r="Y9" i="24"/>
  <c r="Y10" i="24"/>
  <c r="Y11" i="24"/>
  <c r="Y12" i="24"/>
  <c r="Y15" i="24"/>
  <c r="R8" i="24"/>
  <c r="C36" i="24"/>
  <c r="P8" i="23"/>
  <c r="X7" i="23"/>
  <c r="X8" i="23"/>
  <c r="X9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S20" i="23"/>
  <c r="X11" i="23"/>
  <c r="R21" i="23"/>
  <c r="R22" i="23"/>
  <c r="S22" i="23"/>
  <c r="X12" i="23"/>
  <c r="R9" i="22"/>
  <c r="R10" i="22"/>
  <c r="R11" i="22"/>
  <c r="R12" i="22"/>
  <c r="R13" i="22"/>
  <c r="R14" i="22"/>
  <c r="R15" i="22"/>
  <c r="R16" i="22"/>
  <c r="R17" i="22"/>
  <c r="R18" i="22"/>
  <c r="R19" i="22"/>
  <c r="R20" i="22"/>
  <c r="C37" i="23"/>
  <c r="C36" i="23"/>
  <c r="X15" i="23"/>
  <c r="Y7" i="23"/>
  <c r="Y8" i="23"/>
  <c r="Y9" i="23"/>
  <c r="Y10" i="23"/>
  <c r="Y11" i="23"/>
  <c r="Y12" i="23"/>
  <c r="Y15" i="23"/>
  <c r="R8" i="23"/>
  <c r="R8" i="22"/>
  <c r="R22" i="21"/>
  <c r="R21" i="21"/>
  <c r="R21" i="22"/>
  <c r="R22" i="22"/>
  <c r="X15" i="22"/>
  <c r="Y7" i="22"/>
  <c r="Y8" i="22"/>
  <c r="Y9" i="22"/>
  <c r="Y10" i="22"/>
  <c r="Y11" i="22"/>
  <c r="Y12" i="22"/>
  <c r="Y15" i="22"/>
  <c r="S22" i="22"/>
  <c r="S20" i="22"/>
  <c r="P8" i="22"/>
  <c r="X36" i="21"/>
  <c r="Y29" i="21"/>
  <c r="Y30" i="21"/>
  <c r="Y31" i="21"/>
  <c r="Y32" i="21"/>
  <c r="Y33" i="21"/>
  <c r="Y28" i="21"/>
  <c r="Y36" i="21"/>
  <c r="S22" i="21"/>
  <c r="S20" i="21"/>
  <c r="X14" i="21"/>
  <c r="Y7" i="21"/>
  <c r="Y8" i="21"/>
  <c r="Y9" i="21"/>
  <c r="Y10" i="21"/>
  <c r="Y11" i="21"/>
  <c r="Y14" i="21"/>
  <c r="P8" i="21"/>
  <c r="P8" i="20"/>
  <c r="X14" i="20"/>
  <c r="Y7" i="20"/>
  <c r="Y8" i="20"/>
  <c r="Y9" i="20"/>
  <c r="Y10" i="20"/>
  <c r="Y11" i="20"/>
  <c r="Y14" i="20"/>
  <c r="S22" i="20"/>
  <c r="S20" i="20"/>
  <c r="Y8" i="17"/>
  <c r="Y9" i="17"/>
  <c r="Y10" i="17"/>
  <c r="Y11" i="17"/>
  <c r="Y7" i="17"/>
  <c r="X14" i="17"/>
  <c r="S22" i="17"/>
  <c r="S20" i="17"/>
  <c r="P8" i="17"/>
  <c r="A17" i="18"/>
  <c r="C19" i="2"/>
  <c r="C63" i="1"/>
  <c r="D53" i="1"/>
  <c r="D56" i="1"/>
  <c r="D57" i="1"/>
  <c r="D58" i="1"/>
  <c r="D59" i="1"/>
  <c r="D60" i="1"/>
  <c r="C43" i="1"/>
  <c r="C47" i="1"/>
  <c r="D38" i="1"/>
  <c r="D40" i="1"/>
  <c r="D41" i="1"/>
  <c r="D42" i="1"/>
  <c r="D43" i="1"/>
  <c r="D44" i="1"/>
  <c r="Y14" i="17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url="http://sal-dvs-msonaq1.dev.svbank.com:9000/dashboard/?did=5" htmlTables="1" htmlFormat="all"/>
  </connection>
  <connection id="2" name="Connection1" type="4" refreshedVersion="0" background="1" saveData="1">
    <webPr url="http://sal-dvs-msonaq1.dev.svbank.com:9000/dashboard/?did=5" htmlTables="1" htmlFormat="all"/>
  </connection>
  <connection id="3" name="Connection10" type="4" refreshedVersion="0" background="1" saveData="1">
    <webPr url="http://sal-dvs-msonaq1.dev.svbank.com:9000/dashboard/?did=8" htmlTables="1" htmlFormat="all"/>
  </connection>
  <connection id="4" name="Connection11" type="4" refreshedVersion="0" background="1" saveData="1">
    <webPr url="http://sal-dvs-msonaq1.dev.svbank.com:9000/dashboard/?did=8" htmlTables="1" htmlFormat="all"/>
  </connection>
  <connection id="5" name="Connection12" type="4" refreshedVersion="0" background="1" saveData="1">
    <webPr url="http://sal-dvs-msonaq1.dev.svbank.com:9000/dashboard/?did=8" htmlTables="1" htmlFormat="all"/>
  </connection>
  <connection id="6" name="Connection13" type="4" refreshedVersion="0" background="1" saveData="1">
    <webPr url="http://sal-dvs-msonaq1.dev.svbank.com:9000/dashboard/?did=8" htmlTables="1" htmlFormat="all"/>
  </connection>
  <connection id="7" name="Connection14" type="4" refreshedVersion="0" background="1" saveData="1">
    <webPr url="http://sal-dvs-msonaq1.dev.svbank.com:9000/dashboard/?did=8" htmlTables="1" htmlFormat="all"/>
  </connection>
  <connection id="8" name="Connection15" type="4" refreshedVersion="0" background="1" saveData="1">
    <webPr url="http://sal-dvs-msonaq1.dev.svbank.com:9000/dashboard/?did=8" htmlTables="1" htmlFormat="all"/>
  </connection>
  <connection id="9" name="Connection16" type="4" refreshedVersion="0" background="1" saveData="1">
    <webPr url="http://sal-dvs-msonaq1.dev.svbank.com:9000/dashboard/?did=8" htmlTables="1" htmlFormat="all"/>
  </connection>
  <connection id="10" name="Connection17" type="4" refreshedVersion="0" background="1" saveData="1">
    <webPr url="http://sal-dvs-msonaq1.dev.svbank.com:9000/dashboard/?did=8" htmlTables="1" htmlFormat="all"/>
  </connection>
  <connection id="11" name="Connection18" type="4" refreshedVersion="0" background="1" saveData="1">
    <webPr url="http://sal-dvs-msonaq1.dev.svbank.com:9000/dashboard/?did=8" htmlTables="1" htmlFormat="all"/>
  </connection>
  <connection id="12" name="Connection19" type="4" refreshedVersion="0" background="1" saveData="1">
    <webPr url="http://sal-dvs-msonaq1.dev.svbank.com:9000/dashboard/?did=8" htmlTables="1" htmlFormat="all"/>
  </connection>
  <connection id="13" name="Connection2" type="4" refreshedVersion="0" background="1" saveData="1">
    <webPr url="http://sal-dvs-msonaq1.dev.svbank.com:9000/dashboard/index/12800?metric=tests" htmlTables="1" htmlFormat="all"/>
  </connection>
  <connection id="14" name="Connection20" type="4" refreshedVersion="0" background="1" saveData="1">
    <webPr url="http://sal-dvs-msonaq1.dev.svbank.com:9000/dashboard/?did=8" htmlTables="1" htmlFormat="all"/>
  </connection>
  <connection id="15" name="Connection21" type="4" refreshedVersion="0" background="1" saveData="1">
    <webPr url="http://sal-dvs-msonaq1.dev.svbank.com:9000/dashboard/?did=8" htmlTables="1" htmlFormat="all"/>
  </connection>
  <connection id="16" name="Connection22" type="4" refreshedVersion="0" background="1" saveData="1">
    <webPr url="http://sal-dvs-msonaq1.dev.svbank.com:9000/dashboard/?did=8" htmlTables="1" htmlFormat="all"/>
  </connection>
  <connection id="17" name="Connection23" type="4" refreshedVersion="0" background="1" saveData="1">
    <webPr url="http://sal-dvs-msonaq1.dev.svbank.com:9000/dashboard/?did=8" htmlTables="1" htmlFormat="all"/>
  </connection>
  <connection id="18" name="Connection24" type="4" refreshedVersion="0" background="1" saveData="1">
    <webPr url="http://sal-dvs-msonaq1.dev.svbank.com:9000/dashboard/?did=8" htmlTables="1" htmlFormat="all"/>
  </connection>
  <connection id="19" name="Connection25" type="4" refreshedVersion="0" background="1" saveData="1">
    <webPr url="http://sal-dvs-msonaq1.dev.svbank.com:9000/dashboard/?did=8" htmlTables="1" htmlFormat="all"/>
  </connection>
  <connection id="20" name="Connection26" type="4" refreshedVersion="0" background="1" saveData="1">
    <webPr url="http://sal-dvs-msonaq1.dev.svbank.com:9000/dashboard/?did=8" htmlTables="1" htmlFormat="all"/>
  </connection>
  <connection id="21" name="Connection27" type="4" refreshedVersion="0" background="1" saveData="1">
    <webPr url="http://sal-dvs-msonaq1.dev.svbank.com:9000/dashboard/?did=8" htmlTables="1" htmlFormat="all"/>
  </connection>
  <connection id="22" name="Connection28" type="4" refreshedVersion="0" background="1" saveData="1">
    <webPr url="http://sal-dvs-msonaq1.dev.svbank.com:9000/dashboard/?did=8" htmlTables="1" htmlFormat="all"/>
  </connection>
  <connection id="23" name="Connection29" type="4" refreshedVersion="0" background="1" saveData="1">
    <webPr url="http://sal-dvs-msonaq1.dev.svbank.com:9000/dashboard/?did=8" htmlTables="1" htmlFormat="all"/>
  </connection>
  <connection id="24" name="Connection3" type="4" refreshedVersion="0" background="1" saveData="1">
    <webPr url="http://sal-dvs-msonaq1.dev.svbank.com:9000/dashboard/index/12800" htmlTables="1" htmlFormat="all"/>
  </connection>
  <connection id="25" name="Connection30" type="4" refreshedVersion="0" background="1" saveData="1">
    <webPr url="http://sal-dvs-msonaq1.dev.svbank.com:9000/dashboard/?did=8" htmlTables="1" htmlFormat="all"/>
  </connection>
  <connection id="26" name="Connection31" type="4" refreshedVersion="0" background="1" saveData="1">
    <webPr url="http://sal-dvs-msonaq1.dev.svbank.com:9000/dashboard/?did=8" htmlTables="1" htmlFormat="all"/>
  </connection>
  <connection id="27" name="Connection32" type="4" refreshedVersion="0" background="1" saveData="1">
    <webPr url="http://sal-dvs-msonaq1.dev.svbank.com:9000/dashboard/?did=8" htmlTables="1" htmlFormat="all"/>
  </connection>
  <connection id="28" name="Connection33" type="4" refreshedVersion="0" background="1" saveData="1">
    <webPr url="http://sal-dvs-msonaq1.dev.svbank.com:9000/dashboard/?did=8" htmlTables="1" htmlFormat="all"/>
  </connection>
  <connection id="29" name="Connection34" type="4" refreshedVersion="0" background="1" saveData="1">
    <webPr url="http://sal-dvs-msonaq1.dev.svbank.com:9000/dashboard/?did=8" htmlTables="1" htmlFormat="all"/>
  </connection>
  <connection id="30" name="Connection35" type="4" refreshedVersion="0" background="1" saveData="1">
    <webPr url="http://sal-dvs-msonaq1.dev.svbank.com:9000/dashboard/?did=8" htmlTables="1" htmlFormat="all"/>
  </connection>
  <connection id="31" name="Connection36" type="4" refreshedVersion="0" background="1" saveData="1">
    <webPr url="http://sal-dvs-msonaq1.dev.svbank.com:9000/dashboard/?did=8" htmlTables="1" htmlFormat="all"/>
  </connection>
  <connection id="32" name="Connection37" type="4" refreshedVersion="0" background="1" saveData="1">
    <webPr url="http://sal-dvs-msonaq1.dev.svbank.com:9000/dashboard/?did=8" htmlTables="1" htmlFormat="all"/>
  </connection>
  <connection id="33" name="Connection38" type="4" refreshedVersion="0" background="1" saveData="1">
    <webPr url="http://sal-dvs-msonaq1.dev.svbank.com:9000/dashboard/?did=8" htmlTables="1" htmlFormat="all"/>
  </connection>
  <connection id="34" name="Connection39" type="4" refreshedVersion="0" background="1" saveData="1">
    <webPr url="http://sal-dvs-msonaq1.dev.svbank.com:9000/dashboard/?did=8" htmlTables="1" htmlFormat="all"/>
  </connection>
  <connection id="35" name="Connection4" type="4" refreshedVersion="0" background="1" saveData="1">
    <webPr url="http://sal-dvs-msonaq1.dev.svbank.com:9000/dashboard/index/12800?metric=tests/profiles/changelog?key=xml-murano-services-xml-profile-81269&amp;since=2015-09-02T19%3A11%3A38%2B0000&amp;to=2016-01-14T22%3A14%3A37%2B0000" htmlTables="1" htmlFormat="all"/>
  </connection>
  <connection id="36" name="Connection5" type="4" refreshedVersion="0" background="1" saveData="1">
    <webPr url="http://sal-dvs-msonaq1.dev.svbank.com:9000/dashboard/?did=5" htmlTables="1" htmlFormat="all"/>
  </connection>
  <connection id="37" name="Connection6" type="4" refreshedVersion="0" background="1" saveData="1">
    <webPr url="http://sal-dvs-msonaq1.dev.svbank.com:9000/dashboard/?did=5" htmlTables="1" htmlFormat="all"/>
  </connection>
  <connection id="38" name="Connection7" type="4" refreshedVersion="0" background="1" saveData="1">
    <webPr url="http://sal-dvs-msonaq1.dev.svbank.com:9000/dashboard/?did=5" htmlTables="1" htmlFormat="all"/>
  </connection>
  <connection id="39" name="Connection8" type="4" refreshedVersion="0" background="1" saveData="1">
    <webPr url="http://sal-dvs-msonaq1.dev.svbank.com:9000/dashboard/?did=5" htmlTables="1" htmlFormat="all"/>
  </connection>
  <connection id="40" name="Connection9" type="4" refreshedVersion="0" background="1" saveData="1">
    <webPr url="http://sal-dvs-mjenk01.dev.svbank.com:8080/job/T2%20web-payment-test-master/lastBuild/consoleText" htmlTables="1" htmlFormat="all"/>
  </connection>
</connections>
</file>

<file path=xl/sharedStrings.xml><?xml version="1.0" encoding="utf-8"?>
<sst xmlns="http://schemas.openxmlformats.org/spreadsheetml/2006/main" count="2671" uniqueCount="360">
  <si>
    <t xml:space="preserve">Murano Test Automation </t>
  </si>
  <si>
    <t>Dashboard Team</t>
  </si>
  <si>
    <t>Test Count</t>
  </si>
  <si>
    <t>Test %</t>
  </si>
  <si>
    <t>Manual Tests</t>
  </si>
  <si>
    <t>Automated Tests</t>
  </si>
  <si>
    <t>UI Tests</t>
  </si>
  <si>
    <t>Service/API</t>
  </si>
  <si>
    <t>Component</t>
  </si>
  <si>
    <t>Unit Tests</t>
  </si>
  <si>
    <t>Back-end</t>
  </si>
  <si>
    <t>Front-end</t>
  </si>
  <si>
    <t>Total Test Count:</t>
  </si>
  <si>
    <t>Payments Team</t>
  </si>
  <si>
    <t>Protractor test that use a login ?</t>
  </si>
  <si>
    <t>discuss with dev after Rich</t>
  </si>
  <si>
    <t>~/svb-web-payments/integration/scenarios$ grep expect *.js | wc -l</t>
  </si>
  <si>
    <t xml:space="preserve">~/svb-web-payments/app/src$ find . *.test.js -type f -print0 | xargs -0 grep  "expect"  | wc -l </t>
  </si>
  <si>
    <t>Java Src #s</t>
  </si>
  <si>
    <t>NAME</t>
  </si>
  <si>
    <t>VERSION</t>
  </si>
  <si>
    <t>LOC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</si>
  <si>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</si>
  <si>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</si>
  <si>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</si>
  <si>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</si>
  <si>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</si>
  <si>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</si>
  <si>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</si>
  <si>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</si>
  <si>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 Mur Scheduler Payments</t>
  </si>
  <si>
    <t>1,144 </t>
  </si>
  <si>
    <t>20min </t>
  </si>
  <si>
    <t>Feb 19 2016</t>
  </si>
  <si>
    <t>94.1% </t>
  </si>
  <si>
    <t>93.1% </t>
  </si>
  <si>
    <t>0 </t>
  </si>
  <si>
    <t> Mur Web Core UI</t>
  </si>
  <si>
    <t>2,630 </t>
  </si>
  <si>
    <t>Feb 24 2016</t>
  </si>
  <si>
    <t>94.8% </t>
  </si>
  <si>
    <t>92.1% </t>
  </si>
  <si>
    <t> Mur Web Payment</t>
  </si>
  <si>
    <t>4,350 </t>
  </si>
  <si>
    <t>1h 50min </t>
  </si>
  <si>
    <t>93.6% </t>
  </si>
  <si>
    <t>80.8% </t>
  </si>
  <si>
    <t>3 </t>
  </si>
  <si>
    <t> Mur Service Payments</t>
  </si>
  <si>
    <t>2,645 </t>
  </si>
  <si>
    <t>1h 12min </t>
  </si>
  <si>
    <t>1 </t>
  </si>
  <si>
    <t>5 </t>
  </si>
  <si>
    <t> Mur Entitlement Service</t>
  </si>
  <si>
    <t>951 </t>
  </si>
  <si>
    <t>50min </t>
  </si>
  <si>
    <t>Feb 18 2016</t>
  </si>
  <si>
    <t>86.2% </t>
  </si>
  <si>
    <t>85.7% </t>
  </si>
  <si>
    <t>2 </t>
  </si>
  <si>
    <t> Mur Service Accounts</t>
  </si>
  <si>
    <t>710 </t>
  </si>
  <si>
    <t>10min </t>
  </si>
  <si>
    <t>Feb 22 2016</t>
  </si>
  <si>
    <t>89.2% </t>
  </si>
  <si>
    <t>79.2% </t>
  </si>
  <si>
    <t> Mur Svc Lib - Exception</t>
  </si>
  <si>
    <t>172 </t>
  </si>
  <si>
    <t>Feb 23 2016</t>
  </si>
  <si>
    <t>93.3% </t>
  </si>
  <si>
    <t>90.0% </t>
  </si>
  <si>
    <t> Mur Svc Lib - Logger</t>
  </si>
  <si>
    <t>195 </t>
  </si>
  <si>
    <t>98.6% </t>
  </si>
  <si>
    <t>100.0% </t>
  </si>
  <si>
    <t> Mur Svc Lib - DBConnector</t>
  </si>
  <si>
    <t>287 </t>
  </si>
  <si>
    <t>94.2% </t>
  </si>
  <si>
    <t>97.2% </t>
  </si>
  <si>
    <t> Mur Svc Lib - Http Client</t>
  </si>
  <si>
    <t>747 </t>
  </si>
  <si>
    <t>1h 25min </t>
  </si>
  <si>
    <t>96.4% </t>
  </si>
  <si>
    <t>92.7% </t>
  </si>
  <si>
    <t> Mur Svc Lib - Mappers</t>
  </si>
  <si>
    <t>218 </t>
  </si>
  <si>
    <t>99.1% </t>
  </si>
  <si>
    <t>92.9% </t>
  </si>
  <si>
    <t> Mur Svc Lib - Monitoring</t>
  </si>
  <si>
    <t>377 </t>
  </si>
  <si>
    <t>1h 30min </t>
  </si>
  <si>
    <t>77.0% </t>
  </si>
  <si>
    <t>51.7% </t>
  </si>
  <si>
    <t> Mur Svc Lib - Auth</t>
  </si>
  <si>
    <t>403 </t>
  </si>
  <si>
    <t>8min </t>
  </si>
  <si>
    <t>96.9% </t>
  </si>
  <si>
    <t>98.2% </t>
  </si>
  <si>
    <t>13 results</t>
  </si>
  <si>
    <t>Protractor</t>
  </si>
  <si>
    <t>App</t>
  </si>
  <si>
    <t>or</t>
  </si>
  <si>
    <t>:~/svb-web-payments/integration/scenarios$ find . *.test.js  -type f -print0 | xargs -0 grep "expect" | wc -l</t>
  </si>
  <si>
    <t>QG</t>
  </si>
  <si>
    <t>Name</t>
  </si>
  <si>
    <t>Version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</si>
  <si>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</si>
  <si>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</si>
  <si>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</si>
  <si>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</si>
  <si>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</si>
  <si>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</si>
  <si>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</si>
  <si>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</si>
  <si>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Mur Scheduler Payments</t>
  </si>
  <si>
    <t xml:space="preserve">20min </t>
  </si>
  <si>
    <t>Mur Web Core UI</t>
  </si>
  <si>
    <t>Mur Entitlement Service</t>
  </si>
  <si>
    <t xml:space="preserve">50min </t>
  </si>
  <si>
    <t>Mur Service Payments</t>
  </si>
  <si>
    <t xml:space="preserve">1h 12min </t>
  </si>
  <si>
    <t>Mur Web Payment</t>
  </si>
  <si>
    <t xml:space="preserve">1h 50min </t>
  </si>
  <si>
    <t>Mur Service Accounts</t>
  </si>
  <si>
    <t xml:space="preserve">10min </t>
  </si>
  <si>
    <t>Mur Svc Lib - Exception</t>
  </si>
  <si>
    <t>Mur Svc Lib - Logger</t>
  </si>
  <si>
    <t>Mur Svc Lib - DBConnector</t>
  </si>
  <si>
    <t>Mur Svc Lib - Http Client</t>
  </si>
  <si>
    <t xml:space="preserve">1h 25min </t>
  </si>
  <si>
    <t>Mur Svc Lib - Mappers</t>
  </si>
  <si>
    <t>Mur Svc Lib - Monitoring</t>
  </si>
  <si>
    <t xml:space="preserve">1h 30min </t>
  </si>
  <si>
    <t>Mur Svc Lib - Auth</t>
  </si>
  <si>
    <t xml:space="preserve">8min </t>
  </si>
  <si>
    <t>First Pass at this thinking that Expect is the right seleection</t>
  </si>
  <si>
    <t>2nd Pass:  I think that "it(" is the better selection .  One test "it(" will and can have multiple "expect"s  so…..</t>
  </si>
  <si>
    <t>:~/svb-web-payments/integration/scenarios$ find . *.js -type f -print0 |xargs -0 grep  "it(" | wc -l</t>
  </si>
  <si>
    <t xml:space="preserve">2h 5min </t>
  </si>
  <si>
    <t>Mur Service CSRF</t>
  </si>
  <si>
    <t xml:space="preserve">49min </t>
  </si>
  <si>
    <t xml:space="preserve">4h 50min </t>
  </si>
  <si>
    <t>14 results</t>
  </si>
  <si>
    <t>This row is new</t>
  </si>
  <si>
    <t>85  js          .</t>
  </si>
  <si>
    <t>272   js      .</t>
  </si>
  <si>
    <t>Protractor tests</t>
  </si>
  <si>
    <t>make Pay tests</t>
  </si>
  <si>
    <t>~/svb-web-payments/app/src$ find . *.js -type f -print0 |xargs -0 grep  "it(" | wc -l</t>
  </si>
  <si>
    <t xml:space="preserve">40min </t>
  </si>
  <si>
    <t xml:space="preserve">5min </t>
  </si>
  <si>
    <t xml:space="preserve"> *** IU need to put in an automated E2E test here</t>
  </si>
  <si>
    <t xml:space="preserve">UTs </t>
  </si>
  <si>
    <t xml:space="preserve">42min </t>
  </si>
  <si>
    <t xml:space="preserve">1h </t>
  </si>
  <si>
    <t xml:space="preserve"> </t>
  </si>
  <si>
    <t xml:space="preserve">15min </t>
  </si>
  <si>
    <t xml:space="preserve">19min </t>
  </si>
  <si>
    <t xml:space="preserve">I pulled this sheet from my Desktop This is what I believe I reported to Raju in </t>
  </si>
  <si>
    <t>sprints</t>
  </si>
  <si>
    <t>count</t>
  </si>
  <si>
    <t>plus 7</t>
  </si>
  <si>
    <t>plus 5</t>
  </si>
  <si>
    <t>zero</t>
  </si>
  <si>
    <t>Quality Metrics</t>
  </si>
  <si>
    <t>Murano Payments</t>
  </si>
  <si>
    <t>18th March</t>
  </si>
  <si>
    <t>Automated Test</t>
  </si>
  <si>
    <t>E2E Tests</t>
  </si>
  <si>
    <t>API / Service</t>
  </si>
  <si>
    <t>Backend</t>
  </si>
  <si>
    <t>Front End</t>
  </si>
  <si>
    <t>Report Given ( pretty Late )</t>
  </si>
  <si>
    <t>~/svb-web-core-ui/src$ find . *.js -type f -print0 | xargs -0 grep "it("|wc</t>
  </si>
  <si>
    <t>MurWebPayment</t>
  </si>
  <si>
    <t>MurWebCoreUI</t>
  </si>
  <si>
    <t>25th March</t>
  </si>
  <si>
    <t>Web paymens Protractor</t>
  </si>
  <si>
    <t>~/svb-web-payments/integration$ find . *.js -type f -print0 | xargs -0 grep "it("|wc</t>
  </si>
  <si>
    <t>~/svb-web-payments/app/src$ find . *.js -type f -print0 | xargs -0 grep "it("|wc</t>
  </si>
  <si>
    <t xml:space="preserve">330 not 334 cus the ../assets/tealeaf-w3c-dev.js  does not have unit tests in it but </t>
  </si>
  <si>
    <t xml:space="preserve">it does have may cases of …it( .  Example init();  etc.  So I pulled 4 from the comand line output </t>
  </si>
  <si>
    <t>Jira Zypher Testcases</t>
  </si>
  <si>
    <t>In order to get the test cases for sprints, you have to go to, Jira -&gt; Tests(dropDown) -&gt; Test Summary (pick: Total Tests)</t>
  </si>
  <si>
    <t>The same can be done by going to Test Cycles and manually count up each defined sprint execution</t>
  </si>
  <si>
    <t xml:space="preserve">The AddHoc:  there are a few extra in the early sprints that should be evaluated: can we / should we convert them to </t>
  </si>
  <si>
    <t>actaul sprint test cases.</t>
  </si>
  <si>
    <t xml:space="preserve">1h 41min </t>
  </si>
  <si>
    <t>Comment:  Since I’m about to start or have started QA Automation Testing…….</t>
  </si>
  <si>
    <t>I need to add another cell or row to address these test cases.</t>
  </si>
  <si>
    <t>Protractor on Dev</t>
  </si>
  <si>
    <t>Ptor QA Auto testing</t>
  </si>
  <si>
    <t>First off, there is much more at the bottom of the page.</t>
  </si>
  <si>
    <t xml:space="preserve">Instructions: </t>
  </si>
  <si>
    <t>This tool is essentially a means of recording the state of the Murano Web Payment web app on specific dates and time,  and the ability to sum up</t>
  </si>
  <si>
    <t>the values presented.  A record of the reporting done is also facilitated on each page.</t>
  </si>
  <si>
    <t>So, What is this connected to and how does it work.</t>
  </si>
  <si>
    <t>Question:</t>
  </si>
  <si>
    <t>Answer:</t>
  </si>
  <si>
    <t>SonarQube and more specifically to the dashboard named MarkTestDashboard.  This dashboard lives at the following URL</t>
  </si>
  <si>
    <t>http://sal-dvs-msonaq1.dev.svbank.com:9000/dashboard/?did=8</t>
  </si>
  <si>
    <t xml:space="preserve">This dashboard was created by Mark Atkinson ( author this file ) changing the Team2Dashboard setup by Jessie Shaver ( Digital Foundry ) </t>
  </si>
  <si>
    <t>I removed the Version column and replaced with the number of Test Cases.  These test cases represent the UNIT tests written by developers for the product modules.</t>
  </si>
  <si>
    <t>Caviat:  Sonar for what ever reason only counts test cases in Repositories of Java/Xml files.  It DOES NOT Curently count Unit Test cases in Java Script.</t>
  </si>
  <si>
    <t>I have to do that by hand.  Instrucitons for that are  spread throughout the file ( identically on each page )</t>
  </si>
  <si>
    <t>Quesiton:</t>
  </si>
  <si>
    <t>How do we get the Tabular Date into each page ?</t>
  </si>
  <si>
    <t xml:space="preserve">Answer: </t>
  </si>
  <si>
    <t>This is done via a Web Query.  Excel has the ability to import data into a page from a URL it can resolve.</t>
  </si>
  <si>
    <t>Configuration: On a MAC there is a special directory where the web query file lives</t>
  </si>
  <si>
    <t xml:space="preserve">Navigate to   /Applications/Microsoft Office 2011/Office/Queries </t>
  </si>
  <si>
    <t>In the Queries directory on my machine I have MarkSonarQubeMurantTestOutput.txt.</t>
  </si>
  <si>
    <t>I have placed this file in in confluence in the same location where this file exist &lt;  consider updating the location here &gt;</t>
  </si>
  <si>
    <t>Question</t>
  </si>
  <si>
    <t>Ok, so what ar the steps to get this to work.</t>
  </si>
  <si>
    <t>Answer</t>
  </si>
  <si>
    <t>First a key piece of knowledge:  It seems the query can not be run twice on the same page.  And maybe this is a good thing for us.</t>
  </si>
  <si>
    <t>It makes sure that the data you pull on a certain day is now captured and cannot be written over.  Note: you can always delete the page and create a new one.</t>
  </si>
  <si>
    <t>The Process</t>
  </si>
  <si>
    <t>Open a new Tab/page put the cursor in cell A1 ( upper left most )</t>
  </si>
  <si>
    <t>Menu -&gt; Data -&gt; Get External Data -&gt; Run Saved Query… -&gt; From the file system dialog find and select the Query file I've mentioned earlier</t>
  </si>
  <si>
    <t>Currently named: MarkSonarQubeTestOutput.txt    You can actuall rename it and possibly put in in other locations ( last part I've never testing diff locs )</t>
  </si>
  <si>
    <t>The process takes a few seconds and they populates the new blank page with the current contenst of the SonarQube page "MarkTestDashboard"</t>
  </si>
  <si>
    <t>The initial test report as given to me by Raju Chiluvuri</t>
  </si>
  <si>
    <t>April 1, 2016</t>
  </si>
  <si>
    <t>April 8, 2016</t>
  </si>
  <si>
    <t xml:space="preserve">35min </t>
  </si>
  <si>
    <t>WEB PAY QUERY NOTE</t>
  </si>
  <si>
    <t>See Note about folloing query</t>
  </si>
  <si>
    <t>After thingking and testig with real output and deleting lines in VI  the followign give the proper count</t>
  </si>
  <si>
    <t>grep -r "\sit(" * | wc</t>
  </si>
  <si>
    <t>grep -r always worked. It is just confused about *.js so I dropped the js and violla</t>
  </si>
  <si>
    <t>grep -r "\t*******   is just all spaces befor the word It with open paren</t>
  </si>
  <si>
    <t>~/svb-web-core-ui/src$ grep -r "\sit(" * | wc</t>
  </si>
  <si>
    <t>~/svb-web-payments/app/src$  grep -r "\sit(" * | wc</t>
  </si>
  <si>
    <t>~/svb-web-payments/integration$ grep -r "\sit(" * | wc</t>
  </si>
  <si>
    <t xml:space="preserve">1min </t>
  </si>
  <si>
    <t>Sprint 2016-07</t>
  </si>
  <si>
    <t>QA Protractor Tests</t>
  </si>
  <si>
    <t xml:space="preserve">55min </t>
  </si>
  <si>
    <t xml:space="preserve">1h 21min </t>
  </si>
  <si>
    <t>Protractor Dev</t>
  </si>
  <si>
    <t>Protractor QA Automation</t>
  </si>
  <si>
    <t>Sprint 2016-08</t>
  </si>
  <si>
    <t>April 22, 2016</t>
  </si>
  <si>
    <t>total</t>
  </si>
  <si>
    <t>Run on dev</t>
  </si>
  <si>
    <t>Run on QA as QA Automation</t>
  </si>
  <si>
    <t xml:space="preserve">12min </t>
  </si>
  <si>
    <t xml:space="preserve">1h 1min </t>
  </si>
  <si>
    <t>May 1, 2016</t>
  </si>
  <si>
    <t>May 6, 2016</t>
  </si>
  <si>
    <t xml:space="preserve">25min </t>
  </si>
  <si>
    <t xml:space="preserve">1h 6min </t>
  </si>
  <si>
    <t>May 13, 2016</t>
  </si>
  <si>
    <t xml:space="preserve">22min </t>
  </si>
  <si>
    <t>May 20, 2016</t>
  </si>
  <si>
    <t>June 17, 2016</t>
  </si>
  <si>
    <t>Payments 0.1.0 First Release</t>
  </si>
  <si>
    <t>Payments 0.1.2 - May 13</t>
  </si>
  <si>
    <t>Payments 0.1.3 - May 20</t>
  </si>
  <si>
    <t>Payments 0.1.4</t>
  </si>
  <si>
    <t>Payments 0.1.5</t>
  </si>
  <si>
    <t>Payments 0.1.6</t>
  </si>
  <si>
    <t>Payments 0.1.7</t>
  </si>
  <si>
    <t>Unscheduled</t>
  </si>
  <si>
    <t>Releases</t>
  </si>
  <si>
    <t>15 results</t>
  </si>
  <si>
    <t>Payments 0.1.4 - June 15</t>
  </si>
  <si>
    <t>June 24, 2016</t>
  </si>
  <si>
    <t>16 results</t>
  </si>
  <si>
    <t>July 1, 2016</t>
  </si>
  <si>
    <t>Mur Web Core UI &amp; Mur Web Payment are both</t>
  </si>
  <si>
    <t>Java Script Source.  Sonar does not report on Js</t>
  </si>
  <si>
    <t>~/svb-web-payments/integration$ grep -r "\sit(" * | grep -v qaScenario | wc</t>
  </si>
  <si>
    <t>~/svb-web-payments/integration$ grep -r "\sit(" * | grep  qaScenario | wc</t>
  </si>
  <si>
    <t>SVB - Web - Paymens Protractor</t>
  </si>
  <si>
    <t xml:space="preserve">QA - SVB - Web Pay protractor </t>
  </si>
  <si>
    <t xml:space="preserve">After thingking and testig with real output and </t>
  </si>
  <si>
    <t>deleting lines in VI  the followign give the proper count</t>
  </si>
  <si>
    <t>Mur Service payment</t>
  </si>
  <si>
    <t xml:space="preserve">31min </t>
  </si>
  <si>
    <t>July 8 2016</t>
  </si>
  <si>
    <t>17 results</t>
  </si>
  <si>
    <t>July 15 2016</t>
  </si>
  <si>
    <t>18 results</t>
  </si>
  <si>
    <t>InT</t>
  </si>
  <si>
    <t>Int</t>
  </si>
  <si>
    <t>grep -r @Test * | grep  integration | wc</t>
  </si>
  <si>
    <t>grep -r @Test * | grep -v integration | wc</t>
  </si>
  <si>
    <t>Mur Service billpay</t>
  </si>
  <si>
    <t xml:space="preserve">2h 25min </t>
  </si>
  <si>
    <t>Mur Client Service</t>
  </si>
  <si>
    <t>Mur Service ClientOnBoard</t>
  </si>
  <si>
    <t xml:space="preserve">7h 9min </t>
  </si>
  <si>
    <t>compile 'com.svb.murano.common:mur-java-lib-interfaces:1.1.0'</t>
  </si>
  <si>
    <t>compile 'com.svb.murano.common:mur-java-lib-exception:3.0.0'</t>
  </si>
  <si>
    <t>compile 'com.svb.murano.common:mur-java-lib-logger:3.0.0'</t>
  </si>
  <si>
    <t>compile 'com.svb.murano.common:mur-java-lib-dbconnector:1.4.2'</t>
  </si>
  <si>
    <t>compile 'com.svb.murano.common:mur-java-lib-monitoring:2.0.0'</t>
  </si>
  <si>
    <t>compile 'com.svb.murano.common:mur-java-lib-httpclient:6.1.0'</t>
  </si>
  <si>
    <t>compile 'com.svb.murano.common:mur-java-lib-exception:3.2.0'</t>
  </si>
  <si>
    <t>compile 'com.svb.murano.common:mur-java-lib-logger:4.0.0'</t>
  </si>
  <si>
    <t>compile 'com.svb.murano.common:mur-java-lib-mappers:1.0.7'</t>
  </si>
  <si>
    <t>compile 'com.svb.murano.common:mur-java-lib-dbconnector:1.4.1'</t>
  </si>
  <si>
    <t>compile 'com.svb.murano.common:mur-java-lib-httpclient:6.1.5'</t>
  </si>
  <si>
    <t>compile 'com.svb.murano.common:mur-java-lib-monitoring:4.1.12'</t>
  </si>
  <si>
    <t>compile 'com.svb.murano.common:mur-java-lib-auth:3.1.10'</t>
  </si>
  <si>
    <t>compile 'com.svb.murano.common:mur-java-lib-dbconnector:1.4.0'</t>
  </si>
  <si>
    <t>compile 'com.svb.murano.common:mur-java-lib-auth:3.1.9'</t>
  </si>
  <si>
    <t>provided 'com.svb.murano.common:mur-java-lib-interfaces:1.1.0'</t>
  </si>
  <si>
    <t>provided 'com.svb.murano.common:mur-java-lib-exception:3.2.0'</t>
  </si>
  <si>
    <t>provided 'com.svb.murano.common:mur-java-lib-logger:4.0.0'</t>
  </si>
  <si>
    <t>provided 'com.svb.murano.common:mur-java-lib-interfaces:1.1.0</t>
  </si>
  <si>
    <t>provided 'com.svb.murano.common:mur-java-lib-httpclient:6.2.2'</t>
  </si>
  <si>
    <t>provided 'com.svb.murano.common:mur-java-lib-mappers:1.0.7'</t>
  </si>
  <si>
    <t>provided 'com.svb.murano.common:mur-java-lib-dbconnector:1.5.0'</t>
  </si>
  <si>
    <t>The screen shot added 9/20/16</t>
  </si>
  <si>
    <t>Screen shot file date is 8/9/16</t>
  </si>
  <si>
    <t>This is what I believe was the state</t>
  </si>
  <si>
    <t>of the project repository collection</t>
  </si>
  <si>
    <t>when I started this exercise</t>
  </si>
  <si>
    <t>But I can see that is does not include</t>
  </si>
  <si>
    <t>svb-service-client</t>
  </si>
  <si>
    <t>July 25 2016</t>
  </si>
  <si>
    <t>Aug 19 2016</t>
  </si>
  <si>
    <t>Sep 20 2016</t>
  </si>
  <si>
    <t>Protractor with Backend</t>
  </si>
  <si>
    <t>~/svb-web-payments/integration$ grep -r "\sit(" * |  wc</t>
  </si>
  <si>
    <t>Mur Service OOBA</t>
  </si>
  <si>
    <t xml:space="preserve"> results</t>
  </si>
  <si>
    <t>Component Test</t>
  </si>
  <si>
    <t>utB</t>
  </si>
  <si>
    <t>Application Level</t>
  </si>
  <si>
    <t>Mock and Backend</t>
  </si>
  <si>
    <t>Oct 3, 2016</t>
  </si>
  <si>
    <t>Mur Service BankInfo</t>
  </si>
  <si>
    <t xml:space="preserve">2d 2h </t>
  </si>
  <si>
    <t>20 results</t>
  </si>
  <si>
    <t>Protractor E2E Integration tests</t>
  </si>
  <si>
    <t>Notes:</t>
  </si>
  <si>
    <t>Column E "int" represents repository count of integration or component level tests</t>
  </si>
  <si>
    <t>These tests are all writtin Java and run against *.jars hosted on the GlassFish/Jersey/Grizzly2 web app test environment</t>
  </si>
  <si>
    <t>1)</t>
  </si>
  <si>
    <t>2)</t>
  </si>
  <si>
    <t>There should be a change of the repo names so that they are all Mur Service &lt;function/feature&gt;  vs mur client service and one other</t>
  </si>
  <si>
    <t>3)</t>
  </si>
  <si>
    <t>Application Front End</t>
  </si>
  <si>
    <t>Manual
Releases</t>
  </si>
  <si>
    <t>Test Cases
Count</t>
  </si>
  <si>
    <t>Oct 12 2016</t>
  </si>
  <si>
    <t xml:space="preserve">14min </t>
  </si>
  <si>
    <t>19 results</t>
  </si>
  <si>
    <t>Oct 18 2016</t>
  </si>
  <si>
    <t>B34  Prot E2E Integration test is both ../integration/mock &amp; ../integration/scenarios</t>
  </si>
  <si>
    <t xml:space="preserve">26min </t>
  </si>
  <si>
    <t>Oct 28 2016</t>
  </si>
  <si>
    <t>21 results</t>
  </si>
  <si>
    <t xml:space="preserve">2d 1h </t>
  </si>
  <si>
    <t xml:space="preserve">1h 15min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</si>
</sst>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0.0%"/>
  </numFmts>
  <fonts count="13" x14ac:knownFonts="1">
    <font>
      <sz val="11"/>
      <color rgb="FF000000"/>
      <name val="Calibri"/>
    </font>
    <font>
      <sz val="14"/>
      <color rgb="FF000000"/>
      <name val="Calibri"/>
    </font>
    <font>
      <i/>
      <sz val="10"/>
      <color rgb="FF000000"/>
      <name val="Calibri"/>
    </font>
    <font>
      <sz val="8"/>
      <color rgb="FF000000"/>
      <name val="Calibri"/>
    </font>
    <font>
      <u/>
      <sz val="12"/>
      <color theme="10"/>
      <name val="Calibri"/>
      <family val="2"/>
      <scheme val="minor"/>
    </font>
    <font>
      <sz val="13"/>
      <name val="Helvetica Neue"/>
    </font>
    <font>
      <sz val="12"/>
      <color rgb="FF777777"/>
      <name val="Helvetica Neue"/>
    </font>
    <font>
      <sz val="10"/>
      <color rgb="FF000000"/>
      <name val="Times"/>
    </font>
    <font>
      <i/>
      <sz val="11"/>
      <color rgb="FF000000"/>
      <name val="Calibri"/>
    </font>
    <font>
      <u/>
      <sz val="11"/>
      <color theme="11"/>
      <name val="Calibri"/>
    </font>
    <font>
      <i/>
      <sz val="10"/>
      <color rgb="FF000000"/>
      <name val="Times"/>
    </font>
    <font>
      <sz val="8"/>
      <name val="Calibri"/>
    </font>
    <font>
      <strike/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4D79B"/>
        <bgColor rgb="FF000000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6">
    <xf numFmtId="0" fontId="0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67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2" fillId="3" borderId="0" xfId="0" applyFont="1" applyFill="1" applyBorder="1"/>
    <xf numFmtId="16" fontId="2" fillId="3" borderId="0" xfId="0" applyNumberFormat="1" applyFont="1" applyFill="1" applyBorder="1"/>
    <xf numFmtId="0" fontId="0" fillId="4" borderId="0" xfId="0" applyFont="1" applyFill="1" applyBorder="1"/>
    <xf numFmtId="164" fontId="0" fillId="4" borderId="0" xfId="0" applyNumberFormat="1" applyFont="1" applyFill="1" applyBorder="1"/>
    <xf numFmtId="0" fontId="0" fillId="5" borderId="0" xfId="0" applyFont="1" applyFill="1" applyBorder="1"/>
    <xf numFmtId="164" fontId="0" fillId="5" borderId="0" xfId="0" applyNumberFormat="1" applyFont="1" applyFill="1" applyBorder="1"/>
    <xf numFmtId="0" fontId="0" fillId="5" borderId="0" xfId="0" applyFont="1" applyFill="1" applyBorder="1"/>
    <xf numFmtId="0" fontId="3" fillId="0" borderId="0" xfId="0" applyFont="1"/>
    <xf numFmtId="164" fontId="0" fillId="0" borderId="0" xfId="0" applyNumberFormat="1" applyFont="1"/>
    <xf numFmtId="0" fontId="0" fillId="0" borderId="0" xfId="0" applyFont="1"/>
    <xf numFmtId="0" fontId="0" fillId="6" borderId="0" xfId="0" applyFont="1" applyFill="1" applyAlignment="1"/>
    <xf numFmtId="0" fontId="0" fillId="0" borderId="0" xfId="0"/>
    <xf numFmtId="0" fontId="4" fillId="0" borderId="0" xfId="1"/>
    <xf numFmtId="0" fontId="5" fillId="0" borderId="0" xfId="0" applyFont="1"/>
    <xf numFmtId="0" fontId="6" fillId="0" borderId="0" xfId="0" applyFont="1"/>
    <xf numFmtId="0" fontId="4" fillId="0" borderId="0" xfId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3" fontId="7" fillId="0" borderId="0" xfId="0" applyNumberFormat="1" applyFont="1" applyAlignment="1">
      <alignment vertical="center" wrapText="1"/>
    </xf>
    <xf numFmtId="15" fontId="7" fillId="0" borderId="0" xfId="0" applyNumberFormat="1" applyFont="1" applyAlignment="1">
      <alignment vertical="center" wrapText="1"/>
    </xf>
    <xf numFmtId="10" fontId="7" fillId="0" borderId="0" xfId="0" applyNumberFormat="1" applyFont="1" applyAlignment="1">
      <alignment vertical="center" wrapText="1"/>
    </xf>
    <xf numFmtId="20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Font="1" applyAlignment="1"/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6" xfId="0" applyFill="1" applyBorder="1" applyAlignment="1">
      <alignment horizontal="center"/>
    </xf>
    <xf numFmtId="16" fontId="0" fillId="7" borderId="6" xfId="0" applyNumberFormat="1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 applyAlignment="1">
      <alignment horizontal="center"/>
    </xf>
    <xf numFmtId="0" fontId="0" fillId="8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1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Border="1" applyAlignment="1">
      <alignment horizontal="center"/>
    </xf>
    <xf numFmtId="10" fontId="0" fillId="0" borderId="9" xfId="0" applyNumberFormat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 applyAlignment="1">
      <alignment horizontal="center"/>
    </xf>
    <xf numFmtId="10" fontId="0" fillId="9" borderId="20" xfId="0" applyNumberFormat="1" applyFill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4" fillId="0" borderId="15" xfId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7" fillId="0" borderId="0" xfId="0" applyFont="1" applyAlignment="1">
      <alignment vertical="center" wrapText="1"/>
    </xf>
    <xf numFmtId="49" fontId="0" fillId="7" borderId="6" xfId="0" applyNumberFormat="1" applyFill="1" applyBorder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8" borderId="7" xfId="0" applyFill="1" applyBorder="1" applyAlignment="1"/>
    <xf numFmtId="0" fontId="0" fillId="8" borderId="8" xfId="0" applyFill="1" applyBorder="1" applyAlignment="1"/>
    <xf numFmtId="0" fontId="0" fillId="8" borderId="9" xfId="0" applyFill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0" fontId="0" fillId="0" borderId="13" xfId="0" applyNumberFormat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10" fontId="0" fillId="0" borderId="9" xfId="0" applyNumberFormat="1" applyBorder="1" applyAlignment="1"/>
    <xf numFmtId="0" fontId="0" fillId="9" borderId="17" xfId="0" applyFill="1" applyBorder="1" applyAlignment="1"/>
    <xf numFmtId="0" fontId="0" fillId="9" borderId="18" xfId="0" applyFill="1" applyBorder="1" applyAlignment="1"/>
    <xf numFmtId="0" fontId="0" fillId="9" borderId="19" xfId="0" applyFill="1" applyBorder="1" applyAlignment="1"/>
    <xf numFmtId="10" fontId="0" fillId="9" borderId="20" xfId="0" applyNumberFormat="1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0" fillId="10" borderId="21" xfId="0" applyFont="1" applyFill="1" applyBorder="1" applyAlignment="1"/>
    <xf numFmtId="0" fontId="0" fillId="10" borderId="0" xfId="0" applyFont="1" applyFill="1" applyAlignment="1"/>
    <xf numFmtId="0" fontId="0" fillId="10" borderId="22" xfId="0" applyFont="1" applyFill="1" applyBorder="1" applyAlignment="1">
      <alignment horizontal="center"/>
    </xf>
    <xf numFmtId="49" fontId="0" fillId="10" borderId="23" xfId="0" applyNumberFormat="1" applyFont="1" applyFill="1" applyBorder="1" applyAlignment="1">
      <alignment horizontal="center"/>
    </xf>
    <xf numFmtId="0" fontId="0" fillId="11" borderId="7" xfId="0" applyFont="1" applyFill="1" applyBorder="1" applyAlignment="1"/>
    <xf numFmtId="0" fontId="0" fillId="11" borderId="8" xfId="0" applyFont="1" applyFill="1" applyBorder="1" applyAlignment="1"/>
    <xf numFmtId="0" fontId="0" fillId="11" borderId="9" xfId="0" applyFont="1" applyFill="1" applyBorder="1" applyAlignment="1">
      <alignment horizontal="center"/>
    </xf>
    <xf numFmtId="0" fontId="0" fillId="11" borderId="24" xfId="0" applyFont="1" applyFill="1" applyBorder="1" applyAlignment="1"/>
    <xf numFmtId="0" fontId="0" fillId="0" borderId="10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13" xfId="0" applyFont="1" applyBorder="1" applyAlignment="1">
      <alignment horizontal="center"/>
    </xf>
    <xf numFmtId="10" fontId="0" fillId="0" borderId="27" xfId="0" applyNumberFormat="1" applyFont="1" applyBorder="1" applyAlignment="1"/>
    <xf numFmtId="0" fontId="0" fillId="12" borderId="28" xfId="0" applyFont="1" applyFill="1" applyBorder="1" applyAlignment="1"/>
    <xf numFmtId="0" fontId="0" fillId="12" borderId="29" xfId="0" applyFont="1" applyFill="1" applyBorder="1" applyAlignment="1"/>
    <xf numFmtId="0" fontId="0" fillId="12" borderId="30" xfId="0" applyFont="1" applyFill="1" applyBorder="1" applyAlignment="1"/>
    <xf numFmtId="0" fontId="0" fillId="12" borderId="31" xfId="0" applyFont="1" applyFill="1" applyBorder="1" applyAlignment="1">
      <alignment horizontal="center"/>
    </xf>
    <xf numFmtId="10" fontId="0" fillId="12" borderId="32" xfId="0" applyNumberFormat="1" applyFont="1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10" borderId="6" xfId="0" applyFont="1" applyFill="1" applyBorder="1" applyAlignment="1">
      <alignment horizontal="center"/>
    </xf>
    <xf numFmtId="49" fontId="0" fillId="10" borderId="6" xfId="0" applyNumberFormat="1" applyFont="1" applyFill="1" applyBorder="1" applyAlignment="1">
      <alignment horizontal="center"/>
    </xf>
    <xf numFmtId="0" fontId="0" fillId="11" borderId="9" xfId="0" applyFont="1" applyFill="1" applyBorder="1" applyAlignment="1"/>
    <xf numFmtId="10" fontId="0" fillId="0" borderId="13" xfId="0" applyNumberFormat="1" applyFont="1" applyBorder="1" applyAlignment="1"/>
    <xf numFmtId="10" fontId="0" fillId="12" borderId="31" xfId="0" applyNumberFormat="1" applyFont="1" applyFill="1" applyBorder="1" applyAlignment="1"/>
    <xf numFmtId="0" fontId="0" fillId="0" borderId="9" xfId="0" applyFont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8" fontId="4" fillId="0" borderId="0" xfId="1" applyNumberForma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10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7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theme" Target="theme/theme1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tyles" Target="styles.xml"/><Relationship Id="rId38" Type="http://schemas.openxmlformats.org/officeDocument/2006/relationships/sharedStrings" Target="sharedStrings.xml"/><Relationship Id="rId3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54</xdr:row>
      <xdr:rowOff>0</xdr:rowOff>
    </xdr:from>
    <xdr:to>
      <xdr:col>14</xdr:col>
      <xdr:colOff>420296</xdr:colOff>
      <xdr:row>76</xdr:row>
      <xdr:rowOff>117232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4309" y="10033000"/>
          <a:ext cx="2178756" cy="3770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622300</xdr:colOff>
      <xdr:row>5</xdr:row>
      <xdr:rowOff>38100</xdr:rowOff>
    </xdr:from>
    <xdr:to>
      <xdr:col>23</xdr:col>
      <xdr:colOff>584200</xdr:colOff>
      <xdr:row>17</xdr:row>
      <xdr:rowOff>12700</xdr:rowOff>
    </xdr:to>
    <xdr:pic>
      <xdr:nvPicPr>
        <xdr:cNvPr id="2" name="Picture 1" descr="Screen Shot 2016-03-18 at 12.27.17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4800" y="977900"/>
          <a:ext cx="6565900" cy="24003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MarkWebQueryTest" headers="0" connectionId="1" autoFormatId="0" applyNumberFormats="0" applyBorderFormats="0" applyFontFormats="0" applyPatternFormats="0" applyAlignmentFormats="0" applyWidthHeightFormats="1"/>
</file>

<file path=xl/queryTables/queryTable10.xml><?xml version="1.0" encoding="utf-8"?>
<queryTable xmlns="http://schemas.openxmlformats.org/spreadsheetml/2006/main" name="MarkSonarQubeMuranoTestOutput" headers="0" growShrinkType="overwriteClear" connectionId="9" autoFormatId="0" applyNumberFormats="0" applyBorderFormats="0" applyFontFormats="0" applyPatternFormats="0" applyAlignmentFormats="0" applyWidthHeightFormats="1"/>
</file>

<file path=xl/queryTables/queryTable11.xml><?xml version="1.0" encoding="utf-8"?>
<queryTable xmlns="http://schemas.openxmlformats.org/spreadsheetml/2006/main" name="MarkSonarQubeMuranoTestOutput" headers="0" connectionId="10" autoFormatId="0" applyNumberFormats="0" applyBorderFormats="0" applyFontFormats="0" applyPatternFormats="0" applyAlignmentFormats="0" applyWidthHeightFormats="1"/>
</file>

<file path=xl/queryTables/queryTable12.xml><?xml version="1.0" encoding="utf-8"?>
<queryTable xmlns="http://schemas.openxmlformats.org/spreadsheetml/2006/main" name="MarkSonarQubeMuranoTestOutput" headers="0" connectionId="11" autoFormatId="0" applyNumberFormats="0" applyBorderFormats="0" applyFontFormats="0" applyPatternFormats="0" applyAlignmentFormats="0" applyWidthHeightFormats="1"/>
</file>

<file path=xl/queryTables/queryTable13.xml><?xml version="1.0" encoding="utf-8"?>
<queryTable xmlns="http://schemas.openxmlformats.org/spreadsheetml/2006/main" name="MarkSonarQubeMuranoTestOutput" headers="0" connectionId="14" autoFormatId="0" applyNumberFormats="0" applyBorderFormats="0" applyFontFormats="0" applyPatternFormats="0" applyAlignmentFormats="0" applyWidthHeightFormats="1"/>
</file>

<file path=xl/queryTables/queryTable14.xml><?xml version="1.0" encoding="utf-8"?>
<queryTable xmlns="http://schemas.openxmlformats.org/spreadsheetml/2006/main" name="MarkSonarQubeMuranoTestOutput" headers="0" connectionId="12" autoFormatId="0" applyNumberFormats="0" applyBorderFormats="0" applyFontFormats="0" applyPatternFormats="0" applyAlignmentFormats="0" applyWidthHeightFormats="1"/>
</file>

<file path=xl/queryTables/queryTable15.xml><?xml version="1.0" encoding="utf-8"?>
<queryTable xmlns="http://schemas.openxmlformats.org/spreadsheetml/2006/main" name="MarkSonarQubeMuranoTestOutput" headers="0" connectionId="15" autoFormatId="0" applyNumberFormats="0" applyBorderFormats="0" applyFontFormats="0" applyPatternFormats="0" applyAlignmentFormats="0" applyWidthHeightFormats="1"/>
</file>

<file path=xl/queryTables/queryTable16.xml><?xml version="1.0" encoding="utf-8"?>
<queryTable xmlns="http://schemas.openxmlformats.org/spreadsheetml/2006/main" name="MarkSonarQubeMuranoTestOutput" headers="0" connectionId="16" autoFormatId="0" applyNumberFormats="0" applyBorderFormats="0" applyFontFormats="0" applyPatternFormats="0" applyAlignmentFormats="0" applyWidthHeightFormats="1"/>
</file>

<file path=xl/queryTables/queryTable17.xml><?xml version="1.0" encoding="utf-8"?>
<queryTable xmlns="http://schemas.openxmlformats.org/spreadsheetml/2006/main" name="MarkSonarQubeMuranoTestOutput" headers="0" connectionId="17" autoFormatId="0" applyNumberFormats="0" applyBorderFormats="0" applyFontFormats="0" applyPatternFormats="0" applyAlignmentFormats="0" applyWidthHeightFormats="1"/>
</file>

<file path=xl/queryTables/queryTable18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19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2.xml><?xml version="1.0" encoding="utf-8"?>
<queryTable xmlns="http://schemas.openxmlformats.org/spreadsheetml/2006/main" name="MarkWebQueryTest_1" headers="0" connectionId="2" autoFormatId="0" applyNumberFormats="0" applyBorderFormats="0" applyFontFormats="0" applyPatternFormats="0" applyAlignmentFormats="0" applyWidthHeightFormats="1"/>
</file>

<file path=xl/queryTables/queryTable20.xml><?xml version="1.0" encoding="utf-8"?>
<queryTable xmlns="http://schemas.openxmlformats.org/spreadsheetml/2006/main" name="MarkSonarQubeMuranoTestOutput" headers="0" connectionId="19" autoFormatId="0" applyNumberFormats="0" applyBorderFormats="0" applyFontFormats="0" applyPatternFormats="0" applyAlignmentFormats="0" applyWidthHeightFormats="1"/>
</file>

<file path=xl/queryTables/queryTable21.xml><?xml version="1.0" encoding="utf-8"?>
<queryTable xmlns="http://schemas.openxmlformats.org/spreadsheetml/2006/main" name="MarkSonarQubeMuranoTestOutput" headers="0" connectionId="20" autoFormatId="0" applyNumberFormats="0" applyBorderFormats="0" applyFontFormats="0" applyPatternFormats="0" applyAlignmentFormats="0" applyWidthHeightFormats="1"/>
</file>

<file path=xl/queryTables/queryTable22.xml><?xml version="1.0" encoding="utf-8"?>
<queryTable xmlns="http://schemas.openxmlformats.org/spreadsheetml/2006/main" name="MarkSonarQubeMuranoTestOutput" headers="0" connectionId="21" autoFormatId="0" applyNumberFormats="0" applyBorderFormats="0" applyFontFormats="0" applyPatternFormats="0" applyAlignmentFormats="0" applyWidthHeightFormats="1"/>
</file>

<file path=xl/queryTables/queryTable23.xml><?xml version="1.0" encoding="utf-8"?>
<queryTable xmlns="http://schemas.openxmlformats.org/spreadsheetml/2006/main" name="MarkSonarQubeMuranoTestOutput" headers="0" connectionId="22" autoFormatId="0" applyNumberFormats="0" applyBorderFormats="0" applyFontFormats="0" applyPatternFormats="0" applyAlignmentFormats="0" applyWidthHeightFormats="1"/>
</file>

<file path=xl/queryTables/queryTable24.xml><?xml version="1.0" encoding="utf-8"?>
<queryTable xmlns="http://schemas.openxmlformats.org/spreadsheetml/2006/main" name="MarkSonarQubeMuranoTestOutput" headers="0" connectionId="23" autoFormatId="0" applyNumberFormats="0" applyBorderFormats="0" applyFontFormats="0" applyPatternFormats="0" applyAlignmentFormats="0" applyWidthHeightFormats="1"/>
</file>

<file path=xl/queryTables/queryTable25.xml><?xml version="1.0" encoding="utf-8"?>
<queryTable xmlns="http://schemas.openxmlformats.org/spreadsheetml/2006/main" name="MarkSonarQubeMuranoTestOutput" headers="0" connectionId="25" autoFormatId="0" applyNumberFormats="0" applyBorderFormats="0" applyFontFormats="0" applyPatternFormats="0" applyAlignmentFormats="0" applyWidthHeightFormats="1"/>
</file>

<file path=xl/queryTables/queryTable26.xml><?xml version="1.0" encoding="utf-8"?>
<queryTable xmlns="http://schemas.openxmlformats.org/spreadsheetml/2006/main" name="MarkSonarQubeMuranoTestOutput" headers="0" connectionId="26" autoFormatId="0" applyNumberFormats="0" applyBorderFormats="0" applyFontFormats="0" applyPatternFormats="0" applyAlignmentFormats="0" applyWidthHeightFormats="1"/>
</file>

<file path=xl/queryTables/queryTable27.xml><?xml version="1.0" encoding="utf-8"?>
<queryTable xmlns="http://schemas.openxmlformats.org/spreadsheetml/2006/main" name="MarkSonarQubeMuranoTestOutput" headers="0" connectionId="27" autoFormatId="0" applyNumberFormats="0" applyBorderFormats="0" applyFontFormats="0" applyPatternFormats="0" applyAlignmentFormats="0" applyWidthHeightFormats="1"/>
</file>

<file path=xl/queryTables/queryTable28.xml><?xml version="1.0" encoding="utf-8"?>
<queryTable xmlns="http://schemas.openxmlformats.org/spreadsheetml/2006/main" name="MarkSonarQubeMuranoTestOutput" headers="0" connectionId="28" autoFormatId="0" applyNumberFormats="0" applyBorderFormats="0" applyFontFormats="0" applyPatternFormats="0" applyAlignmentFormats="0" applyWidthHeightFormats="1"/>
</file>

<file path=xl/queryTables/queryTable29.xml><?xml version="1.0" encoding="utf-8"?>
<queryTable xmlns="http://schemas.openxmlformats.org/spreadsheetml/2006/main" name="MarkSonarQubeMuranoTestOutput" headers="0" connectionId="30" autoFormatId="0" applyNumberFormats="0" applyBorderFormats="0" applyFontFormats="0" applyPatternFormats="0" applyAlignmentFormats="0" applyWidthHeightFormats="1"/>
</file>

<file path=xl/queryTables/queryTable3.xml><?xml version="1.0" encoding="utf-8"?>
<queryTable xmlns="http://schemas.openxmlformats.org/spreadsheetml/2006/main" name="MSN_MarkWebQueryTest" headers="0" connectionId="36" autoFormatId="0" applyNumberFormats="0" applyBorderFormats="0" applyFontFormats="0" applyPatternFormats="0" applyAlignmentFormats="0" applyWidthHeightFormats="1"/>
</file>

<file path=xl/queryTables/queryTable30.xml><?xml version="1.0" encoding="utf-8"?>
<queryTable xmlns="http://schemas.openxmlformats.org/spreadsheetml/2006/main" name="MarkSonarQubeMuranoTestOutput" headers="0" connectionId="31" autoFormatId="0" applyNumberFormats="0" applyBorderFormats="0" applyFontFormats="0" applyPatternFormats="0" applyAlignmentFormats="0" applyWidthHeightFormats="1"/>
</file>

<file path=xl/queryTables/queryTable31.xml><?xml version="1.0" encoding="utf-8"?>
<queryTable xmlns="http://schemas.openxmlformats.org/spreadsheetml/2006/main" name="MarkSonarQubeMuranoTestOutput" headers="0" connectionId="32" autoFormatId="0" applyNumberFormats="0" applyBorderFormats="0" applyFontFormats="0" applyPatternFormats="0" applyAlignmentFormats="0" applyWidthHeightFormats="1"/>
</file>

<file path=xl/queryTables/queryTable32.xml><?xml version="1.0" encoding="utf-8"?>
<queryTable xmlns="http://schemas.openxmlformats.org/spreadsheetml/2006/main" name="MarkSonarQubeMuranoTestOutput_1" headers="0" connectionId="33" autoFormatId="0" applyNumberFormats="0" applyBorderFormats="0" applyFontFormats="0" applyPatternFormats="0" applyAlignmentFormats="0" applyWidthHeightFormats="1"/>
</file>

<file path=xl/queryTables/queryTable33.xml><?xml version="1.0" encoding="utf-8"?>
<queryTable xmlns="http://schemas.openxmlformats.org/spreadsheetml/2006/main" name="MarkSonarQubeMuranoTestOutput" headers="0" connectionId="34" autoFormatId="0" applyNumberFormats="0" applyBorderFormats="0" applyFontFormats="0" applyPatternFormats="0" applyAlignmentFormats="0" applyWidthHeightFormats="1"/>
</file>

<file path=xl/queryTables/queryTable4.xml><?xml version="1.0" encoding="utf-8"?>
<queryTable xmlns="http://schemas.openxmlformats.org/spreadsheetml/2006/main" name="MarkSonarQubeMuranoTestOutput" headers="0" connectionId="3" autoFormatId="0" applyNumberFormats="0" applyBorderFormats="0" applyFontFormats="0" applyPatternFormats="0" applyAlignmentFormats="0" applyWidthHeightFormats="1"/>
</file>

<file path=xl/queryTables/queryTable5.xml><?xml version="1.0" encoding="utf-8"?>
<queryTable xmlns="http://schemas.openxmlformats.org/spreadsheetml/2006/main" name="MarkSonarQubeMuranoTestOutput" headers="0" connectionId="4" autoFormatId="0" applyNumberFormats="0" applyBorderFormats="0" applyFontFormats="0" applyPatternFormats="0" applyAlignmentFormats="0" applyWidthHeightFormats="1"/>
</file>

<file path=xl/queryTables/queryTable6.xml><?xml version="1.0" encoding="utf-8"?>
<queryTable xmlns="http://schemas.openxmlformats.org/spreadsheetml/2006/main" name="MarkSonarQubeMuranoTestOutput" headers="0" connectionId="5" autoFormatId="0" applyNumberFormats="0" applyBorderFormats="0" applyFontFormats="0" applyPatternFormats="0" applyAlignmentFormats="0" applyWidthHeightFormats="1"/>
</file>

<file path=xl/queryTables/queryTable7.xml><?xml version="1.0" encoding="utf-8"?>
<queryTable xmlns="http://schemas.openxmlformats.org/spreadsheetml/2006/main" name="MarkSonarQubeMuranoTestOutput" headers="0" connectionId="6" autoFormatId="0" applyNumberFormats="0" applyBorderFormats="0" applyFontFormats="0" applyPatternFormats="0" applyAlignmentFormats="0" applyWidthHeightFormats="1"/>
</file>

<file path=xl/queryTables/queryTable8.xml><?xml version="1.0" encoding="utf-8"?>
<queryTable xmlns="http://schemas.openxmlformats.org/spreadsheetml/2006/main" name="MarkSonarQubeMuranoTestOutput" headers="0" connectionId="7" autoFormatId="0" applyNumberFormats="0" applyBorderFormats="0" applyFontFormats="0" applyPatternFormats="0" applyAlignmentFormats="0" applyWidthHeightFormats="1"/>
</file>

<file path=xl/queryTables/queryTable9.xml><?xml version="1.0" encoding="utf-8"?>
<queryTable xmlns="http://schemas.openxmlformats.org/spreadsheetml/2006/main" name="MarkSonarQubeMuranoTestOutput" headers="0" connectionId="8" autoFormatId="0" applyNumberFormats="0" applyBorderFormats="0" applyFontFormats="0" applyPatternFormats="0" applyAlignmentFormats="0" applyWidthHeightFormats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8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9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0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1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/Relationships>
</file>

<file path=xl/worksheets/_rels/sheet1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4" Type="http://schemas.openxmlformats.org/officeDocument/2006/relationships/drawing" Target="../drawings/drawing2.xm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2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1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9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0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1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6.xml.rels><?xml version="1.0" encoding="UTF-8" standalone="yes"?>
<Relationships xmlns="http://schemas.openxmlformats.org/package/2006/relationships"><Relationship Id="rId20" Type="http://schemas.openxmlformats.org/officeDocument/2006/relationships/hyperlink" Target="http://sal-dvs-msonaq1.dev.svbank.com:9000/dashboard/?did=8/dashboard/index/10655" TargetMode="External"/><Relationship Id="rId21" Type="http://schemas.openxmlformats.org/officeDocument/2006/relationships/hyperlink" Target="http://sal-dvs-msonaq1.dev.svbank.com:9000/dashboard/?did=8/dashboard/index/12800" TargetMode="External"/><Relationship Id="rId22" Type="http://schemas.openxmlformats.org/officeDocument/2006/relationships/hyperlink" Target="http://sal-dvs-msonaq1.dev.svbank.com:9000/dashboard/?did=8/dashboard/index/12321" TargetMode="External"/><Relationship Id="rId23" Type="http://schemas.openxmlformats.org/officeDocument/2006/relationships/hyperlink" Target="http://sal-dvs-msonaq1.dev.svbank.com:9000/dashboard/?did=8/dashboard/index/12434" TargetMode="External"/><Relationship Id="rId24" Type="http://schemas.openxmlformats.org/officeDocument/2006/relationships/hyperlink" Target="http://sal-dvs-msonaq1.dev.svbank.com:9000/dashboard/?did=8/dashboard/index/13142" TargetMode="External"/><Relationship Id="rId25" Type="http://schemas.openxmlformats.org/officeDocument/2006/relationships/hyperlink" Target="http://sal-dvs-msonaq1.dev.svbank.com:9000/dashboard/?did=8/dashboard/index/10504" TargetMode="External"/><Relationship Id="rId26" Type="http://schemas.openxmlformats.org/officeDocument/2006/relationships/hyperlink" Target="http://sal-dvs-msonaq1.dev.svbank.com:9000/dashboard/?did=8/dashboard/index/10546" TargetMode="External"/><Relationship Id="rId27" Type="http://schemas.openxmlformats.org/officeDocument/2006/relationships/hyperlink" Target="http://sal-dvs-msonaq1.dev.svbank.com:9000/dashboard/?did=8/dashboard/index/10552" TargetMode="External"/><Relationship Id="rId28" Type="http://schemas.openxmlformats.org/officeDocument/2006/relationships/hyperlink" Target="http://sal-dvs-msonaq1.dev.svbank.com:9000/dashboard/?did=8/dashboard/index/10518" TargetMode="External"/><Relationship Id="rId29" Type="http://schemas.openxmlformats.org/officeDocument/2006/relationships/hyperlink" Target="http://sal-dvs-msonaq1.dev.svbank.com:9000/dashboard/?did=8/dashboard/index/1236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22264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30" Type="http://schemas.openxmlformats.org/officeDocument/2006/relationships/hyperlink" Target="http://sal-dvs-msonaq1.dev.svbank.com:9000/dashboard/?did=8/dashboard/index/10724" TargetMode="External"/><Relationship Id="rId31" Type="http://schemas.openxmlformats.org/officeDocument/2006/relationships/hyperlink" Target="http://sal-dvs-msonaq1.dev.svbank.com:9000/dashboard/?did=8/dashboard/index/10785" TargetMode="External"/><Relationship Id="rId32" Type="http://schemas.openxmlformats.org/officeDocument/2006/relationships/hyperlink" Target="http://sal-dvs-msonaq1.dev.svbank.com:9000/dashboard/?did=8/dashboard/index/12501" TargetMode="External"/><Relationship Id="rId9" Type="http://schemas.openxmlformats.org/officeDocument/2006/relationships/hyperlink" Target="http://sal-dvs-msonaq1.dev.svbank.com:9000/dashboard/?did=8/dashboard/index/1050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33" Type="http://schemas.openxmlformats.org/officeDocument/2006/relationships/queryTable" Target="../queryTables/queryTable24.xml"/><Relationship Id="rId10" Type="http://schemas.openxmlformats.org/officeDocument/2006/relationships/hyperlink" Target="http://sal-dvs-msonaq1.dev.svbank.com:9000/dashboard/?did=8/dashboard/index/23466" TargetMode="External"/><Relationship Id="rId11" Type="http://schemas.openxmlformats.org/officeDocument/2006/relationships/hyperlink" Target="http://sal-dvs-msonaq1.dev.svbank.com:9000/dashboard/?did=8/dashboard/index/10546" TargetMode="External"/><Relationship Id="rId12" Type="http://schemas.openxmlformats.org/officeDocument/2006/relationships/hyperlink" Target="http://sal-dvs-msonaq1.dev.svbank.com:9000/dashboard/?did=8/dashboard/index/25477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26941" TargetMode="External"/><Relationship Id="rId16" Type="http://schemas.openxmlformats.org/officeDocument/2006/relationships/hyperlink" Target="http://sal-dvs-msonaq1.dev.svbank.com:9000/dashboard/?did=8/dashboard/index/12364" TargetMode="External"/><Relationship Id="rId17" Type="http://schemas.openxmlformats.org/officeDocument/2006/relationships/hyperlink" Target="http://sal-dvs-msonaq1.dev.svbank.com:9000/dashboard/?did=8/dashboard/index/10724" TargetMode="External"/><Relationship Id="rId18" Type="http://schemas.openxmlformats.org/officeDocument/2006/relationships/hyperlink" Target="http://sal-dvs-msonaq1.dev.svbank.com:9000/dashboard/?did=8/dashboard/index/10785" TargetMode="External"/><Relationship Id="rId19" Type="http://schemas.openxmlformats.org/officeDocument/2006/relationships/hyperlink" Target="http://sal-dvs-msonaq1.dev.svbank.com:9000/dashboard/?did=8/dashboard/index/10868" TargetMode="External"/></Relationships>
</file>

<file path=xl/worksheets/_rels/sheet2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25477" TargetMode="External"/><Relationship Id="rId12" Type="http://schemas.openxmlformats.org/officeDocument/2006/relationships/hyperlink" Target="http://sal-dvs-msonaq1.dev.svbank.com:9000/dashboard/?did=8/dashboard/index/10518" TargetMode="External"/><Relationship Id="rId13" Type="http://schemas.openxmlformats.org/officeDocument/2006/relationships/hyperlink" Target="http://sal-dvs-msonaq1.dev.svbank.com:9000/dashboard/?did=8/dashboard/index/12364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785" TargetMode="External"/><Relationship Id="rId16" Type="http://schemas.openxmlformats.org/officeDocument/2006/relationships/queryTable" Target="../queryTables/queryTable2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52" TargetMode="External"/><Relationship Id="rId12" Type="http://schemas.openxmlformats.org/officeDocument/2006/relationships/hyperlink" Target="http://sal-dvs-msonaq1.dev.svbank.com:9000/dashboard/?did=8/dashboard/index/31642" TargetMode="External"/><Relationship Id="rId13" Type="http://schemas.openxmlformats.org/officeDocument/2006/relationships/hyperlink" Target="http://sal-dvs-msonaq1.dev.svbank.com:9000/dashboard/?did=8/dashboard/index/10518" TargetMode="External"/><Relationship Id="rId14" Type="http://schemas.openxmlformats.org/officeDocument/2006/relationships/hyperlink" Target="http://sal-dvs-msonaq1.dev.svbank.com:9000/dashboard/?did=8/dashboard/index/12364" TargetMode="External"/><Relationship Id="rId15" Type="http://schemas.openxmlformats.org/officeDocument/2006/relationships/hyperlink" Target="http://sal-dvs-msonaq1.dev.svbank.com:9000/dashboard/?did=8/dashboard/index/10724" TargetMode="External"/><Relationship Id="rId16" Type="http://schemas.openxmlformats.org/officeDocument/2006/relationships/hyperlink" Target="http://sal-dvs-msonaq1.dev.svbank.com:9000/dashboard/?did=8/dashboard/index/10785" TargetMode="External"/><Relationship Id="rId17" Type="http://schemas.openxmlformats.org/officeDocument/2006/relationships/queryTable" Target="../queryTables/queryTable2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5477" TargetMode="External"/><Relationship Id="rId10" Type="http://schemas.openxmlformats.org/officeDocument/2006/relationships/hyperlink" Target="http://sal-dvs-msonaq1.dev.svbank.com:9000/dashboard/?did=8/dashboard/index/10546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3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52" TargetMode="External"/><Relationship Id="rId12" Type="http://schemas.openxmlformats.org/officeDocument/2006/relationships/hyperlink" Target="http://sal-dvs-msonaq1.dev.svbank.com:9000/dashboard/?did=8/dashboard/index/31642" TargetMode="External"/><Relationship Id="rId13" Type="http://schemas.openxmlformats.org/officeDocument/2006/relationships/hyperlink" Target="http://sal-dvs-msonaq1.dev.svbank.com:9000/dashboard/?did=8/dashboard/index/31805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30667" TargetMode="External"/><Relationship Id="rId18" Type="http://schemas.openxmlformats.org/officeDocument/2006/relationships/queryTable" Target="../queryTables/queryTable2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5477" TargetMode="External"/><Relationship Id="rId10" Type="http://schemas.openxmlformats.org/officeDocument/2006/relationships/hyperlink" Target="http://sal-dvs-msonaq1.dev.svbank.com:9000/dashboard/?did=8/dashboard/index/10546" TargetMode="External"/></Relationships>
</file>

<file path=xl/worksheets/_rels/sheet31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31805" TargetMode="External"/><Relationship Id="rId12" Type="http://schemas.openxmlformats.org/officeDocument/2006/relationships/hyperlink" Target="http://sal-dvs-msonaq1.dev.svbank.com:9000/dashboard/?did=8/dashboard/index/10546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30667" TargetMode="External"/><Relationship Id="rId18" Type="http://schemas.openxmlformats.org/officeDocument/2006/relationships/queryTable" Target="../queryTables/queryTable29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04" TargetMode="External"/><Relationship Id="rId10" Type="http://schemas.openxmlformats.org/officeDocument/2006/relationships/hyperlink" Target="http://sal-dvs-msonaq1.dev.svbank.com:9000/dashboard/?did=8/dashboard/index/25477" TargetMode="External"/></Relationships>
</file>

<file path=xl/worksheets/_rels/sheet3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31805" TargetMode="External"/><Relationship Id="rId12" Type="http://schemas.openxmlformats.org/officeDocument/2006/relationships/hyperlink" Target="http://sal-dvs-msonaq1.dev.svbank.com:9000/dashboard/?did=8/dashboard/index/10546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10785" TargetMode="External"/><Relationship Id="rId18" Type="http://schemas.openxmlformats.org/officeDocument/2006/relationships/queryTable" Target="../queryTables/queryTable30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04" TargetMode="External"/><Relationship Id="rId10" Type="http://schemas.openxmlformats.org/officeDocument/2006/relationships/hyperlink" Target="http://sal-dvs-msonaq1.dev.svbank.com:9000/dashboard/?did=8/dashboard/index/25477" TargetMode="External"/></Relationships>
</file>

<file path=xl/worksheets/_rels/sheet33.xml.rels><?xml version="1.0" encoding="UTF-8" standalone="yes"?>
<Relationships xmlns="http://schemas.openxmlformats.org/package/2006/relationships"><Relationship Id="rId20" Type="http://schemas.openxmlformats.org/officeDocument/2006/relationships/hyperlink" Target="http://sal-dvs-msonaq1.dev.svbank.com:9000/dashboard/?did=8/dashboard/index/10655" TargetMode="External"/><Relationship Id="rId21" Type="http://schemas.openxmlformats.org/officeDocument/2006/relationships/hyperlink" Target="http://sal-dvs-msonaq1.dev.svbank.com:9000/dashboard/?did=8/dashboard/index/31642" TargetMode="External"/><Relationship Id="rId22" Type="http://schemas.openxmlformats.org/officeDocument/2006/relationships/hyperlink" Target="http://sal-dvs-msonaq1.dev.svbank.com:9000/dashboard/?did=8/dashboard/index/12501" TargetMode="External"/><Relationship Id="rId23" Type="http://schemas.openxmlformats.org/officeDocument/2006/relationships/hyperlink" Target="http://sal-dvs-msonaq1.dev.svbank.com:9000/dashboard/?did=8/dashboard/index/12800" TargetMode="External"/><Relationship Id="rId24" Type="http://schemas.openxmlformats.org/officeDocument/2006/relationships/hyperlink" Target="http://sal-dvs-msonaq1.dev.svbank.com:9000/dashboard/?did=8/dashboard/index/12321" TargetMode="External"/><Relationship Id="rId25" Type="http://schemas.openxmlformats.org/officeDocument/2006/relationships/hyperlink" Target="http://sal-dvs-msonaq1.dev.svbank.com:9000/dashboard/?did=8/dashboard/index/12434" TargetMode="External"/><Relationship Id="rId26" Type="http://schemas.openxmlformats.org/officeDocument/2006/relationships/hyperlink" Target="http://sal-dvs-msonaq1.dev.svbank.com:9000/dashboard/?did=8/dashboard/index/13142" TargetMode="External"/><Relationship Id="rId27" Type="http://schemas.openxmlformats.org/officeDocument/2006/relationships/hyperlink" Target="http://sal-dvs-msonaq1.dev.svbank.com:9000/dashboard/?did=8/dashboard/index/10504" TargetMode="External"/><Relationship Id="rId28" Type="http://schemas.openxmlformats.org/officeDocument/2006/relationships/hyperlink" Target="http://sal-dvs-msonaq1.dev.svbank.com:9000/dashboard/?did=8/dashboard/index/26941" TargetMode="External"/><Relationship Id="rId29" Type="http://schemas.openxmlformats.org/officeDocument/2006/relationships/hyperlink" Target="http://sal-dvs-msonaq1.dev.svbank.com:9000/dashboard/?did=8/dashboard/index/25477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30" Type="http://schemas.openxmlformats.org/officeDocument/2006/relationships/hyperlink" Target="http://sal-dvs-msonaq1.dev.svbank.com:9000/dashboard/?did=8/dashboard/index/31805" TargetMode="External"/><Relationship Id="rId31" Type="http://schemas.openxmlformats.org/officeDocument/2006/relationships/hyperlink" Target="http://sal-dvs-msonaq1.dev.svbank.com:9000/dashboard/?did=8/dashboard/index/10546" TargetMode="External"/><Relationship Id="rId32" Type="http://schemas.openxmlformats.org/officeDocument/2006/relationships/hyperlink" Target="http://sal-dvs-msonaq1.dev.svbank.com:9000/dashboard/?did=8/dashboard/index/10552" TargetMode="External"/><Relationship Id="rId9" Type="http://schemas.openxmlformats.org/officeDocument/2006/relationships/hyperlink" Target="http://sal-dvs-msonaq1.dev.svbank.com:9000/dashboard/?did=8/dashboard/index/1050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33" Type="http://schemas.openxmlformats.org/officeDocument/2006/relationships/hyperlink" Target="http://sal-dvs-msonaq1.dev.svbank.com:9000/dashboard/?did=8/dashboard/index/10518" TargetMode="External"/><Relationship Id="rId34" Type="http://schemas.openxmlformats.org/officeDocument/2006/relationships/hyperlink" Target="http://sal-dvs-msonaq1.dev.svbank.com:9000/dashboard/?did=8/dashboard/index/12364" TargetMode="External"/><Relationship Id="rId35" Type="http://schemas.openxmlformats.org/officeDocument/2006/relationships/hyperlink" Target="http://sal-dvs-msonaq1.dev.svbank.com:9000/dashboard/?did=8/dashboard/index/10724" TargetMode="External"/><Relationship Id="rId36" Type="http://schemas.openxmlformats.org/officeDocument/2006/relationships/hyperlink" Target="http://sal-dvs-msonaq1.dev.svbank.com:9000/dashboard/?did=8/dashboard/index/10785" TargetMode="External"/><Relationship Id="rId10" Type="http://schemas.openxmlformats.org/officeDocument/2006/relationships/hyperlink" Target="http://sal-dvs-msonaq1.dev.svbank.com:9000/dashboard/?did=8/dashboard/index/25477" TargetMode="External"/><Relationship Id="rId11" Type="http://schemas.openxmlformats.org/officeDocument/2006/relationships/hyperlink" Target="http://sal-dvs-msonaq1.dev.svbank.com:9000/dashboard/?did=8/dashboard/index/31805" TargetMode="External"/><Relationship Id="rId12" Type="http://schemas.openxmlformats.org/officeDocument/2006/relationships/hyperlink" Target="http://sal-dvs-msonaq1.dev.svbank.com:9000/dashboard/?did=8/dashboard/index/10546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10785" TargetMode="External"/><Relationship Id="rId18" Type="http://schemas.openxmlformats.org/officeDocument/2006/relationships/hyperlink" Target="http://sal-dvs-msonaq1.dev.svbank.com:9000/dashboard/?did=8/dashboard/index/10868" TargetMode="External"/><Relationship Id="rId19" Type="http://schemas.openxmlformats.org/officeDocument/2006/relationships/hyperlink" Target="http://sal-dvs-msonaq1.dev.svbank.com:9000/dashboard/?did=8/dashboard/index/22264" TargetMode="External"/><Relationship Id="rId37" Type="http://schemas.openxmlformats.org/officeDocument/2006/relationships/queryTable" Target="../queryTables/queryTable31.xml"/><Relationship Id="rId38" Type="http://schemas.openxmlformats.org/officeDocument/2006/relationships/queryTable" Target="../queryTables/queryTable32.xml"/></Relationships>
</file>

<file path=xl/worksheets/_rels/sheet3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31805" TargetMode="External"/><Relationship Id="rId12" Type="http://schemas.openxmlformats.org/officeDocument/2006/relationships/hyperlink" Target="http://sal-dvs-msonaq1.dev.svbank.com:9000/dashboard/?did=8/dashboard/index/10546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10785" TargetMode="External"/><Relationship Id="rId18" Type="http://schemas.openxmlformats.org/officeDocument/2006/relationships/queryTable" Target="../queryTables/queryTable3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04" TargetMode="External"/><Relationship Id="rId10" Type="http://schemas.openxmlformats.org/officeDocument/2006/relationships/hyperlink" Target="http://sal-dvs-msonaq1.dev.svbank.com:9000/dashboard/?did=8/dashboard/index/25477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queryTable" Target="../queryTables/queryTable1.xml"/><Relationship Id="rId15" Type="http://schemas.openxmlformats.org/officeDocument/2006/relationships/queryTable" Target="../queryTables/queryTable2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724" TargetMode="External"/><Relationship Id="rId3" Type="http://schemas.openxmlformats.org/officeDocument/2006/relationships/hyperlink" Target="http://sal-dvs-msonaq1.dev.svbank.com:9000/dashboard/?did=5/dashboard/index/10655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0785" TargetMode="External"/><Relationship Id="rId6" Type="http://schemas.openxmlformats.org/officeDocument/2006/relationships/hyperlink" Target="http://sal-dvs-msonaq1.dev.svbank.com:9000/dashboard/?did=5/dashboard/index/12434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hyperlink" Target="http://sal-dvs-msonaq1.dev.svbank.com:9000/dashboard/?did=5/dashboard/index/10724" TargetMode="External"/><Relationship Id="rId15" Type="http://schemas.openxmlformats.org/officeDocument/2006/relationships/queryTable" Target="../queryTables/queryTable3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655" TargetMode="External"/><Relationship Id="rId3" Type="http://schemas.openxmlformats.org/officeDocument/2006/relationships/hyperlink" Target="http://sal-dvs-msonaq1.dev.svbank.com:9000/dashboard/?did=5/dashboard/index/12434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3142" TargetMode="External"/><Relationship Id="rId6" Type="http://schemas.openxmlformats.org/officeDocument/2006/relationships/hyperlink" Target="http://sal-dvs-msonaq1.dev.svbank.com:9000/dashboard/?did=5/dashboard/index/10785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6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4"/>
  <sheetViews>
    <sheetView topLeftCell="F24" zoomScale="130" zoomScaleNormal="130" zoomScalePageLayoutView="130" workbookViewId="0">
      <selection activeCell="V59" sqref="V59"/>
    </sheetView>
  </sheetViews>
  <sheetFormatPr baseColWidth="10" defaultColWidth="15.1640625" defaultRowHeight="13" customHeight="1" x14ac:dyDescent="0"/>
  <cols>
    <col min="1" max="1" width="6.6640625" customWidth="1"/>
    <col min="2" max="2" width="12.1640625" customWidth="1"/>
    <col min="3" max="3" width="13.83203125" customWidth="1"/>
    <col min="4" max="4" width="10.5" customWidth="1"/>
    <col min="5" max="6" width="2.5" style="13" customWidth="1"/>
    <col min="7" max="7" width="13" customWidth="1"/>
    <col min="8" max="26" width="7.6640625" customWidth="1"/>
  </cols>
  <sheetData>
    <row r="1" spans="2:6" ht="15" customHeight="1">
      <c r="B1" t="s">
        <v>192</v>
      </c>
      <c r="E1" s="60"/>
      <c r="F1" s="60"/>
    </row>
    <row r="2" spans="2:6" ht="15" customHeight="1">
      <c r="D2" s="60"/>
      <c r="E2" s="60"/>
      <c r="F2"/>
    </row>
    <row r="3" spans="2:6" ht="15" customHeight="1">
      <c r="B3" s="62" t="s">
        <v>193</v>
      </c>
      <c r="C3" t="s">
        <v>194</v>
      </c>
      <c r="D3" s="60"/>
      <c r="E3" s="60"/>
      <c r="F3"/>
    </row>
    <row r="4" spans="2:6" ht="15" customHeight="1">
      <c r="B4" s="62"/>
      <c r="C4" t="s">
        <v>195</v>
      </c>
      <c r="D4" s="60"/>
      <c r="E4" s="60"/>
      <c r="F4"/>
    </row>
    <row r="5" spans="2:6" ht="15" customHeight="1">
      <c r="B5" s="62" t="s">
        <v>197</v>
      </c>
      <c r="C5" t="s">
        <v>196</v>
      </c>
      <c r="D5" s="60"/>
      <c r="E5" s="60"/>
      <c r="F5"/>
    </row>
    <row r="6" spans="2:6" ht="15" customHeight="1">
      <c r="B6" s="62" t="s">
        <v>198</v>
      </c>
      <c r="C6" t="s">
        <v>199</v>
      </c>
      <c r="D6" s="60"/>
      <c r="E6" s="60"/>
      <c r="F6"/>
    </row>
    <row r="7" spans="2:6" ht="15" customHeight="1">
      <c r="B7" s="62"/>
      <c r="C7" t="s">
        <v>200</v>
      </c>
      <c r="D7" s="60"/>
      <c r="E7" s="60"/>
      <c r="F7"/>
    </row>
    <row r="8" spans="2:6" ht="15" customHeight="1">
      <c r="B8" s="62"/>
      <c r="C8" t="s">
        <v>201</v>
      </c>
      <c r="D8" s="60"/>
      <c r="E8" s="60"/>
      <c r="F8"/>
    </row>
    <row r="9" spans="2:6" ht="15" customHeight="1">
      <c r="B9" s="62"/>
      <c r="C9" t="s">
        <v>202</v>
      </c>
      <c r="D9" s="60"/>
      <c r="E9" s="60"/>
      <c r="F9"/>
    </row>
    <row r="10" spans="2:6" ht="15" customHeight="1">
      <c r="B10" s="62"/>
      <c r="C10" t="s">
        <v>203</v>
      </c>
      <c r="D10" s="60"/>
      <c r="E10" s="60"/>
      <c r="F10"/>
    </row>
    <row r="11" spans="2:6" ht="15" customHeight="1">
      <c r="B11" s="62"/>
      <c r="C11" t="s">
        <v>204</v>
      </c>
      <c r="D11" s="60"/>
      <c r="E11" s="60"/>
      <c r="F11"/>
    </row>
    <row r="12" spans="2:6" ht="15" customHeight="1">
      <c r="B12" s="62"/>
      <c r="D12" s="60"/>
      <c r="E12" s="60"/>
      <c r="F12"/>
    </row>
    <row r="13" spans="2:6" ht="15" customHeight="1">
      <c r="B13" s="62" t="s">
        <v>205</v>
      </c>
      <c r="C13" t="s">
        <v>206</v>
      </c>
      <c r="D13" s="60"/>
      <c r="E13" s="60"/>
      <c r="F13"/>
    </row>
    <row r="14" spans="2:6" ht="15" customHeight="1">
      <c r="B14" s="62" t="s">
        <v>207</v>
      </c>
      <c r="C14" t="s">
        <v>208</v>
      </c>
      <c r="D14" s="60"/>
      <c r="E14" s="60"/>
      <c r="F14"/>
    </row>
    <row r="15" spans="2:6" ht="15" customHeight="1">
      <c r="B15" s="62"/>
      <c r="C15" t="s">
        <v>209</v>
      </c>
      <c r="D15" s="60"/>
      <c r="E15" s="60"/>
      <c r="F15"/>
    </row>
    <row r="16" spans="2:6" ht="15" customHeight="1">
      <c r="B16" s="62"/>
      <c r="C16" t="s">
        <v>210</v>
      </c>
      <c r="D16" s="60"/>
      <c r="E16" s="60"/>
      <c r="F16"/>
    </row>
    <row r="17" spans="1:6" ht="15" customHeight="1">
      <c r="B17" s="62"/>
      <c r="C17" t="s">
        <v>211</v>
      </c>
      <c r="D17" s="60"/>
      <c r="E17" s="60"/>
      <c r="F17"/>
    </row>
    <row r="18" spans="1:6" ht="15" customHeight="1">
      <c r="B18" s="62"/>
      <c r="C18" t="s">
        <v>212</v>
      </c>
      <c r="D18" s="60"/>
      <c r="E18" s="60"/>
      <c r="F18"/>
    </row>
    <row r="19" spans="1:6" ht="15" customHeight="1">
      <c r="B19" s="62"/>
      <c r="D19" s="60"/>
      <c r="E19" s="60"/>
      <c r="F19"/>
    </row>
    <row r="20" spans="1:6" ht="15" customHeight="1">
      <c r="B20" s="62" t="s">
        <v>213</v>
      </c>
      <c r="C20" t="s">
        <v>214</v>
      </c>
      <c r="D20" s="60"/>
      <c r="E20" s="60"/>
      <c r="F20"/>
    </row>
    <row r="21" spans="1:6" ht="15" customHeight="1">
      <c r="B21" s="62" t="s">
        <v>215</v>
      </c>
      <c r="C21" t="s">
        <v>216</v>
      </c>
      <c r="D21" s="60"/>
      <c r="E21" s="60"/>
      <c r="F21"/>
    </row>
    <row r="22" spans="1:6" ht="15" customHeight="1">
      <c r="B22" s="62"/>
      <c r="C22" t="s">
        <v>217</v>
      </c>
      <c r="D22" s="60"/>
      <c r="E22" s="60"/>
      <c r="F22"/>
    </row>
    <row r="23" spans="1:6" ht="15" customHeight="1">
      <c r="B23" s="62" t="s">
        <v>218</v>
      </c>
      <c r="C23" t="s">
        <v>219</v>
      </c>
      <c r="D23" s="60"/>
      <c r="E23" s="60"/>
      <c r="F23"/>
    </row>
    <row r="24" spans="1:6" ht="15" customHeight="1">
      <c r="B24" s="62"/>
      <c r="C24" t="s">
        <v>220</v>
      </c>
      <c r="D24" s="60"/>
      <c r="E24" s="60"/>
      <c r="F24"/>
    </row>
    <row r="25" spans="1:6" ht="15" customHeight="1">
      <c r="B25" s="62"/>
      <c r="C25" t="s">
        <v>221</v>
      </c>
      <c r="D25" s="60"/>
      <c r="E25" s="60"/>
      <c r="F25"/>
    </row>
    <row r="26" spans="1:6" ht="15" customHeight="1">
      <c r="B26" s="62"/>
      <c r="C26" t="s">
        <v>222</v>
      </c>
      <c r="D26" s="60"/>
      <c r="E26" s="60"/>
      <c r="F26"/>
    </row>
    <row r="27" spans="1:6" ht="15" customHeight="1">
      <c r="B27" s="62"/>
      <c r="D27" s="60"/>
      <c r="E27" s="60"/>
      <c r="F27"/>
    </row>
    <row r="28" spans="1:6" ht="15" customHeight="1">
      <c r="B28" s="62"/>
      <c r="D28" s="60"/>
      <c r="E28" s="60"/>
      <c r="F28"/>
    </row>
    <row r="29" spans="1:6" ht="15" customHeight="1">
      <c r="B29" s="62"/>
      <c r="D29" s="60"/>
      <c r="E29" s="60"/>
      <c r="F29"/>
    </row>
    <row r="30" spans="1:6" ht="15" customHeight="1">
      <c r="B30" s="62"/>
      <c r="D30" s="60"/>
      <c r="E30" s="60"/>
      <c r="F30"/>
    </row>
    <row r="31" spans="1:6" ht="15" customHeight="1">
      <c r="B31" s="62"/>
      <c r="D31" s="60"/>
      <c r="E31" s="60"/>
      <c r="F31"/>
    </row>
    <row r="32" spans="1:6" ht="15" customHeight="1">
      <c r="A32" t="s">
        <v>223</v>
      </c>
      <c r="B32" s="62"/>
      <c r="D32" s="60"/>
      <c r="E32" s="60"/>
      <c r="F32"/>
    </row>
    <row r="33" spans="1:9" ht="15" customHeight="1">
      <c r="B33" s="62"/>
      <c r="D33" s="60"/>
      <c r="E33" s="60"/>
      <c r="F33"/>
    </row>
    <row r="34" spans="1:9" ht="21" customHeight="1">
      <c r="A34" s="1" t="s">
        <v>0</v>
      </c>
      <c r="B34" s="1"/>
      <c r="C34" s="1"/>
      <c r="H34" t="s">
        <v>135</v>
      </c>
    </row>
    <row r="35" spans="1:9" ht="13" customHeight="1">
      <c r="A35" s="2"/>
      <c r="B35" s="2"/>
      <c r="C35" s="3" t="s">
        <v>1</v>
      </c>
      <c r="D35" s="4">
        <v>42721</v>
      </c>
      <c r="H35">
        <v>315</v>
      </c>
      <c r="I35" t="s">
        <v>102</v>
      </c>
    </row>
    <row r="36" spans="1:9" ht="13" customHeight="1">
      <c r="A36" s="2"/>
      <c r="B36" s="2"/>
      <c r="C36" s="2" t="s">
        <v>2</v>
      </c>
      <c r="D36" s="2" t="s">
        <v>3</v>
      </c>
      <c r="I36" t="s">
        <v>101</v>
      </c>
    </row>
    <row r="37" spans="1:9" ht="13" customHeight="1">
      <c r="A37" s="2"/>
      <c r="B37" s="2"/>
      <c r="C37" s="2"/>
      <c r="G37" t="s">
        <v>99</v>
      </c>
      <c r="H37">
        <v>183</v>
      </c>
      <c r="I37" t="s">
        <v>16</v>
      </c>
    </row>
    <row r="38" spans="1:9" ht="13" customHeight="1">
      <c r="A38" s="5" t="s">
        <v>4</v>
      </c>
      <c r="B38" s="5"/>
      <c r="C38" s="5">
        <v>95</v>
      </c>
      <c r="D38" s="6">
        <f>C38/C$47</f>
        <v>0.16407599309153714</v>
      </c>
      <c r="G38" t="s">
        <v>100</v>
      </c>
      <c r="H38">
        <v>307</v>
      </c>
      <c r="I38" t="s">
        <v>17</v>
      </c>
    </row>
    <row r="39" spans="1:9" ht="13" customHeight="1">
      <c r="A39" s="7" t="s">
        <v>5</v>
      </c>
      <c r="B39" s="7"/>
      <c r="C39" s="7"/>
      <c r="D39" s="8"/>
    </row>
    <row r="40" spans="1:9" ht="13" customHeight="1">
      <c r="A40" s="7"/>
      <c r="B40" s="7" t="s">
        <v>6</v>
      </c>
      <c r="C40" s="7">
        <v>71</v>
      </c>
      <c r="D40" s="8">
        <f t="shared" ref="D40:D43" si="0">C40/C$47</f>
        <v>0.12262521588946459</v>
      </c>
    </row>
    <row r="41" spans="1:9" ht="13" customHeight="1">
      <c r="A41" s="7"/>
      <c r="B41" s="7" t="s">
        <v>7</v>
      </c>
      <c r="C41" s="7">
        <v>59</v>
      </c>
      <c r="D41" s="8">
        <f t="shared" si="0"/>
        <v>0.10189982728842832</v>
      </c>
    </row>
    <row r="42" spans="1:9" ht="13" customHeight="1">
      <c r="A42" s="7"/>
      <c r="B42" s="7" t="s">
        <v>8</v>
      </c>
      <c r="C42" s="7">
        <v>23</v>
      </c>
      <c r="D42" s="8">
        <f t="shared" si="0"/>
        <v>3.9723661485319514E-2</v>
      </c>
      <c r="H42" t="s">
        <v>136</v>
      </c>
    </row>
    <row r="43" spans="1:9" ht="13" customHeight="1">
      <c r="A43" s="7"/>
      <c r="B43" s="7" t="s">
        <v>9</v>
      </c>
      <c r="C43" s="9">
        <f>B44+B45</f>
        <v>331</v>
      </c>
      <c r="D43" s="8">
        <f t="shared" si="0"/>
        <v>0.57167530224525043</v>
      </c>
    </row>
    <row r="44" spans="1:9" ht="13" customHeight="1">
      <c r="A44" s="10" t="s">
        <v>10</v>
      </c>
      <c r="B44" s="10">
        <v>123</v>
      </c>
      <c r="C44" s="2"/>
      <c r="D44" s="11">
        <f>SUM(D38:D43)</f>
        <v>1</v>
      </c>
      <c r="G44" t="s">
        <v>147</v>
      </c>
      <c r="H44">
        <v>272</v>
      </c>
      <c r="I44" t="s">
        <v>148</v>
      </c>
    </row>
    <row r="45" spans="1:9" ht="13" customHeight="1">
      <c r="A45" s="10" t="s">
        <v>11</v>
      </c>
      <c r="B45" s="10">
        <v>208</v>
      </c>
      <c r="C45" s="2"/>
    </row>
    <row r="46" spans="1:9" ht="13" customHeight="1">
      <c r="A46" s="2"/>
      <c r="B46" s="2"/>
      <c r="C46" s="2"/>
      <c r="G46" t="s">
        <v>146</v>
      </c>
      <c r="H46">
        <v>160</v>
      </c>
      <c r="I46" t="s">
        <v>137</v>
      </c>
    </row>
    <row r="47" spans="1:9" ht="13" customHeight="1">
      <c r="A47" s="2" t="s">
        <v>12</v>
      </c>
      <c r="B47" s="2"/>
      <c r="C47" s="12">
        <f>SUM(C38:C46)</f>
        <v>579</v>
      </c>
    </row>
    <row r="48" spans="1:9" ht="13" customHeight="1">
      <c r="A48" s="2"/>
      <c r="B48" s="2"/>
      <c r="C48" s="2"/>
    </row>
    <row r="49" spans="1:17" ht="13" customHeight="1">
      <c r="A49" s="2"/>
      <c r="B49" s="2"/>
      <c r="C49" s="2"/>
      <c r="G49" t="s">
        <v>182</v>
      </c>
      <c r="I49" t="s">
        <v>183</v>
      </c>
    </row>
    <row r="50" spans="1:17" ht="13" customHeight="1">
      <c r="A50" s="2"/>
      <c r="B50" s="2"/>
      <c r="C50" s="3" t="s">
        <v>13</v>
      </c>
      <c r="D50" s="4">
        <v>42721</v>
      </c>
      <c r="I50" t="s">
        <v>184</v>
      </c>
    </row>
    <row r="51" spans="1:17" ht="13" customHeight="1">
      <c r="A51" s="2"/>
      <c r="B51" s="2"/>
      <c r="C51" s="2" t="s">
        <v>2</v>
      </c>
      <c r="D51" s="2" t="s">
        <v>3</v>
      </c>
      <c r="I51" t="s">
        <v>185</v>
      </c>
    </row>
    <row r="52" spans="1:17" ht="13" customHeight="1">
      <c r="A52" s="2"/>
      <c r="B52" s="2"/>
      <c r="C52" s="2"/>
      <c r="I52" t="s">
        <v>186</v>
      </c>
    </row>
    <row r="53" spans="1:17" ht="13" customHeight="1">
      <c r="A53" s="5" t="s">
        <v>4</v>
      </c>
      <c r="B53" s="5"/>
      <c r="C53" s="5">
        <v>120</v>
      </c>
      <c r="D53" s="6">
        <f>C53/C$63</f>
        <v>9.8846787479406922E-2</v>
      </c>
      <c r="G53" s="60"/>
    </row>
    <row r="54" spans="1:17" ht="13" customHeight="1">
      <c r="A54" s="7" t="s">
        <v>5</v>
      </c>
      <c r="B54" s="7"/>
      <c r="C54" s="7"/>
      <c r="D54" s="6"/>
      <c r="G54" s="60"/>
    </row>
    <row r="55" spans="1:17" ht="13" customHeight="1">
      <c r="A55" s="9" t="s">
        <v>151</v>
      </c>
      <c r="B55" s="9"/>
      <c r="C55" s="9"/>
      <c r="D55" s="6"/>
      <c r="G55" s="60"/>
      <c r="Q55" t="s">
        <v>317</v>
      </c>
    </row>
    <row r="56" spans="1:17" ht="13" customHeight="1">
      <c r="A56" s="7"/>
      <c r="B56" s="7" t="s">
        <v>6</v>
      </c>
      <c r="C56" s="7">
        <v>88</v>
      </c>
      <c r="D56" s="6">
        <f t="shared" ref="D56:D59" si="1">C56/C$63</f>
        <v>7.248764415156507E-2</v>
      </c>
      <c r="G56" s="60" t="s">
        <v>14</v>
      </c>
      <c r="Q56" t="s">
        <v>318</v>
      </c>
    </row>
    <row r="57" spans="1:17" ht="13" customHeight="1">
      <c r="A57" s="7"/>
      <c r="B57" s="7" t="s">
        <v>7</v>
      </c>
      <c r="C57" s="7">
        <v>78</v>
      </c>
      <c r="D57" s="6">
        <f t="shared" si="1"/>
        <v>6.4250411861614495E-2</v>
      </c>
      <c r="G57" s="60" t="s">
        <v>15</v>
      </c>
      <c r="Q57" t="s">
        <v>319</v>
      </c>
    </row>
    <row r="58" spans="1:17" ht="13" customHeight="1">
      <c r="A58" s="7"/>
      <c r="B58" s="7" t="s">
        <v>8</v>
      </c>
      <c r="C58" s="7">
        <v>308</v>
      </c>
      <c r="D58" s="6">
        <f t="shared" si="1"/>
        <v>0.25370675453047775</v>
      </c>
      <c r="G58" s="60" t="s">
        <v>15</v>
      </c>
      <c r="Q58" t="s">
        <v>320</v>
      </c>
    </row>
    <row r="59" spans="1:17" ht="13" customHeight="1">
      <c r="A59" s="7"/>
      <c r="B59" s="7" t="s">
        <v>9</v>
      </c>
      <c r="C59" s="7">
        <v>620</v>
      </c>
      <c r="D59" s="6">
        <f t="shared" si="1"/>
        <v>0.51070840197693579</v>
      </c>
      <c r="G59" s="60" t="s">
        <v>15</v>
      </c>
      <c r="Q59" t="s">
        <v>321</v>
      </c>
    </row>
    <row r="60" spans="1:17" ht="13" customHeight="1">
      <c r="A60" s="10" t="s">
        <v>10</v>
      </c>
      <c r="B60" s="10">
        <v>355</v>
      </c>
      <c r="C60" s="2"/>
      <c r="D60" s="11">
        <f>SUM(D53:D59)</f>
        <v>1</v>
      </c>
    </row>
    <row r="61" spans="1:17" ht="13" customHeight="1">
      <c r="A61" s="10" t="s">
        <v>11</v>
      </c>
      <c r="B61" s="10">
        <v>265</v>
      </c>
      <c r="C61" s="2"/>
      <c r="Q61" t="s">
        <v>322</v>
      </c>
    </row>
    <row r="62" spans="1:17" ht="13" customHeight="1">
      <c r="A62" s="2"/>
      <c r="B62" s="2"/>
      <c r="C62" s="2"/>
      <c r="Q62" t="s">
        <v>323</v>
      </c>
    </row>
    <row r="63" spans="1:17" ht="13" customHeight="1">
      <c r="A63" s="2" t="s">
        <v>12</v>
      </c>
      <c r="B63" s="2"/>
      <c r="C63" s="12">
        <f>SUM(C53:C62)</f>
        <v>1214</v>
      </c>
    </row>
    <row r="64" spans="1:17" ht="13" customHeight="1">
      <c r="A64" s="2"/>
      <c r="B64" s="2"/>
      <c r="C64" s="2"/>
    </row>
    <row r="65" spans="1:3" ht="13" customHeight="1">
      <c r="A65" s="2"/>
      <c r="B65" s="2"/>
      <c r="C65" s="2"/>
    </row>
    <row r="66" spans="1:3" ht="13" customHeight="1">
      <c r="A66" s="2"/>
      <c r="B66" s="2"/>
      <c r="C66" s="2"/>
    </row>
    <row r="67" spans="1:3" ht="13" customHeight="1">
      <c r="A67" s="2"/>
      <c r="B67" s="2"/>
      <c r="C67" s="2"/>
    </row>
    <row r="68" spans="1:3" ht="13" customHeight="1">
      <c r="A68" s="2"/>
      <c r="B68" s="2"/>
      <c r="C68" s="2"/>
    </row>
    <row r="69" spans="1:3" ht="13" customHeight="1">
      <c r="A69" s="2"/>
      <c r="B69" s="2"/>
      <c r="C69" s="2"/>
    </row>
    <row r="70" spans="1:3" ht="13" customHeight="1">
      <c r="A70" s="2"/>
      <c r="B70" s="2"/>
      <c r="C70" s="2"/>
    </row>
    <row r="71" spans="1:3" ht="13" customHeight="1">
      <c r="A71" s="2"/>
      <c r="B71" s="2"/>
      <c r="C71" s="2"/>
    </row>
    <row r="72" spans="1:3" ht="13" customHeight="1">
      <c r="A72" s="2"/>
      <c r="B72" s="2"/>
      <c r="C72" s="2"/>
    </row>
    <row r="73" spans="1:3" ht="13" customHeight="1">
      <c r="A73" s="2"/>
      <c r="B73" s="2"/>
      <c r="C73" s="2"/>
    </row>
    <row r="74" spans="1:3" ht="13" customHeight="1">
      <c r="A74" s="2"/>
      <c r="B74" s="2"/>
      <c r="C74" s="2"/>
    </row>
    <row r="75" spans="1:3" ht="13" customHeight="1">
      <c r="A75" s="2"/>
      <c r="B75" s="2"/>
      <c r="C75" s="2"/>
    </row>
    <row r="76" spans="1:3" ht="13" customHeight="1">
      <c r="A76" s="2"/>
      <c r="B76" s="2"/>
      <c r="C76" s="2"/>
    </row>
    <row r="77" spans="1:3" ht="13" customHeight="1">
      <c r="A77" s="2"/>
      <c r="B77" s="2"/>
      <c r="C77" s="2"/>
    </row>
    <row r="78" spans="1:3" ht="13" customHeight="1">
      <c r="A78" s="2"/>
      <c r="B78" s="2"/>
      <c r="C78" s="2"/>
    </row>
    <row r="79" spans="1:3" ht="13" customHeight="1">
      <c r="A79" s="2"/>
      <c r="B79" s="2"/>
      <c r="C79" s="2"/>
    </row>
    <row r="80" spans="1:3" ht="13" customHeight="1">
      <c r="A80" s="2"/>
      <c r="B80" s="2"/>
      <c r="C80" s="2"/>
    </row>
    <row r="81" spans="1:3" ht="13" customHeight="1">
      <c r="A81" s="2"/>
      <c r="B81" s="2"/>
      <c r="C81" s="2"/>
    </row>
    <row r="82" spans="1:3" ht="13" customHeight="1">
      <c r="A82" s="2"/>
      <c r="B82" s="2"/>
      <c r="C82" s="2"/>
    </row>
    <row r="83" spans="1:3" ht="13" customHeight="1">
      <c r="A83" s="2"/>
      <c r="B83" s="2"/>
      <c r="C83" s="2"/>
    </row>
    <row r="84" spans="1:3" ht="13" customHeight="1">
      <c r="A84" s="2"/>
      <c r="B84" s="2"/>
      <c r="C84" s="2"/>
    </row>
    <row r="85" spans="1:3" ht="13" customHeight="1">
      <c r="A85" s="2"/>
      <c r="B85" s="2"/>
      <c r="C85" s="2"/>
    </row>
    <row r="86" spans="1:3" ht="13" customHeight="1">
      <c r="A86" s="2"/>
      <c r="B86" s="2"/>
      <c r="C86" s="2"/>
    </row>
    <row r="87" spans="1:3" ht="13" customHeight="1">
      <c r="A87" s="2"/>
      <c r="B87" s="2"/>
      <c r="C87" s="2"/>
    </row>
    <row r="88" spans="1:3" ht="13" customHeight="1">
      <c r="A88" s="2"/>
      <c r="B88" s="2"/>
      <c r="C88" s="2"/>
    </row>
    <row r="89" spans="1:3" ht="13" customHeight="1">
      <c r="A89" s="2"/>
      <c r="B89" s="2"/>
      <c r="C89" s="2"/>
    </row>
    <row r="90" spans="1:3" ht="13" customHeight="1">
      <c r="A90" s="2"/>
      <c r="B90" s="2"/>
      <c r="C90" s="2"/>
    </row>
    <row r="91" spans="1:3" ht="13" customHeight="1">
      <c r="A91" s="2"/>
      <c r="B91" s="2"/>
      <c r="C91" s="2"/>
    </row>
    <row r="92" spans="1:3" ht="13" customHeight="1">
      <c r="A92" s="2"/>
      <c r="B92" s="2"/>
      <c r="C92" s="2"/>
    </row>
    <row r="93" spans="1:3" ht="13" customHeight="1">
      <c r="A93" s="2"/>
      <c r="B93" s="2"/>
      <c r="C93" s="2"/>
    </row>
    <row r="94" spans="1:3" ht="13" customHeight="1">
      <c r="A94" s="2"/>
      <c r="B94" s="2"/>
      <c r="C94" s="2"/>
    </row>
    <row r="95" spans="1:3" ht="13" customHeight="1">
      <c r="A95" s="2"/>
      <c r="B95" s="2"/>
      <c r="C95" s="2"/>
    </row>
    <row r="96" spans="1:3" ht="13" customHeight="1">
      <c r="A96" s="2"/>
      <c r="B96" s="2"/>
      <c r="C96" s="2"/>
    </row>
    <row r="97" spans="1:3" ht="13" customHeight="1">
      <c r="A97" s="2"/>
      <c r="B97" s="2"/>
      <c r="C97" s="2"/>
    </row>
    <row r="98" spans="1:3" ht="13" customHeight="1">
      <c r="A98" s="2"/>
      <c r="B98" s="2"/>
      <c r="C98" s="2"/>
    </row>
    <row r="99" spans="1:3" ht="13" customHeight="1">
      <c r="A99" s="2"/>
      <c r="B99" s="2"/>
      <c r="C99" s="2"/>
    </row>
    <row r="100" spans="1:3" ht="13" customHeight="1">
      <c r="A100" s="2"/>
      <c r="B100" s="2"/>
      <c r="C100" s="2"/>
    </row>
    <row r="101" spans="1:3" ht="13" customHeight="1">
      <c r="A101" s="2"/>
      <c r="B101" s="2"/>
      <c r="C101" s="2"/>
    </row>
    <row r="102" spans="1:3" ht="13" customHeight="1">
      <c r="A102" s="2"/>
      <c r="B102" s="2"/>
      <c r="C102" s="2"/>
    </row>
    <row r="103" spans="1:3" ht="13" customHeight="1">
      <c r="A103" s="2"/>
      <c r="B103" s="2"/>
      <c r="C103" s="2"/>
    </row>
    <row r="104" spans="1:3" ht="13" customHeight="1">
      <c r="A104" s="2"/>
      <c r="B104" s="2"/>
      <c r="C104" s="2"/>
    </row>
    <row r="105" spans="1:3" ht="13" customHeight="1">
      <c r="A105" s="2"/>
      <c r="B105" s="2"/>
      <c r="C105" s="2"/>
    </row>
    <row r="106" spans="1:3" ht="13" customHeight="1">
      <c r="A106" s="2"/>
      <c r="B106" s="2"/>
      <c r="C106" s="2"/>
    </row>
    <row r="107" spans="1:3" ht="13" customHeight="1">
      <c r="A107" s="2"/>
      <c r="B107" s="2"/>
      <c r="C107" s="2"/>
    </row>
    <row r="108" spans="1:3" ht="13" customHeight="1">
      <c r="A108" s="2"/>
      <c r="B108" s="2"/>
      <c r="C108" s="2"/>
    </row>
    <row r="109" spans="1:3" ht="13" customHeight="1">
      <c r="A109" s="2"/>
      <c r="B109" s="2"/>
      <c r="C109" s="2"/>
    </row>
    <row r="110" spans="1:3" ht="13" customHeight="1">
      <c r="A110" s="2"/>
      <c r="B110" s="2"/>
      <c r="C110" s="2"/>
    </row>
    <row r="111" spans="1:3" ht="13" customHeight="1">
      <c r="A111" s="2"/>
      <c r="B111" s="2"/>
      <c r="C111" s="2"/>
    </row>
    <row r="112" spans="1:3" ht="13" customHeight="1">
      <c r="A112" s="2"/>
      <c r="B112" s="2"/>
      <c r="C112" s="2"/>
    </row>
    <row r="113" spans="1:3" ht="13" customHeight="1">
      <c r="A113" s="2"/>
      <c r="B113" s="2"/>
      <c r="C113" s="2"/>
    </row>
    <row r="114" spans="1:3" ht="13" customHeight="1">
      <c r="A114" s="2"/>
      <c r="B114" s="2"/>
      <c r="C114" s="2"/>
    </row>
    <row r="115" spans="1:3" ht="13" customHeight="1">
      <c r="A115" s="2"/>
      <c r="B115" s="2"/>
      <c r="C115" s="2"/>
    </row>
    <row r="116" spans="1:3" ht="13" customHeight="1">
      <c r="A116" s="2"/>
      <c r="B116" s="2"/>
      <c r="C116" s="2"/>
    </row>
    <row r="117" spans="1:3" ht="13" customHeight="1">
      <c r="A117" s="2"/>
      <c r="B117" s="2"/>
      <c r="C117" s="2"/>
    </row>
    <row r="118" spans="1:3" ht="13" customHeight="1">
      <c r="A118" s="2"/>
      <c r="B118" s="2"/>
      <c r="C118" s="2"/>
    </row>
    <row r="119" spans="1:3" ht="13" customHeight="1">
      <c r="A119" s="2"/>
      <c r="B119" s="2"/>
      <c r="C119" s="2"/>
    </row>
    <row r="120" spans="1:3" ht="13" customHeight="1">
      <c r="A120" s="2"/>
      <c r="B120" s="2"/>
      <c r="C120" s="2"/>
    </row>
    <row r="121" spans="1:3" ht="13" customHeight="1">
      <c r="A121" s="2"/>
      <c r="B121" s="2"/>
      <c r="C121" s="2"/>
    </row>
    <row r="122" spans="1:3" ht="13" customHeight="1">
      <c r="A122" s="2"/>
      <c r="B122" s="2"/>
      <c r="C122" s="2"/>
    </row>
    <row r="123" spans="1:3" ht="13" customHeight="1">
      <c r="A123" s="2"/>
      <c r="B123" s="2"/>
      <c r="C123" s="2"/>
    </row>
    <row r="124" spans="1:3" ht="13" customHeight="1">
      <c r="A124" s="2"/>
      <c r="B124" s="2"/>
      <c r="C124" s="2"/>
    </row>
    <row r="125" spans="1:3" ht="13" customHeight="1">
      <c r="A125" s="2"/>
      <c r="B125" s="2"/>
      <c r="C125" s="2"/>
    </row>
    <row r="126" spans="1:3" ht="13" customHeight="1">
      <c r="A126" s="2"/>
      <c r="B126" s="2"/>
      <c r="C126" s="2"/>
    </row>
    <row r="127" spans="1:3" ht="13" customHeight="1">
      <c r="A127" s="2"/>
      <c r="B127" s="2"/>
      <c r="C127" s="2"/>
    </row>
    <row r="128" spans="1:3" ht="13" customHeight="1">
      <c r="A128" s="2"/>
      <c r="B128" s="2"/>
      <c r="C128" s="2"/>
    </row>
    <row r="129" spans="1:3" ht="13" customHeight="1">
      <c r="A129" s="2"/>
      <c r="B129" s="2"/>
      <c r="C129" s="2"/>
    </row>
    <row r="130" spans="1:3" ht="13" customHeight="1">
      <c r="A130" s="2"/>
      <c r="B130" s="2"/>
      <c r="C130" s="2"/>
    </row>
    <row r="131" spans="1:3" ht="13" customHeight="1">
      <c r="A131" s="2"/>
      <c r="B131" s="2"/>
      <c r="C131" s="2"/>
    </row>
    <row r="132" spans="1:3" ht="13" customHeight="1">
      <c r="A132" s="2"/>
      <c r="B132" s="2"/>
      <c r="C132" s="2"/>
    </row>
    <row r="133" spans="1:3" ht="13" customHeight="1">
      <c r="A133" s="2"/>
      <c r="B133" s="2"/>
      <c r="C133" s="2"/>
    </row>
    <row r="134" spans="1:3" ht="13" customHeight="1">
      <c r="A134" s="2"/>
      <c r="B134" s="2"/>
      <c r="C134" s="2"/>
    </row>
    <row r="135" spans="1:3" ht="13" customHeight="1">
      <c r="A135" s="2"/>
      <c r="B135" s="2"/>
      <c r="C135" s="2"/>
    </row>
    <row r="136" spans="1:3" ht="13" customHeight="1">
      <c r="A136" s="2"/>
      <c r="B136" s="2"/>
      <c r="C136" s="2"/>
    </row>
    <row r="137" spans="1:3" ht="13" customHeight="1">
      <c r="A137" s="2"/>
      <c r="B137" s="2"/>
      <c r="C137" s="2"/>
    </row>
    <row r="138" spans="1:3" ht="13" customHeight="1">
      <c r="A138" s="2"/>
      <c r="B138" s="2"/>
      <c r="C138" s="2"/>
    </row>
    <row r="139" spans="1:3" ht="13" customHeight="1">
      <c r="A139" s="2"/>
      <c r="B139" s="2"/>
      <c r="C139" s="2"/>
    </row>
    <row r="140" spans="1:3" ht="13" customHeight="1">
      <c r="A140" s="2"/>
      <c r="B140" s="2"/>
      <c r="C140" s="2"/>
    </row>
    <row r="141" spans="1:3" ht="13" customHeight="1">
      <c r="A141" s="2"/>
      <c r="B141" s="2"/>
      <c r="C141" s="2"/>
    </row>
    <row r="142" spans="1:3" ht="13" customHeight="1">
      <c r="A142" s="2"/>
      <c r="B142" s="2"/>
      <c r="C142" s="2"/>
    </row>
    <row r="143" spans="1:3" ht="13" customHeight="1">
      <c r="A143" s="2"/>
      <c r="B143" s="2"/>
      <c r="C143" s="2"/>
    </row>
    <row r="144" spans="1:3" ht="13" customHeight="1">
      <c r="A144" s="2"/>
      <c r="B144" s="2"/>
      <c r="C144" s="2"/>
    </row>
    <row r="145" spans="1:3" ht="13" customHeight="1">
      <c r="A145" s="2"/>
      <c r="B145" s="2"/>
      <c r="C145" s="2"/>
    </row>
    <row r="146" spans="1:3" ht="13" customHeight="1">
      <c r="A146" s="2"/>
      <c r="B146" s="2"/>
      <c r="C146" s="2"/>
    </row>
    <row r="147" spans="1:3" ht="13" customHeight="1">
      <c r="A147" s="2"/>
      <c r="B147" s="2"/>
      <c r="C147" s="2"/>
    </row>
    <row r="148" spans="1:3" ht="13" customHeight="1">
      <c r="A148" s="2"/>
      <c r="B148" s="2"/>
      <c r="C148" s="2"/>
    </row>
    <row r="149" spans="1:3" ht="13" customHeight="1">
      <c r="A149" s="2"/>
      <c r="B149" s="2"/>
      <c r="C149" s="2"/>
    </row>
    <row r="150" spans="1:3" ht="13" customHeight="1">
      <c r="A150" s="2"/>
      <c r="B150" s="2"/>
      <c r="C150" s="2"/>
    </row>
    <row r="151" spans="1:3" ht="13" customHeight="1">
      <c r="A151" s="2"/>
      <c r="B151" s="2"/>
      <c r="C151" s="2"/>
    </row>
    <row r="152" spans="1:3" ht="13" customHeight="1">
      <c r="A152" s="2"/>
      <c r="B152" s="2"/>
      <c r="C152" s="2"/>
    </row>
    <row r="153" spans="1:3" ht="13" customHeight="1">
      <c r="A153" s="2"/>
      <c r="B153" s="2"/>
      <c r="C153" s="2"/>
    </row>
    <row r="154" spans="1:3" ht="13" customHeight="1">
      <c r="A154" s="2"/>
      <c r="B154" s="2"/>
      <c r="C154" s="2"/>
    </row>
    <row r="155" spans="1:3" ht="13" customHeight="1">
      <c r="A155" s="2"/>
      <c r="B155" s="2"/>
      <c r="C155" s="2"/>
    </row>
    <row r="156" spans="1:3" ht="13" customHeight="1">
      <c r="A156" s="2"/>
      <c r="B156" s="2"/>
      <c r="C156" s="2"/>
    </row>
    <row r="157" spans="1:3" ht="13" customHeight="1">
      <c r="A157" s="2"/>
      <c r="B157" s="2"/>
      <c r="C157" s="2"/>
    </row>
    <row r="158" spans="1:3" ht="13" customHeight="1">
      <c r="A158" s="2"/>
      <c r="B158" s="2"/>
      <c r="C158" s="2"/>
    </row>
    <row r="159" spans="1:3" ht="13" customHeight="1">
      <c r="A159" s="2"/>
      <c r="B159" s="2"/>
      <c r="C159" s="2"/>
    </row>
    <row r="160" spans="1:3" ht="13" customHeight="1">
      <c r="A160" s="2"/>
      <c r="B160" s="2"/>
      <c r="C160" s="2"/>
    </row>
    <row r="161" spans="1:3" ht="13" customHeight="1">
      <c r="A161" s="2"/>
      <c r="B161" s="2"/>
      <c r="C161" s="2"/>
    </row>
    <row r="162" spans="1:3" ht="13" customHeight="1">
      <c r="A162" s="2"/>
      <c r="B162" s="2"/>
      <c r="C162" s="2"/>
    </row>
    <row r="163" spans="1:3" ht="13" customHeight="1">
      <c r="A163" s="2"/>
      <c r="B163" s="2"/>
      <c r="C163" s="2"/>
    </row>
    <row r="164" spans="1:3" ht="13" customHeight="1">
      <c r="A164" s="2"/>
      <c r="B164" s="2"/>
      <c r="C164" s="2"/>
    </row>
    <row r="165" spans="1:3" ht="13" customHeight="1">
      <c r="A165" s="2"/>
      <c r="B165" s="2"/>
      <c r="C165" s="2"/>
    </row>
    <row r="166" spans="1:3" ht="13" customHeight="1">
      <c r="A166" s="2"/>
      <c r="B166" s="2"/>
      <c r="C166" s="2"/>
    </row>
    <row r="167" spans="1:3" ht="13" customHeight="1">
      <c r="A167" s="2"/>
      <c r="B167" s="2"/>
      <c r="C167" s="2"/>
    </row>
    <row r="168" spans="1:3" ht="13" customHeight="1">
      <c r="A168" s="2"/>
      <c r="B168" s="2"/>
      <c r="C168" s="2"/>
    </row>
    <row r="169" spans="1:3" ht="13" customHeight="1">
      <c r="A169" s="2"/>
      <c r="B169" s="2"/>
      <c r="C169" s="2"/>
    </row>
    <row r="170" spans="1:3" ht="13" customHeight="1">
      <c r="A170" s="2"/>
      <c r="B170" s="2"/>
      <c r="C170" s="2"/>
    </row>
    <row r="171" spans="1:3" ht="13" customHeight="1">
      <c r="A171" s="2"/>
      <c r="B171" s="2"/>
      <c r="C171" s="2"/>
    </row>
    <row r="172" spans="1:3" ht="13" customHeight="1">
      <c r="A172" s="2"/>
      <c r="B172" s="2"/>
      <c r="C172" s="2"/>
    </row>
    <row r="173" spans="1:3" ht="13" customHeight="1">
      <c r="A173" s="2"/>
      <c r="B173" s="2"/>
      <c r="C173" s="2"/>
    </row>
    <row r="174" spans="1:3" ht="13" customHeight="1">
      <c r="A174" s="2"/>
      <c r="B174" s="2"/>
      <c r="C174" s="2"/>
    </row>
    <row r="175" spans="1:3" ht="13" customHeight="1">
      <c r="A175" s="2"/>
      <c r="B175" s="2"/>
      <c r="C175" s="2"/>
    </row>
    <row r="176" spans="1:3" ht="13" customHeight="1">
      <c r="A176" s="2"/>
      <c r="B176" s="2"/>
      <c r="C176" s="2"/>
    </row>
    <row r="177" spans="1:3" ht="13" customHeight="1">
      <c r="A177" s="2"/>
      <c r="B177" s="2"/>
      <c r="C177" s="2"/>
    </row>
    <row r="178" spans="1:3" ht="13" customHeight="1">
      <c r="A178" s="2"/>
      <c r="B178" s="2"/>
      <c r="C178" s="2"/>
    </row>
    <row r="179" spans="1:3" ht="13" customHeight="1">
      <c r="A179" s="2"/>
      <c r="B179" s="2"/>
      <c r="C179" s="2"/>
    </row>
    <row r="180" spans="1:3" ht="13" customHeight="1">
      <c r="A180" s="2"/>
      <c r="B180" s="2"/>
      <c r="C180" s="2"/>
    </row>
    <row r="181" spans="1:3" ht="13" customHeight="1">
      <c r="A181" s="2"/>
      <c r="B181" s="2"/>
      <c r="C181" s="2"/>
    </row>
    <row r="182" spans="1:3" ht="13" customHeight="1">
      <c r="A182" s="2"/>
      <c r="B182" s="2"/>
      <c r="C182" s="2"/>
    </row>
    <row r="183" spans="1:3" ht="13" customHeight="1">
      <c r="A183" s="2"/>
      <c r="B183" s="2"/>
      <c r="C183" s="2"/>
    </row>
    <row r="184" spans="1:3" ht="13" customHeight="1">
      <c r="A184" s="2"/>
      <c r="B184" s="2"/>
      <c r="C184" s="2"/>
    </row>
    <row r="185" spans="1:3" ht="13" customHeight="1">
      <c r="A185" s="2"/>
      <c r="B185" s="2"/>
      <c r="C185" s="2"/>
    </row>
    <row r="186" spans="1:3" ht="13" customHeight="1">
      <c r="A186" s="2"/>
      <c r="B186" s="2"/>
      <c r="C186" s="2"/>
    </row>
    <row r="187" spans="1:3" ht="13" customHeight="1">
      <c r="A187" s="2"/>
      <c r="B187" s="2"/>
      <c r="C187" s="2"/>
    </row>
    <row r="188" spans="1:3" ht="13" customHeight="1">
      <c r="A188" s="2"/>
      <c r="B188" s="2"/>
      <c r="C188" s="2"/>
    </row>
    <row r="189" spans="1:3" ht="13" customHeight="1">
      <c r="A189" s="2"/>
      <c r="B189" s="2"/>
      <c r="C189" s="2"/>
    </row>
    <row r="190" spans="1:3" ht="13" customHeight="1">
      <c r="A190" s="2"/>
      <c r="B190" s="2"/>
      <c r="C190" s="2"/>
    </row>
    <row r="191" spans="1:3" ht="13" customHeight="1">
      <c r="A191" s="2"/>
      <c r="B191" s="2"/>
      <c r="C191" s="2"/>
    </row>
    <row r="192" spans="1:3" ht="13" customHeight="1">
      <c r="A192" s="2"/>
      <c r="B192" s="2"/>
      <c r="C192" s="2"/>
    </row>
    <row r="193" spans="1:3" ht="13" customHeight="1">
      <c r="A193" s="2"/>
      <c r="B193" s="2"/>
      <c r="C193" s="2"/>
    </row>
    <row r="194" spans="1:3" ht="13" customHeight="1">
      <c r="A194" s="2"/>
      <c r="B194" s="2"/>
      <c r="C194" s="2"/>
    </row>
    <row r="195" spans="1:3" ht="13" customHeight="1">
      <c r="A195" s="2"/>
      <c r="B195" s="2"/>
      <c r="C195" s="2"/>
    </row>
    <row r="196" spans="1:3" ht="13" customHeight="1">
      <c r="A196" s="2"/>
      <c r="B196" s="2"/>
      <c r="C196" s="2"/>
    </row>
    <row r="197" spans="1:3" ht="13" customHeight="1">
      <c r="A197" s="2"/>
      <c r="B197" s="2"/>
      <c r="C197" s="2"/>
    </row>
    <row r="198" spans="1:3" ht="13" customHeight="1">
      <c r="A198" s="2"/>
      <c r="B198" s="2"/>
      <c r="C198" s="2"/>
    </row>
    <row r="199" spans="1:3" ht="13" customHeight="1">
      <c r="A199" s="2"/>
      <c r="B199" s="2"/>
      <c r="C199" s="2"/>
    </row>
    <row r="200" spans="1:3" ht="13" customHeight="1">
      <c r="A200" s="2"/>
      <c r="B200" s="2"/>
      <c r="C200" s="2"/>
    </row>
    <row r="201" spans="1:3" ht="13" customHeight="1">
      <c r="A201" s="2"/>
      <c r="B201" s="2"/>
      <c r="C201" s="2"/>
    </row>
    <row r="202" spans="1:3" ht="13" customHeight="1">
      <c r="A202" s="2"/>
      <c r="B202" s="2"/>
      <c r="C202" s="2"/>
    </row>
    <row r="203" spans="1:3" ht="13" customHeight="1">
      <c r="A203" s="2"/>
      <c r="B203" s="2"/>
      <c r="C203" s="2"/>
    </row>
    <row r="204" spans="1:3" ht="13" customHeight="1">
      <c r="A204" s="2"/>
      <c r="B204" s="2"/>
      <c r="C204" s="2"/>
    </row>
    <row r="205" spans="1:3" ht="13" customHeight="1">
      <c r="A205" s="2"/>
      <c r="B205" s="2"/>
      <c r="C205" s="2"/>
    </row>
    <row r="206" spans="1:3" ht="13" customHeight="1">
      <c r="A206" s="2"/>
      <c r="B206" s="2"/>
      <c r="C206" s="2"/>
    </row>
    <row r="207" spans="1:3" ht="13" customHeight="1">
      <c r="A207" s="2"/>
      <c r="B207" s="2"/>
      <c r="C207" s="2"/>
    </row>
    <row r="208" spans="1:3" ht="13" customHeight="1">
      <c r="A208" s="2"/>
      <c r="B208" s="2"/>
      <c r="C208" s="2"/>
    </row>
    <row r="209" spans="1:3" ht="13" customHeight="1">
      <c r="A209" s="2"/>
      <c r="B209" s="2"/>
      <c r="C209" s="2"/>
    </row>
    <row r="210" spans="1:3" ht="13" customHeight="1">
      <c r="A210" s="2"/>
      <c r="B210" s="2"/>
      <c r="C210" s="2"/>
    </row>
    <row r="211" spans="1:3" ht="13" customHeight="1">
      <c r="A211" s="2"/>
      <c r="B211" s="2"/>
      <c r="C211" s="2"/>
    </row>
    <row r="212" spans="1:3" ht="13" customHeight="1">
      <c r="A212" s="2"/>
      <c r="B212" s="2"/>
      <c r="C212" s="2"/>
    </row>
    <row r="213" spans="1:3" ht="13" customHeight="1">
      <c r="A213" s="2"/>
      <c r="B213" s="2"/>
      <c r="C213" s="2"/>
    </row>
    <row r="214" spans="1:3" ht="13" customHeight="1">
      <c r="A214" s="2"/>
      <c r="B214" s="2"/>
      <c r="C214" s="2"/>
    </row>
    <row r="215" spans="1:3" ht="13" customHeight="1">
      <c r="A215" s="2"/>
      <c r="B215" s="2"/>
      <c r="C215" s="2"/>
    </row>
    <row r="216" spans="1:3" ht="13" customHeight="1">
      <c r="A216" s="2"/>
      <c r="B216" s="2"/>
      <c r="C216" s="2"/>
    </row>
    <row r="217" spans="1:3" ht="13" customHeight="1">
      <c r="A217" s="2"/>
      <c r="B217" s="2"/>
      <c r="C217" s="2"/>
    </row>
    <row r="218" spans="1:3" ht="13" customHeight="1">
      <c r="A218" s="2"/>
      <c r="B218" s="2"/>
      <c r="C218" s="2"/>
    </row>
    <row r="219" spans="1:3" ht="13" customHeight="1">
      <c r="A219" s="2"/>
      <c r="B219" s="2"/>
      <c r="C219" s="2"/>
    </row>
    <row r="220" spans="1:3" ht="13" customHeight="1">
      <c r="A220" s="2"/>
      <c r="B220" s="2"/>
      <c r="C220" s="2"/>
    </row>
    <row r="221" spans="1:3" ht="13" customHeight="1">
      <c r="A221" s="2"/>
      <c r="B221" s="2"/>
      <c r="C221" s="2"/>
    </row>
    <row r="222" spans="1:3" ht="13" customHeight="1">
      <c r="A222" s="2"/>
      <c r="B222" s="2"/>
      <c r="C222" s="2"/>
    </row>
    <row r="223" spans="1:3" ht="13" customHeight="1">
      <c r="A223" s="2"/>
      <c r="B223" s="2"/>
      <c r="C223" s="2"/>
    </row>
    <row r="224" spans="1:3" ht="13" customHeight="1">
      <c r="A224" s="2"/>
      <c r="B224" s="2"/>
      <c r="C224" s="2"/>
    </row>
    <row r="225" spans="1:3" ht="13" customHeight="1">
      <c r="A225" s="2"/>
      <c r="B225" s="2"/>
      <c r="C225" s="2"/>
    </row>
    <row r="226" spans="1:3" ht="13" customHeight="1">
      <c r="A226" s="2"/>
      <c r="B226" s="2"/>
      <c r="C226" s="2"/>
    </row>
    <row r="227" spans="1:3" ht="13" customHeight="1">
      <c r="A227" s="2"/>
      <c r="B227" s="2"/>
      <c r="C227" s="2"/>
    </row>
    <row r="228" spans="1:3" ht="13" customHeight="1">
      <c r="A228" s="2"/>
      <c r="B228" s="2"/>
      <c r="C228" s="2"/>
    </row>
    <row r="229" spans="1:3" ht="13" customHeight="1">
      <c r="A229" s="2"/>
      <c r="B229" s="2"/>
      <c r="C229" s="2"/>
    </row>
    <row r="230" spans="1:3" ht="13" customHeight="1">
      <c r="A230" s="2"/>
      <c r="B230" s="2"/>
      <c r="C230" s="2"/>
    </row>
    <row r="231" spans="1:3" ht="13" customHeight="1">
      <c r="A231" s="2"/>
      <c r="B231" s="2"/>
      <c r="C231" s="2"/>
    </row>
    <row r="232" spans="1:3" ht="13" customHeight="1">
      <c r="A232" s="2"/>
      <c r="B232" s="2"/>
      <c r="C232" s="2"/>
    </row>
    <row r="233" spans="1:3" ht="13" customHeight="1">
      <c r="A233" s="2"/>
      <c r="B233" s="2"/>
      <c r="C233" s="2"/>
    </row>
    <row r="234" spans="1:3" ht="13" customHeight="1">
      <c r="A234" s="2"/>
      <c r="B234" s="2"/>
      <c r="C234" s="2"/>
    </row>
    <row r="235" spans="1:3" ht="13" customHeight="1">
      <c r="A235" s="2"/>
      <c r="B235" s="2"/>
      <c r="C235" s="2"/>
    </row>
    <row r="236" spans="1:3" ht="13" customHeight="1">
      <c r="A236" s="2"/>
      <c r="B236" s="2"/>
      <c r="C236" s="2"/>
    </row>
    <row r="237" spans="1:3" ht="13" customHeight="1">
      <c r="A237" s="2"/>
      <c r="B237" s="2"/>
      <c r="C237" s="2"/>
    </row>
    <row r="238" spans="1:3" ht="13" customHeight="1">
      <c r="A238" s="2"/>
      <c r="B238" s="2"/>
      <c r="C238" s="2"/>
    </row>
    <row r="239" spans="1:3" ht="13" customHeight="1">
      <c r="A239" s="2"/>
      <c r="B239" s="2"/>
      <c r="C239" s="2"/>
    </row>
    <row r="240" spans="1:3" ht="13" customHeight="1">
      <c r="A240" s="2"/>
      <c r="B240" s="2"/>
      <c r="C240" s="2"/>
    </row>
    <row r="241" spans="1:3" ht="13" customHeight="1">
      <c r="A241" s="2"/>
      <c r="B241" s="2"/>
      <c r="C241" s="2"/>
    </row>
    <row r="242" spans="1:3" ht="13" customHeight="1">
      <c r="A242" s="2"/>
      <c r="B242" s="2"/>
      <c r="C242" s="2"/>
    </row>
    <row r="243" spans="1:3" ht="13" customHeight="1">
      <c r="A243" s="2"/>
      <c r="B243" s="2"/>
      <c r="C243" s="2"/>
    </row>
    <row r="244" spans="1:3" ht="13" customHeight="1">
      <c r="A244" s="2"/>
      <c r="B244" s="2"/>
      <c r="C244" s="2"/>
    </row>
    <row r="245" spans="1:3" ht="13" customHeight="1">
      <c r="A245" s="2"/>
      <c r="B245" s="2"/>
      <c r="C245" s="2"/>
    </row>
    <row r="246" spans="1:3" ht="13" customHeight="1">
      <c r="A246" s="2"/>
      <c r="B246" s="2"/>
      <c r="C246" s="2"/>
    </row>
    <row r="247" spans="1:3" ht="13" customHeight="1">
      <c r="A247" s="2"/>
      <c r="B247" s="2"/>
      <c r="C247" s="2"/>
    </row>
    <row r="248" spans="1:3" ht="13" customHeight="1">
      <c r="A248" s="2"/>
      <c r="B248" s="2"/>
      <c r="C248" s="2"/>
    </row>
    <row r="249" spans="1:3" ht="13" customHeight="1">
      <c r="A249" s="2"/>
      <c r="B249" s="2"/>
      <c r="C249" s="2"/>
    </row>
    <row r="250" spans="1:3" ht="13" customHeight="1">
      <c r="A250" s="2"/>
      <c r="B250" s="2"/>
      <c r="C250" s="2"/>
    </row>
    <row r="251" spans="1:3" ht="13" customHeight="1">
      <c r="A251" s="2"/>
      <c r="B251" s="2"/>
      <c r="C251" s="2"/>
    </row>
    <row r="252" spans="1:3" ht="13" customHeight="1">
      <c r="A252" s="2"/>
      <c r="B252" s="2"/>
      <c r="C252" s="2"/>
    </row>
    <row r="253" spans="1:3" ht="13" customHeight="1">
      <c r="A253" s="2"/>
      <c r="B253" s="2"/>
      <c r="C253" s="2"/>
    </row>
    <row r="254" spans="1:3" ht="13" customHeight="1">
      <c r="A254" s="2"/>
      <c r="B254" s="2"/>
      <c r="C254" s="2"/>
    </row>
    <row r="255" spans="1:3" ht="13" customHeight="1">
      <c r="A255" s="2"/>
      <c r="B255" s="2"/>
      <c r="C255" s="2"/>
    </row>
    <row r="256" spans="1:3" ht="13" customHeight="1">
      <c r="A256" s="2"/>
      <c r="B256" s="2"/>
      <c r="C256" s="2"/>
    </row>
    <row r="257" spans="1:3" ht="13" customHeight="1">
      <c r="A257" s="2"/>
      <c r="B257" s="2"/>
      <c r="C257" s="2"/>
    </row>
    <row r="258" spans="1:3" ht="13" customHeight="1">
      <c r="A258" s="2"/>
      <c r="B258" s="2"/>
      <c r="C258" s="2"/>
    </row>
    <row r="259" spans="1:3" ht="13" customHeight="1">
      <c r="A259" s="2"/>
      <c r="B259" s="2"/>
      <c r="C259" s="2"/>
    </row>
    <row r="260" spans="1:3" ht="13" customHeight="1">
      <c r="A260" s="2"/>
      <c r="B260" s="2"/>
      <c r="C260" s="2"/>
    </row>
    <row r="261" spans="1:3" ht="13" customHeight="1">
      <c r="A261" s="2"/>
      <c r="B261" s="2"/>
      <c r="C261" s="2"/>
    </row>
    <row r="262" spans="1:3" ht="13" customHeight="1">
      <c r="A262" s="2"/>
      <c r="B262" s="2"/>
      <c r="C262" s="2"/>
    </row>
    <row r="263" spans="1:3" ht="13" customHeight="1">
      <c r="A263" s="2"/>
      <c r="B263" s="2"/>
      <c r="C263" s="2"/>
    </row>
    <row r="264" spans="1:3" ht="13" customHeight="1">
      <c r="A264" s="2"/>
      <c r="B264" s="2"/>
      <c r="C264" s="2"/>
    </row>
    <row r="265" spans="1:3" ht="13" customHeight="1">
      <c r="A265" s="2"/>
      <c r="B265" s="2"/>
      <c r="C265" s="2"/>
    </row>
    <row r="266" spans="1:3" ht="13" customHeight="1">
      <c r="A266" s="2"/>
      <c r="B266" s="2"/>
      <c r="C266" s="2"/>
    </row>
    <row r="267" spans="1:3" ht="13" customHeight="1">
      <c r="A267" s="2"/>
      <c r="B267" s="2"/>
      <c r="C267" s="2"/>
    </row>
    <row r="268" spans="1:3" ht="13" customHeight="1">
      <c r="A268" s="2"/>
      <c r="B268" s="2"/>
      <c r="C268" s="2"/>
    </row>
    <row r="269" spans="1:3" ht="13" customHeight="1">
      <c r="A269" s="2"/>
      <c r="B269" s="2"/>
      <c r="C269" s="2"/>
    </row>
    <row r="270" spans="1:3" ht="13" customHeight="1">
      <c r="A270" s="2"/>
      <c r="B270" s="2"/>
      <c r="C270" s="2"/>
    </row>
    <row r="271" spans="1:3" ht="13" customHeight="1">
      <c r="A271" s="2"/>
      <c r="B271" s="2"/>
      <c r="C271" s="2"/>
    </row>
    <row r="272" spans="1:3" ht="13" customHeight="1">
      <c r="A272" s="2"/>
      <c r="B272" s="2"/>
      <c r="C272" s="2"/>
    </row>
    <row r="273" spans="1:3" ht="13" customHeight="1">
      <c r="A273" s="2"/>
      <c r="B273" s="2"/>
      <c r="C273" s="2"/>
    </row>
    <row r="274" spans="1:3" ht="13" customHeight="1">
      <c r="A274" s="2"/>
      <c r="B274" s="2"/>
      <c r="C274" s="2"/>
    </row>
    <row r="275" spans="1:3" ht="13" customHeight="1">
      <c r="A275" s="2"/>
      <c r="B275" s="2"/>
      <c r="C275" s="2"/>
    </row>
    <row r="276" spans="1:3" ht="13" customHeight="1">
      <c r="A276" s="2"/>
      <c r="B276" s="2"/>
      <c r="C276" s="2"/>
    </row>
    <row r="277" spans="1:3" ht="13" customHeight="1">
      <c r="A277" s="2"/>
      <c r="B277" s="2"/>
      <c r="C277" s="2"/>
    </row>
    <row r="278" spans="1:3" ht="13" customHeight="1">
      <c r="A278" s="2"/>
      <c r="B278" s="2"/>
      <c r="C278" s="2"/>
    </row>
    <row r="279" spans="1:3" ht="13" customHeight="1">
      <c r="A279" s="2"/>
      <c r="B279" s="2"/>
      <c r="C279" s="2"/>
    </row>
    <row r="280" spans="1:3" ht="13" customHeight="1">
      <c r="A280" s="2"/>
      <c r="B280" s="2"/>
      <c r="C280" s="2"/>
    </row>
    <row r="281" spans="1:3" ht="13" customHeight="1">
      <c r="A281" s="2"/>
      <c r="B281" s="2"/>
      <c r="C281" s="2"/>
    </row>
    <row r="282" spans="1:3" ht="13" customHeight="1">
      <c r="A282" s="2"/>
      <c r="B282" s="2"/>
      <c r="C282" s="2"/>
    </row>
    <row r="283" spans="1:3" ht="13" customHeight="1">
      <c r="A283" s="2"/>
      <c r="B283" s="2"/>
      <c r="C283" s="2"/>
    </row>
    <row r="284" spans="1:3" ht="13" customHeight="1">
      <c r="A284" s="2"/>
      <c r="B284" s="2"/>
      <c r="C284" s="2"/>
    </row>
    <row r="285" spans="1:3" ht="13" customHeight="1">
      <c r="A285" s="2"/>
      <c r="B285" s="2"/>
      <c r="C285" s="2"/>
    </row>
    <row r="286" spans="1:3" ht="13" customHeight="1">
      <c r="A286" s="2"/>
      <c r="B286" s="2"/>
      <c r="C286" s="2"/>
    </row>
    <row r="287" spans="1:3" ht="13" customHeight="1">
      <c r="A287" s="2"/>
      <c r="B287" s="2"/>
      <c r="C287" s="2"/>
    </row>
    <row r="288" spans="1:3" ht="13" customHeight="1">
      <c r="A288" s="2"/>
      <c r="B288" s="2"/>
      <c r="C288" s="2"/>
    </row>
    <row r="289" spans="1:3" ht="13" customHeight="1">
      <c r="A289" s="2"/>
      <c r="B289" s="2"/>
      <c r="C289" s="2"/>
    </row>
    <row r="290" spans="1:3" ht="13" customHeight="1">
      <c r="A290" s="2"/>
      <c r="B290" s="2"/>
      <c r="C290" s="2"/>
    </row>
    <row r="291" spans="1:3" ht="13" customHeight="1">
      <c r="A291" s="2"/>
      <c r="B291" s="2"/>
      <c r="C291" s="2"/>
    </row>
    <row r="292" spans="1:3" ht="13" customHeight="1">
      <c r="A292" s="2"/>
      <c r="B292" s="2"/>
      <c r="C292" s="2"/>
    </row>
    <row r="293" spans="1:3" ht="13" customHeight="1">
      <c r="A293" s="2"/>
      <c r="B293" s="2"/>
      <c r="C293" s="2"/>
    </row>
    <row r="294" spans="1:3" ht="13" customHeight="1">
      <c r="A294" s="2"/>
      <c r="B294" s="2"/>
      <c r="C294" s="2"/>
    </row>
    <row r="295" spans="1:3" ht="13" customHeight="1">
      <c r="A295" s="2"/>
      <c r="B295" s="2"/>
      <c r="C295" s="2"/>
    </row>
    <row r="296" spans="1:3" ht="13" customHeight="1">
      <c r="A296" s="2"/>
      <c r="B296" s="2"/>
      <c r="C296" s="2"/>
    </row>
    <row r="297" spans="1:3" ht="13" customHeight="1">
      <c r="A297" s="2"/>
      <c r="B297" s="2"/>
      <c r="C297" s="2"/>
    </row>
    <row r="298" spans="1:3" ht="13" customHeight="1">
      <c r="A298" s="2"/>
      <c r="B298" s="2"/>
      <c r="C298" s="2"/>
    </row>
    <row r="299" spans="1:3" ht="13" customHeight="1">
      <c r="A299" s="2"/>
      <c r="B299" s="2"/>
      <c r="C299" s="2"/>
    </row>
    <row r="300" spans="1:3" ht="13" customHeight="1">
      <c r="A300" s="2"/>
      <c r="B300" s="2"/>
      <c r="C300" s="2"/>
    </row>
    <row r="301" spans="1:3" ht="13" customHeight="1">
      <c r="A301" s="2"/>
      <c r="B301" s="2"/>
      <c r="C301" s="2"/>
    </row>
    <row r="302" spans="1:3" ht="13" customHeight="1">
      <c r="A302" s="2"/>
      <c r="B302" s="2"/>
      <c r="C302" s="2"/>
    </row>
    <row r="303" spans="1:3" ht="13" customHeight="1">
      <c r="A303" s="2"/>
      <c r="B303" s="2"/>
      <c r="C303" s="2"/>
    </row>
    <row r="304" spans="1:3" ht="13" customHeight="1">
      <c r="A304" s="2"/>
      <c r="B304" s="2"/>
      <c r="C304" s="2"/>
    </row>
    <row r="305" spans="1:3" ht="13" customHeight="1">
      <c r="A305" s="2"/>
      <c r="B305" s="2"/>
      <c r="C305" s="2"/>
    </row>
    <row r="306" spans="1:3" ht="13" customHeight="1">
      <c r="A306" s="2"/>
      <c r="B306" s="2"/>
      <c r="C306" s="2"/>
    </row>
    <row r="307" spans="1:3" ht="13" customHeight="1">
      <c r="A307" s="2"/>
      <c r="B307" s="2"/>
      <c r="C307" s="2"/>
    </row>
    <row r="308" spans="1:3" ht="13" customHeight="1">
      <c r="A308" s="2"/>
      <c r="B308" s="2"/>
      <c r="C308" s="2"/>
    </row>
    <row r="309" spans="1:3" ht="13" customHeight="1">
      <c r="A309" s="2"/>
      <c r="B309" s="2"/>
      <c r="C309" s="2"/>
    </row>
    <row r="310" spans="1:3" ht="13" customHeight="1">
      <c r="A310" s="2"/>
      <c r="B310" s="2"/>
      <c r="C310" s="2"/>
    </row>
    <row r="311" spans="1:3" ht="13" customHeight="1">
      <c r="A311" s="2"/>
      <c r="B311" s="2"/>
      <c r="C311" s="2"/>
    </row>
    <row r="312" spans="1:3" ht="13" customHeight="1">
      <c r="A312" s="2"/>
      <c r="B312" s="2"/>
      <c r="C312" s="2"/>
    </row>
    <row r="313" spans="1:3" ht="13" customHeight="1">
      <c r="A313" s="2"/>
      <c r="B313" s="2"/>
      <c r="C313" s="2"/>
    </row>
    <row r="314" spans="1:3" ht="13" customHeight="1">
      <c r="A314" s="2"/>
      <c r="B314" s="2"/>
      <c r="C314" s="2"/>
    </row>
    <row r="315" spans="1:3" ht="13" customHeight="1">
      <c r="A315" s="2"/>
      <c r="B315" s="2"/>
      <c r="C315" s="2"/>
    </row>
    <row r="316" spans="1:3" ht="13" customHeight="1">
      <c r="A316" s="2"/>
      <c r="B316" s="2"/>
      <c r="C316" s="2"/>
    </row>
    <row r="317" spans="1:3" ht="13" customHeight="1">
      <c r="A317" s="2"/>
      <c r="B317" s="2"/>
      <c r="C317" s="2"/>
    </row>
    <row r="318" spans="1:3" ht="13" customHeight="1">
      <c r="A318" s="2"/>
      <c r="B318" s="2"/>
      <c r="C318" s="2"/>
    </row>
    <row r="319" spans="1:3" ht="13" customHeight="1">
      <c r="A319" s="2"/>
      <c r="B319" s="2"/>
      <c r="C319" s="2"/>
    </row>
    <row r="320" spans="1:3" ht="13" customHeight="1">
      <c r="A320" s="2"/>
      <c r="B320" s="2"/>
      <c r="C320" s="2"/>
    </row>
    <row r="321" spans="1:3" ht="13" customHeight="1">
      <c r="A321" s="2"/>
      <c r="B321" s="2"/>
      <c r="C321" s="2"/>
    </row>
    <row r="322" spans="1:3" ht="13" customHeight="1">
      <c r="A322" s="2"/>
      <c r="B322" s="2"/>
      <c r="C322" s="2"/>
    </row>
    <row r="323" spans="1:3" ht="13" customHeight="1">
      <c r="A323" s="2"/>
      <c r="B323" s="2"/>
      <c r="C323" s="2"/>
    </row>
    <row r="324" spans="1:3" ht="13" customHeight="1">
      <c r="A324" s="2"/>
      <c r="B324" s="2"/>
      <c r="C324" s="2"/>
    </row>
    <row r="325" spans="1:3" ht="13" customHeight="1">
      <c r="A325" s="2"/>
      <c r="B325" s="2"/>
      <c r="C325" s="2"/>
    </row>
    <row r="326" spans="1:3" ht="13" customHeight="1">
      <c r="A326" s="2"/>
      <c r="B326" s="2"/>
      <c r="C326" s="2"/>
    </row>
    <row r="327" spans="1:3" ht="13" customHeight="1">
      <c r="A327" s="2"/>
      <c r="B327" s="2"/>
      <c r="C327" s="2"/>
    </row>
    <row r="328" spans="1:3" ht="13" customHeight="1">
      <c r="A328" s="2"/>
      <c r="B328" s="2"/>
      <c r="C328" s="2"/>
    </row>
    <row r="329" spans="1:3" ht="13" customHeight="1">
      <c r="A329" s="2"/>
      <c r="B329" s="2"/>
      <c r="C329" s="2"/>
    </row>
    <row r="330" spans="1:3" ht="13" customHeight="1">
      <c r="A330" s="2"/>
      <c r="B330" s="2"/>
      <c r="C330" s="2"/>
    </row>
    <row r="331" spans="1:3" ht="13" customHeight="1">
      <c r="A331" s="2"/>
      <c r="B331" s="2"/>
      <c r="C331" s="2"/>
    </row>
    <row r="332" spans="1:3" ht="13" customHeight="1">
      <c r="A332" s="2"/>
      <c r="B332" s="2"/>
      <c r="C332" s="2"/>
    </row>
    <row r="333" spans="1:3" ht="13" customHeight="1">
      <c r="A333" s="2"/>
      <c r="B333" s="2"/>
      <c r="C333" s="2"/>
    </row>
    <row r="334" spans="1:3" ht="13" customHeight="1">
      <c r="A334" s="2"/>
      <c r="B334" s="2"/>
      <c r="C334" s="2"/>
    </row>
    <row r="335" spans="1:3" ht="13" customHeight="1">
      <c r="A335" s="2"/>
      <c r="B335" s="2"/>
      <c r="C335" s="2"/>
    </row>
    <row r="336" spans="1:3" ht="13" customHeight="1">
      <c r="A336" s="2"/>
      <c r="B336" s="2"/>
      <c r="C336" s="2"/>
    </row>
    <row r="337" spans="1:3" ht="13" customHeight="1">
      <c r="A337" s="2"/>
      <c r="B337" s="2"/>
      <c r="C337" s="2"/>
    </row>
    <row r="338" spans="1:3" ht="13" customHeight="1">
      <c r="A338" s="2"/>
      <c r="B338" s="2"/>
      <c r="C338" s="2"/>
    </row>
    <row r="339" spans="1:3" ht="13" customHeight="1">
      <c r="A339" s="2"/>
      <c r="B339" s="2"/>
      <c r="C339" s="2"/>
    </row>
    <row r="340" spans="1:3" ht="13" customHeight="1">
      <c r="A340" s="2"/>
      <c r="B340" s="2"/>
      <c r="C340" s="2"/>
    </row>
    <row r="341" spans="1:3" ht="13" customHeight="1">
      <c r="A341" s="2"/>
      <c r="B341" s="2"/>
      <c r="C341" s="2"/>
    </row>
    <row r="342" spans="1:3" ht="13" customHeight="1">
      <c r="A342" s="2"/>
      <c r="B342" s="2"/>
      <c r="C342" s="2"/>
    </row>
    <row r="343" spans="1:3" ht="13" customHeight="1">
      <c r="A343" s="2"/>
      <c r="B343" s="2"/>
      <c r="C343" s="2"/>
    </row>
    <row r="344" spans="1:3" ht="13" customHeight="1">
      <c r="A344" s="2"/>
      <c r="B344" s="2"/>
      <c r="C344" s="2"/>
    </row>
    <row r="345" spans="1:3" ht="13" customHeight="1">
      <c r="A345" s="2"/>
      <c r="B345" s="2"/>
      <c r="C345" s="2"/>
    </row>
    <row r="346" spans="1:3" ht="13" customHeight="1">
      <c r="A346" s="2"/>
      <c r="B346" s="2"/>
      <c r="C346" s="2"/>
    </row>
    <row r="347" spans="1:3" ht="13" customHeight="1">
      <c r="A347" s="2"/>
      <c r="B347" s="2"/>
      <c r="C347" s="2"/>
    </row>
    <row r="348" spans="1:3" ht="13" customHeight="1">
      <c r="A348" s="2"/>
      <c r="B348" s="2"/>
      <c r="C348" s="2"/>
    </row>
    <row r="349" spans="1:3" ht="13" customHeight="1">
      <c r="A349" s="2"/>
      <c r="B349" s="2"/>
      <c r="C349" s="2"/>
    </row>
    <row r="350" spans="1:3" ht="13" customHeight="1">
      <c r="A350" s="2"/>
      <c r="B350" s="2"/>
      <c r="C350" s="2"/>
    </row>
    <row r="351" spans="1:3" ht="13" customHeight="1">
      <c r="A351" s="2"/>
      <c r="B351" s="2"/>
      <c r="C351" s="2"/>
    </row>
    <row r="352" spans="1:3" ht="13" customHeight="1">
      <c r="A352" s="2"/>
      <c r="B352" s="2"/>
      <c r="C352" s="2"/>
    </row>
    <row r="353" spans="1:3" ht="13" customHeight="1">
      <c r="A353" s="2"/>
      <c r="B353" s="2"/>
      <c r="C353" s="2"/>
    </row>
    <row r="354" spans="1:3" ht="13" customHeight="1">
      <c r="A354" s="2"/>
      <c r="B354" s="2"/>
      <c r="C354" s="2"/>
    </row>
    <row r="355" spans="1:3" ht="13" customHeight="1">
      <c r="A355" s="2"/>
      <c r="B355" s="2"/>
      <c r="C355" s="2"/>
    </row>
    <row r="356" spans="1:3" ht="13" customHeight="1">
      <c r="A356" s="2"/>
      <c r="B356" s="2"/>
      <c r="C356" s="2"/>
    </row>
    <row r="357" spans="1:3" ht="13" customHeight="1">
      <c r="A357" s="2"/>
      <c r="B357" s="2"/>
      <c r="C357" s="2"/>
    </row>
    <row r="358" spans="1:3" ht="13" customHeight="1">
      <c r="A358" s="2"/>
      <c r="B358" s="2"/>
      <c r="C358" s="2"/>
    </row>
    <row r="359" spans="1:3" ht="13" customHeight="1">
      <c r="A359" s="2"/>
      <c r="B359" s="2"/>
      <c r="C359" s="2"/>
    </row>
    <row r="360" spans="1:3" ht="13" customHeight="1">
      <c r="A360" s="2"/>
      <c r="B360" s="2"/>
      <c r="C360" s="2"/>
    </row>
    <row r="361" spans="1:3" ht="13" customHeight="1">
      <c r="A361" s="2"/>
      <c r="B361" s="2"/>
      <c r="C361" s="2"/>
    </row>
    <row r="362" spans="1:3" ht="13" customHeight="1">
      <c r="A362" s="2"/>
      <c r="B362" s="2"/>
      <c r="C362" s="2"/>
    </row>
    <row r="363" spans="1:3" ht="13" customHeight="1">
      <c r="A363" s="2"/>
      <c r="B363" s="2"/>
      <c r="C363" s="2"/>
    </row>
    <row r="364" spans="1:3" ht="13" customHeight="1">
      <c r="A364" s="2"/>
      <c r="B364" s="2"/>
      <c r="C364" s="2"/>
    </row>
    <row r="365" spans="1:3" ht="13" customHeight="1">
      <c r="A365" s="2"/>
      <c r="B365" s="2"/>
      <c r="C365" s="2"/>
    </row>
    <row r="366" spans="1:3" ht="13" customHeight="1">
      <c r="A366" s="2"/>
      <c r="B366" s="2"/>
      <c r="C366" s="2"/>
    </row>
    <row r="367" spans="1:3" ht="13" customHeight="1">
      <c r="A367" s="2"/>
      <c r="B367" s="2"/>
      <c r="C367" s="2"/>
    </row>
    <row r="368" spans="1:3" ht="13" customHeight="1">
      <c r="A368" s="2"/>
      <c r="B368" s="2"/>
      <c r="C368" s="2"/>
    </row>
    <row r="369" spans="1:3" ht="13" customHeight="1">
      <c r="A369" s="2"/>
      <c r="B369" s="2"/>
      <c r="C369" s="2"/>
    </row>
    <row r="370" spans="1:3" ht="13" customHeight="1">
      <c r="A370" s="2"/>
      <c r="B370" s="2"/>
      <c r="C370" s="2"/>
    </row>
    <row r="371" spans="1:3" ht="13" customHeight="1">
      <c r="A371" s="2"/>
      <c r="B371" s="2"/>
      <c r="C371" s="2"/>
    </row>
    <row r="372" spans="1:3" ht="13" customHeight="1">
      <c r="A372" s="2"/>
      <c r="B372" s="2"/>
      <c r="C372" s="2"/>
    </row>
    <row r="373" spans="1:3" ht="13" customHeight="1">
      <c r="A373" s="2"/>
      <c r="B373" s="2"/>
      <c r="C373" s="2"/>
    </row>
    <row r="374" spans="1:3" ht="13" customHeight="1">
      <c r="A374" s="2"/>
      <c r="B374" s="2"/>
      <c r="C374" s="2"/>
    </row>
    <row r="375" spans="1:3" ht="13" customHeight="1">
      <c r="A375" s="2"/>
      <c r="B375" s="2"/>
      <c r="C375" s="2"/>
    </row>
    <row r="376" spans="1:3" ht="13" customHeight="1">
      <c r="A376" s="2"/>
      <c r="B376" s="2"/>
      <c r="C376" s="2"/>
    </row>
    <row r="377" spans="1:3" ht="13" customHeight="1">
      <c r="A377" s="2"/>
      <c r="B377" s="2"/>
      <c r="C377" s="2"/>
    </row>
    <row r="378" spans="1:3" ht="13" customHeight="1">
      <c r="A378" s="2"/>
      <c r="B378" s="2"/>
      <c r="C378" s="2"/>
    </row>
    <row r="379" spans="1:3" ht="13" customHeight="1">
      <c r="A379" s="2"/>
      <c r="B379" s="2"/>
      <c r="C379" s="2"/>
    </row>
    <row r="380" spans="1:3" ht="13" customHeight="1">
      <c r="A380" s="2"/>
      <c r="B380" s="2"/>
      <c r="C380" s="2"/>
    </row>
    <row r="381" spans="1:3" ht="13" customHeight="1">
      <c r="A381" s="2"/>
      <c r="B381" s="2"/>
      <c r="C381" s="2"/>
    </row>
    <row r="382" spans="1:3" ht="13" customHeight="1">
      <c r="A382" s="2"/>
      <c r="B382" s="2"/>
      <c r="C382" s="2"/>
    </row>
    <row r="383" spans="1:3" ht="13" customHeight="1">
      <c r="A383" s="2"/>
      <c r="B383" s="2"/>
      <c r="C383" s="2"/>
    </row>
    <row r="384" spans="1:3" ht="13" customHeight="1">
      <c r="A384" s="2"/>
      <c r="B384" s="2"/>
      <c r="C384" s="2"/>
    </row>
    <row r="385" spans="1:3" ht="13" customHeight="1">
      <c r="A385" s="2"/>
      <c r="B385" s="2"/>
      <c r="C385" s="2"/>
    </row>
    <row r="386" spans="1:3" ht="13" customHeight="1">
      <c r="A386" s="2"/>
      <c r="B386" s="2"/>
      <c r="C386" s="2"/>
    </row>
    <row r="387" spans="1:3" ht="13" customHeight="1">
      <c r="A387" s="2"/>
      <c r="B387" s="2"/>
      <c r="C387" s="2"/>
    </row>
    <row r="388" spans="1:3" ht="13" customHeight="1">
      <c r="A388" s="2"/>
      <c r="B388" s="2"/>
      <c r="C388" s="2"/>
    </row>
    <row r="389" spans="1:3" ht="13" customHeight="1">
      <c r="A389" s="2"/>
      <c r="B389" s="2"/>
      <c r="C389" s="2"/>
    </row>
    <row r="390" spans="1:3" ht="13" customHeight="1">
      <c r="A390" s="2"/>
      <c r="B390" s="2"/>
      <c r="C390" s="2"/>
    </row>
    <row r="391" spans="1:3" ht="13" customHeight="1">
      <c r="A391" s="2"/>
      <c r="B391" s="2"/>
      <c r="C391" s="2"/>
    </row>
    <row r="392" spans="1:3" ht="13" customHeight="1">
      <c r="A392" s="2"/>
      <c r="B392" s="2"/>
      <c r="C392" s="2"/>
    </row>
    <row r="393" spans="1:3" ht="13" customHeight="1">
      <c r="A393" s="2"/>
      <c r="B393" s="2"/>
      <c r="C393" s="2"/>
    </row>
    <row r="394" spans="1:3" ht="13" customHeight="1">
      <c r="A394" s="2"/>
      <c r="B394" s="2"/>
      <c r="C394" s="2"/>
    </row>
    <row r="395" spans="1:3" ht="13" customHeight="1">
      <c r="A395" s="2"/>
      <c r="B395" s="2"/>
      <c r="C395" s="2"/>
    </row>
    <row r="396" spans="1:3" ht="13" customHeight="1">
      <c r="A396" s="2"/>
      <c r="B396" s="2"/>
      <c r="C396" s="2"/>
    </row>
    <row r="397" spans="1:3" ht="13" customHeight="1">
      <c r="A397" s="2"/>
      <c r="B397" s="2"/>
      <c r="C397" s="2"/>
    </row>
    <row r="398" spans="1:3" ht="13" customHeight="1">
      <c r="A398" s="2"/>
      <c r="B398" s="2"/>
      <c r="C398" s="2"/>
    </row>
    <row r="399" spans="1:3" ht="13" customHeight="1">
      <c r="A399" s="2"/>
      <c r="B399" s="2"/>
      <c r="C399" s="2"/>
    </row>
    <row r="400" spans="1:3" ht="13" customHeight="1">
      <c r="A400" s="2"/>
      <c r="B400" s="2"/>
      <c r="C400" s="2"/>
    </row>
    <row r="401" spans="1:3" ht="13" customHeight="1">
      <c r="A401" s="2"/>
      <c r="B401" s="2"/>
      <c r="C401" s="2"/>
    </row>
    <row r="402" spans="1:3" ht="13" customHeight="1">
      <c r="A402" s="2"/>
      <c r="B402" s="2"/>
      <c r="C402" s="2"/>
    </row>
    <row r="403" spans="1:3" ht="13" customHeight="1">
      <c r="A403" s="2"/>
      <c r="B403" s="2"/>
      <c r="C403" s="2"/>
    </row>
    <row r="404" spans="1:3" ht="13" customHeight="1">
      <c r="A404" s="2"/>
      <c r="B404" s="2"/>
      <c r="C404" s="2"/>
    </row>
    <row r="405" spans="1:3" ht="13" customHeight="1">
      <c r="A405" s="2"/>
      <c r="B405" s="2"/>
      <c r="C405" s="2"/>
    </row>
    <row r="406" spans="1:3" ht="13" customHeight="1">
      <c r="A406" s="2"/>
      <c r="B406" s="2"/>
      <c r="C406" s="2"/>
    </row>
    <row r="407" spans="1:3" ht="13" customHeight="1">
      <c r="A407" s="2"/>
      <c r="B407" s="2"/>
      <c r="C407" s="2"/>
    </row>
    <row r="408" spans="1:3" ht="13" customHeight="1">
      <c r="A408" s="2"/>
      <c r="B408" s="2"/>
      <c r="C408" s="2"/>
    </row>
    <row r="409" spans="1:3" ht="13" customHeight="1">
      <c r="A409" s="2"/>
      <c r="B409" s="2"/>
      <c r="C409" s="2"/>
    </row>
    <row r="410" spans="1:3" ht="13" customHeight="1">
      <c r="A410" s="2"/>
      <c r="B410" s="2"/>
      <c r="C410" s="2"/>
    </row>
    <row r="411" spans="1:3" ht="13" customHeight="1">
      <c r="A411" s="2"/>
      <c r="B411" s="2"/>
      <c r="C411" s="2"/>
    </row>
    <row r="412" spans="1:3" ht="13" customHeight="1">
      <c r="A412" s="2"/>
      <c r="B412" s="2"/>
      <c r="C412" s="2"/>
    </row>
    <row r="413" spans="1:3" ht="13" customHeight="1">
      <c r="A413" s="2"/>
      <c r="B413" s="2"/>
      <c r="C413" s="2"/>
    </row>
    <row r="414" spans="1:3" ht="13" customHeight="1">
      <c r="A414" s="2"/>
      <c r="B414" s="2"/>
      <c r="C414" s="2"/>
    </row>
    <row r="415" spans="1:3" ht="13" customHeight="1">
      <c r="A415" s="2"/>
      <c r="B415" s="2"/>
      <c r="C415" s="2"/>
    </row>
    <row r="416" spans="1:3" ht="13" customHeight="1">
      <c r="A416" s="2"/>
      <c r="B416" s="2"/>
      <c r="C416" s="2"/>
    </row>
    <row r="417" spans="1:3" ht="13" customHeight="1">
      <c r="A417" s="2"/>
      <c r="B417" s="2"/>
      <c r="C417" s="2"/>
    </row>
    <row r="418" spans="1:3" ht="13" customHeight="1">
      <c r="A418" s="2"/>
      <c r="B418" s="2"/>
      <c r="C418" s="2"/>
    </row>
    <row r="419" spans="1:3" ht="13" customHeight="1">
      <c r="A419" s="2"/>
      <c r="B419" s="2"/>
      <c r="C419" s="2"/>
    </row>
    <row r="420" spans="1:3" ht="13" customHeight="1">
      <c r="A420" s="2"/>
      <c r="B420" s="2"/>
      <c r="C420" s="2"/>
    </row>
    <row r="421" spans="1:3" ht="13" customHeight="1">
      <c r="A421" s="2"/>
      <c r="B421" s="2"/>
      <c r="C421" s="2"/>
    </row>
    <row r="422" spans="1:3" ht="13" customHeight="1">
      <c r="A422" s="2"/>
      <c r="B422" s="2"/>
      <c r="C422" s="2"/>
    </row>
    <row r="423" spans="1:3" ht="13" customHeight="1">
      <c r="A423" s="2"/>
      <c r="B423" s="2"/>
      <c r="C423" s="2"/>
    </row>
    <row r="424" spans="1:3" ht="13" customHeight="1">
      <c r="A424" s="2"/>
      <c r="B424" s="2"/>
      <c r="C424" s="2"/>
    </row>
    <row r="425" spans="1:3" ht="13" customHeight="1">
      <c r="A425" s="2"/>
      <c r="B425" s="2"/>
      <c r="C425" s="2"/>
    </row>
    <row r="426" spans="1:3" ht="13" customHeight="1">
      <c r="A426" s="2"/>
      <c r="B426" s="2"/>
      <c r="C426" s="2"/>
    </row>
    <row r="427" spans="1:3" ht="13" customHeight="1">
      <c r="A427" s="2"/>
      <c r="B427" s="2"/>
      <c r="C427" s="2"/>
    </row>
    <row r="428" spans="1:3" ht="13" customHeight="1">
      <c r="A428" s="2"/>
      <c r="B428" s="2"/>
      <c r="C428" s="2"/>
    </row>
    <row r="429" spans="1:3" ht="13" customHeight="1">
      <c r="A429" s="2"/>
      <c r="B429" s="2"/>
      <c r="C429" s="2"/>
    </row>
    <row r="430" spans="1:3" ht="13" customHeight="1">
      <c r="A430" s="2"/>
      <c r="B430" s="2"/>
      <c r="C430" s="2"/>
    </row>
    <row r="431" spans="1:3" ht="13" customHeight="1">
      <c r="A431" s="2"/>
      <c r="B431" s="2"/>
      <c r="C431" s="2"/>
    </row>
    <row r="432" spans="1:3" ht="13" customHeight="1">
      <c r="A432" s="2"/>
      <c r="B432" s="2"/>
      <c r="C432" s="2"/>
    </row>
    <row r="433" spans="1:3" ht="13" customHeight="1">
      <c r="A433" s="2"/>
      <c r="B433" s="2"/>
      <c r="C433" s="2"/>
    </row>
    <row r="434" spans="1:3" ht="13" customHeight="1">
      <c r="A434" s="2"/>
      <c r="B434" s="2"/>
      <c r="C434" s="2"/>
    </row>
    <row r="435" spans="1:3" ht="13" customHeight="1">
      <c r="A435" s="2"/>
      <c r="B435" s="2"/>
      <c r="C435" s="2"/>
    </row>
    <row r="436" spans="1:3" ht="13" customHeight="1">
      <c r="A436" s="2"/>
      <c r="B436" s="2"/>
      <c r="C436" s="2"/>
    </row>
    <row r="437" spans="1:3" ht="13" customHeight="1">
      <c r="A437" s="2"/>
      <c r="B437" s="2"/>
      <c r="C437" s="2"/>
    </row>
    <row r="438" spans="1:3" ht="13" customHeight="1">
      <c r="A438" s="2"/>
      <c r="B438" s="2"/>
      <c r="C438" s="2"/>
    </row>
    <row r="439" spans="1:3" ht="13" customHeight="1">
      <c r="A439" s="2"/>
      <c r="B439" s="2"/>
      <c r="C439" s="2"/>
    </row>
    <row r="440" spans="1:3" ht="13" customHeight="1">
      <c r="A440" s="2"/>
      <c r="B440" s="2"/>
      <c r="C440" s="2"/>
    </row>
    <row r="441" spans="1:3" ht="13" customHeight="1">
      <c r="A441" s="2"/>
      <c r="B441" s="2"/>
      <c r="C441" s="2"/>
    </row>
    <row r="442" spans="1:3" ht="13" customHeight="1">
      <c r="A442" s="2"/>
      <c r="B442" s="2"/>
      <c r="C442" s="2"/>
    </row>
    <row r="443" spans="1:3" ht="13" customHeight="1">
      <c r="A443" s="2"/>
      <c r="B443" s="2"/>
      <c r="C443" s="2"/>
    </row>
    <row r="444" spans="1:3" ht="13" customHeight="1">
      <c r="A444" s="2"/>
      <c r="B444" s="2"/>
      <c r="C444" s="2"/>
    </row>
    <row r="445" spans="1:3" ht="13" customHeight="1">
      <c r="A445" s="2"/>
      <c r="B445" s="2"/>
      <c r="C445" s="2"/>
    </row>
    <row r="446" spans="1:3" ht="13" customHeight="1">
      <c r="A446" s="2"/>
      <c r="B446" s="2"/>
      <c r="C446" s="2"/>
    </row>
    <row r="447" spans="1:3" ht="13" customHeight="1">
      <c r="A447" s="2"/>
      <c r="B447" s="2"/>
      <c r="C447" s="2"/>
    </row>
    <row r="448" spans="1:3" ht="13" customHeight="1">
      <c r="A448" s="2"/>
      <c r="B448" s="2"/>
      <c r="C448" s="2"/>
    </row>
    <row r="449" spans="1:3" ht="13" customHeight="1">
      <c r="A449" s="2"/>
      <c r="B449" s="2"/>
      <c r="C449" s="2"/>
    </row>
    <row r="450" spans="1:3" ht="13" customHeight="1">
      <c r="A450" s="2"/>
      <c r="B450" s="2"/>
      <c r="C450" s="2"/>
    </row>
    <row r="451" spans="1:3" ht="13" customHeight="1">
      <c r="A451" s="2"/>
      <c r="B451" s="2"/>
      <c r="C451" s="2"/>
    </row>
    <row r="452" spans="1:3" ht="13" customHeight="1">
      <c r="A452" s="2"/>
      <c r="B452" s="2"/>
      <c r="C452" s="2"/>
    </row>
    <row r="453" spans="1:3" ht="13" customHeight="1">
      <c r="A453" s="2"/>
      <c r="B453" s="2"/>
      <c r="C453" s="2"/>
    </row>
    <row r="454" spans="1:3" ht="13" customHeight="1">
      <c r="A454" s="2"/>
      <c r="B454" s="2"/>
      <c r="C454" s="2"/>
    </row>
    <row r="455" spans="1:3" ht="13" customHeight="1">
      <c r="A455" s="2"/>
      <c r="B455" s="2"/>
      <c r="C455" s="2"/>
    </row>
    <row r="456" spans="1:3" ht="13" customHeight="1">
      <c r="A456" s="2"/>
      <c r="B456" s="2"/>
      <c r="C456" s="2"/>
    </row>
    <row r="457" spans="1:3" ht="13" customHeight="1">
      <c r="A457" s="2"/>
      <c r="B457" s="2"/>
      <c r="C457" s="2"/>
    </row>
    <row r="458" spans="1:3" ht="13" customHeight="1">
      <c r="A458" s="2"/>
      <c r="B458" s="2"/>
      <c r="C458" s="2"/>
    </row>
    <row r="459" spans="1:3" ht="13" customHeight="1">
      <c r="A459" s="2"/>
      <c r="B459" s="2"/>
      <c r="C459" s="2"/>
    </row>
    <row r="460" spans="1:3" ht="13" customHeight="1">
      <c r="A460" s="2"/>
      <c r="B460" s="2"/>
      <c r="C460" s="2"/>
    </row>
    <row r="461" spans="1:3" ht="13" customHeight="1">
      <c r="A461" s="2"/>
      <c r="B461" s="2"/>
      <c r="C461" s="2"/>
    </row>
    <row r="462" spans="1:3" ht="13" customHeight="1">
      <c r="A462" s="2"/>
      <c r="B462" s="2"/>
      <c r="C462" s="2"/>
    </row>
    <row r="463" spans="1:3" ht="13" customHeight="1">
      <c r="A463" s="2"/>
      <c r="B463" s="2"/>
      <c r="C463" s="2"/>
    </row>
    <row r="464" spans="1:3" ht="13" customHeight="1">
      <c r="A464" s="2"/>
      <c r="B464" s="2"/>
      <c r="C464" s="2"/>
    </row>
    <row r="465" spans="1:3" ht="13" customHeight="1">
      <c r="A465" s="2"/>
      <c r="B465" s="2"/>
      <c r="C465" s="2"/>
    </row>
    <row r="466" spans="1:3" ht="13" customHeight="1">
      <c r="A466" s="2"/>
      <c r="B466" s="2"/>
      <c r="C466" s="2"/>
    </row>
    <row r="467" spans="1:3" ht="13" customHeight="1">
      <c r="A467" s="2"/>
      <c r="B467" s="2"/>
      <c r="C467" s="2"/>
    </row>
    <row r="468" spans="1:3" ht="13" customHeight="1">
      <c r="A468" s="2"/>
      <c r="B468" s="2"/>
      <c r="C468" s="2"/>
    </row>
    <row r="469" spans="1:3" ht="13" customHeight="1">
      <c r="A469" s="2"/>
      <c r="B469" s="2"/>
      <c r="C469" s="2"/>
    </row>
    <row r="470" spans="1:3" ht="13" customHeight="1">
      <c r="A470" s="2"/>
      <c r="B470" s="2"/>
      <c r="C470" s="2"/>
    </row>
    <row r="471" spans="1:3" ht="13" customHeight="1">
      <c r="A471" s="2"/>
      <c r="B471" s="2"/>
      <c r="C471" s="2"/>
    </row>
    <row r="472" spans="1:3" ht="13" customHeight="1">
      <c r="A472" s="2"/>
      <c r="B472" s="2"/>
      <c r="C472" s="2"/>
    </row>
    <row r="473" spans="1:3" ht="13" customHeight="1">
      <c r="A473" s="2"/>
      <c r="B473" s="2"/>
      <c r="C473" s="2"/>
    </row>
    <row r="474" spans="1:3" ht="13" customHeight="1">
      <c r="A474" s="2"/>
      <c r="B474" s="2"/>
      <c r="C474" s="2"/>
    </row>
    <row r="475" spans="1:3" ht="13" customHeight="1">
      <c r="A475" s="2"/>
      <c r="B475" s="2"/>
      <c r="C475" s="2"/>
    </row>
    <row r="476" spans="1:3" ht="13" customHeight="1">
      <c r="A476" s="2"/>
      <c r="B476" s="2"/>
      <c r="C476" s="2"/>
    </row>
    <row r="477" spans="1:3" ht="13" customHeight="1">
      <c r="A477" s="2"/>
      <c r="B477" s="2"/>
      <c r="C477" s="2"/>
    </row>
    <row r="478" spans="1:3" ht="13" customHeight="1">
      <c r="A478" s="2"/>
      <c r="B478" s="2"/>
      <c r="C478" s="2"/>
    </row>
    <row r="479" spans="1:3" ht="13" customHeight="1">
      <c r="A479" s="2"/>
      <c r="B479" s="2"/>
      <c r="C479" s="2"/>
    </row>
    <row r="480" spans="1:3" ht="13" customHeight="1">
      <c r="A480" s="2"/>
      <c r="B480" s="2"/>
      <c r="C480" s="2"/>
    </row>
    <row r="481" spans="1:3" ht="13" customHeight="1">
      <c r="A481" s="2"/>
      <c r="B481" s="2"/>
      <c r="C481" s="2"/>
    </row>
    <row r="482" spans="1:3" ht="13" customHeight="1">
      <c r="A482" s="2"/>
      <c r="B482" s="2"/>
      <c r="C482" s="2"/>
    </row>
    <row r="483" spans="1:3" ht="13" customHeight="1">
      <c r="A483" s="2"/>
      <c r="B483" s="2"/>
      <c r="C483" s="2"/>
    </row>
    <row r="484" spans="1:3" ht="13" customHeight="1">
      <c r="A484" s="2"/>
      <c r="B484" s="2"/>
      <c r="C484" s="2"/>
    </row>
    <row r="485" spans="1:3" ht="13" customHeight="1">
      <c r="A485" s="2"/>
      <c r="B485" s="2"/>
      <c r="C485" s="2"/>
    </row>
    <row r="486" spans="1:3" ht="13" customHeight="1">
      <c r="A486" s="2"/>
      <c r="B486" s="2"/>
      <c r="C486" s="2"/>
    </row>
    <row r="487" spans="1:3" ht="13" customHeight="1">
      <c r="A487" s="2"/>
      <c r="B487" s="2"/>
      <c r="C487" s="2"/>
    </row>
    <row r="488" spans="1:3" ht="13" customHeight="1">
      <c r="A488" s="2"/>
      <c r="B488" s="2"/>
      <c r="C488" s="2"/>
    </row>
    <row r="489" spans="1:3" ht="13" customHeight="1">
      <c r="A489" s="2"/>
      <c r="B489" s="2"/>
      <c r="C489" s="2"/>
    </row>
    <row r="490" spans="1:3" ht="13" customHeight="1">
      <c r="A490" s="2"/>
      <c r="B490" s="2"/>
      <c r="C490" s="2"/>
    </row>
    <row r="491" spans="1:3" ht="13" customHeight="1">
      <c r="A491" s="2"/>
      <c r="B491" s="2"/>
      <c r="C491" s="2"/>
    </row>
    <row r="492" spans="1:3" ht="13" customHeight="1">
      <c r="A492" s="2"/>
      <c r="B492" s="2"/>
      <c r="C492" s="2"/>
    </row>
    <row r="493" spans="1:3" ht="13" customHeight="1">
      <c r="A493" s="2"/>
      <c r="B493" s="2"/>
      <c r="C493" s="2"/>
    </row>
    <row r="494" spans="1:3" ht="13" customHeight="1">
      <c r="A494" s="2"/>
      <c r="B494" s="2"/>
      <c r="C494" s="2"/>
    </row>
    <row r="495" spans="1:3" ht="13" customHeight="1">
      <c r="A495" s="2"/>
      <c r="B495" s="2"/>
      <c r="C495" s="2"/>
    </row>
    <row r="496" spans="1:3" ht="13" customHeight="1">
      <c r="A496" s="2"/>
      <c r="B496" s="2"/>
      <c r="C496" s="2"/>
    </row>
    <row r="497" spans="1:3" ht="13" customHeight="1">
      <c r="A497" s="2"/>
      <c r="B497" s="2"/>
      <c r="C497" s="2"/>
    </row>
    <row r="498" spans="1:3" ht="13" customHeight="1">
      <c r="A498" s="2"/>
      <c r="B498" s="2"/>
      <c r="C498" s="2"/>
    </row>
    <row r="499" spans="1:3" ht="13" customHeight="1">
      <c r="A499" s="2"/>
      <c r="B499" s="2"/>
      <c r="C499" s="2"/>
    </row>
    <row r="500" spans="1:3" ht="13" customHeight="1">
      <c r="A500" s="2"/>
      <c r="B500" s="2"/>
      <c r="C500" s="2"/>
    </row>
    <row r="501" spans="1:3" ht="13" customHeight="1">
      <c r="A501" s="2"/>
      <c r="B501" s="2"/>
      <c r="C501" s="2"/>
    </row>
    <row r="502" spans="1:3" ht="13" customHeight="1">
      <c r="A502" s="2"/>
      <c r="B502" s="2"/>
      <c r="C502" s="2"/>
    </row>
    <row r="503" spans="1:3" ht="13" customHeight="1">
      <c r="A503" s="2"/>
      <c r="B503" s="2"/>
      <c r="C503" s="2"/>
    </row>
    <row r="504" spans="1:3" ht="13" customHeight="1">
      <c r="A504" s="2"/>
      <c r="B504" s="2"/>
      <c r="C504" s="2"/>
    </row>
    <row r="505" spans="1:3" ht="13" customHeight="1">
      <c r="A505" s="2"/>
      <c r="B505" s="2"/>
      <c r="C505" s="2"/>
    </row>
    <row r="506" spans="1:3" ht="13" customHeight="1">
      <c r="A506" s="2"/>
      <c r="B506" s="2"/>
      <c r="C506" s="2"/>
    </row>
    <row r="507" spans="1:3" ht="13" customHeight="1">
      <c r="A507" s="2"/>
      <c r="B507" s="2"/>
      <c r="C507" s="2"/>
    </row>
    <row r="508" spans="1:3" ht="13" customHeight="1">
      <c r="A508" s="2"/>
      <c r="B508" s="2"/>
      <c r="C508" s="2"/>
    </row>
    <row r="509" spans="1:3" ht="13" customHeight="1">
      <c r="A509" s="2"/>
      <c r="B509" s="2"/>
      <c r="C509" s="2"/>
    </row>
    <row r="510" spans="1:3" ht="13" customHeight="1">
      <c r="A510" s="2"/>
      <c r="B510" s="2"/>
      <c r="C510" s="2"/>
    </row>
    <row r="511" spans="1:3" ht="13" customHeight="1">
      <c r="A511" s="2"/>
      <c r="B511" s="2"/>
      <c r="C511" s="2"/>
    </row>
    <row r="512" spans="1:3" ht="13" customHeight="1">
      <c r="A512" s="2"/>
      <c r="B512" s="2"/>
      <c r="C512" s="2"/>
    </row>
    <row r="513" spans="1:3" ht="13" customHeight="1">
      <c r="A513" s="2"/>
      <c r="B513" s="2"/>
      <c r="C513" s="2"/>
    </row>
    <row r="514" spans="1:3" ht="13" customHeight="1">
      <c r="A514" s="2"/>
      <c r="B514" s="2"/>
      <c r="C514" s="2"/>
    </row>
    <row r="515" spans="1:3" ht="13" customHeight="1">
      <c r="A515" s="2"/>
      <c r="B515" s="2"/>
      <c r="C515" s="2"/>
    </row>
    <row r="516" spans="1:3" ht="13" customHeight="1">
      <c r="A516" s="2"/>
      <c r="B516" s="2"/>
      <c r="C516" s="2"/>
    </row>
    <row r="517" spans="1:3" ht="13" customHeight="1">
      <c r="A517" s="2"/>
      <c r="B517" s="2"/>
      <c r="C517" s="2"/>
    </row>
    <row r="518" spans="1:3" ht="13" customHeight="1">
      <c r="A518" s="2"/>
      <c r="B518" s="2"/>
      <c r="C518" s="2"/>
    </row>
    <row r="519" spans="1:3" ht="13" customHeight="1">
      <c r="A519" s="2"/>
      <c r="B519" s="2"/>
      <c r="C519" s="2"/>
    </row>
    <row r="520" spans="1:3" ht="13" customHeight="1">
      <c r="A520" s="2"/>
      <c r="B520" s="2"/>
      <c r="C520" s="2"/>
    </row>
    <row r="521" spans="1:3" ht="13" customHeight="1">
      <c r="A521" s="2"/>
      <c r="B521" s="2"/>
      <c r="C521" s="2"/>
    </row>
    <row r="522" spans="1:3" ht="13" customHeight="1">
      <c r="A522" s="2"/>
      <c r="B522" s="2"/>
      <c r="C522" s="2"/>
    </row>
    <row r="523" spans="1:3" ht="13" customHeight="1">
      <c r="A523" s="2"/>
      <c r="B523" s="2"/>
      <c r="C523" s="2"/>
    </row>
    <row r="524" spans="1:3" ht="13" customHeight="1">
      <c r="A524" s="2"/>
      <c r="B524" s="2"/>
      <c r="C524" s="2"/>
    </row>
    <row r="525" spans="1:3" ht="13" customHeight="1">
      <c r="A525" s="2"/>
      <c r="B525" s="2"/>
      <c r="C525" s="2"/>
    </row>
    <row r="526" spans="1:3" ht="13" customHeight="1">
      <c r="A526" s="2"/>
      <c r="B526" s="2"/>
      <c r="C526" s="2"/>
    </row>
    <row r="527" spans="1:3" ht="13" customHeight="1">
      <c r="A527" s="2"/>
      <c r="B527" s="2"/>
      <c r="C527" s="2"/>
    </row>
    <row r="528" spans="1:3" ht="13" customHeight="1">
      <c r="A528" s="2"/>
      <c r="B528" s="2"/>
      <c r="C528" s="2"/>
    </row>
    <row r="529" spans="1:3" ht="13" customHeight="1">
      <c r="A529" s="2"/>
      <c r="B529" s="2"/>
      <c r="C529" s="2"/>
    </row>
    <row r="530" spans="1:3" ht="13" customHeight="1">
      <c r="A530" s="2"/>
      <c r="B530" s="2"/>
      <c r="C530" s="2"/>
    </row>
    <row r="531" spans="1:3" ht="13" customHeight="1">
      <c r="A531" s="2"/>
      <c r="B531" s="2"/>
      <c r="C531" s="2"/>
    </row>
    <row r="532" spans="1:3" ht="13" customHeight="1">
      <c r="A532" s="2"/>
      <c r="B532" s="2"/>
      <c r="C532" s="2"/>
    </row>
    <row r="533" spans="1:3" ht="13" customHeight="1">
      <c r="A533" s="2"/>
      <c r="B533" s="2"/>
      <c r="C533" s="2"/>
    </row>
    <row r="534" spans="1:3" ht="13" customHeight="1">
      <c r="A534" s="2"/>
      <c r="B534" s="2"/>
      <c r="C534" s="2"/>
    </row>
    <row r="535" spans="1:3" ht="13" customHeight="1">
      <c r="A535" s="2"/>
      <c r="B535" s="2"/>
      <c r="C535" s="2"/>
    </row>
    <row r="536" spans="1:3" ht="13" customHeight="1">
      <c r="A536" s="2"/>
      <c r="B536" s="2"/>
      <c r="C536" s="2"/>
    </row>
    <row r="537" spans="1:3" ht="13" customHeight="1">
      <c r="A537" s="2"/>
      <c r="B537" s="2"/>
      <c r="C537" s="2"/>
    </row>
    <row r="538" spans="1:3" ht="13" customHeight="1">
      <c r="A538" s="2"/>
      <c r="B538" s="2"/>
      <c r="C538" s="2"/>
    </row>
    <row r="539" spans="1:3" ht="13" customHeight="1">
      <c r="A539" s="2"/>
      <c r="B539" s="2"/>
      <c r="C539" s="2"/>
    </row>
    <row r="540" spans="1:3" ht="13" customHeight="1">
      <c r="A540" s="2"/>
      <c r="B540" s="2"/>
      <c r="C540" s="2"/>
    </row>
    <row r="541" spans="1:3" ht="13" customHeight="1">
      <c r="A541" s="2"/>
      <c r="B541" s="2"/>
      <c r="C541" s="2"/>
    </row>
    <row r="542" spans="1:3" ht="13" customHeight="1">
      <c r="A542" s="2"/>
      <c r="B542" s="2"/>
      <c r="C542" s="2"/>
    </row>
    <row r="543" spans="1:3" ht="13" customHeight="1">
      <c r="A543" s="2"/>
      <c r="B543" s="2"/>
      <c r="C543" s="2"/>
    </row>
    <row r="544" spans="1:3" ht="13" customHeight="1">
      <c r="A544" s="2"/>
      <c r="B544" s="2"/>
      <c r="C544" s="2"/>
    </row>
    <row r="545" spans="1:3" ht="13" customHeight="1">
      <c r="A545" s="2"/>
      <c r="B545" s="2"/>
      <c r="C545" s="2"/>
    </row>
    <row r="546" spans="1:3" ht="13" customHeight="1">
      <c r="A546" s="2"/>
      <c r="B546" s="2"/>
      <c r="C546" s="2"/>
    </row>
    <row r="547" spans="1:3" ht="13" customHeight="1">
      <c r="A547" s="2"/>
      <c r="B547" s="2"/>
      <c r="C547" s="2"/>
    </row>
    <row r="548" spans="1:3" ht="13" customHeight="1">
      <c r="A548" s="2"/>
      <c r="B548" s="2"/>
      <c r="C548" s="2"/>
    </row>
    <row r="549" spans="1:3" ht="13" customHeight="1">
      <c r="A549" s="2"/>
      <c r="B549" s="2"/>
      <c r="C549" s="2"/>
    </row>
    <row r="550" spans="1:3" ht="13" customHeight="1">
      <c r="A550" s="2"/>
      <c r="B550" s="2"/>
      <c r="C550" s="2"/>
    </row>
    <row r="551" spans="1:3" ht="13" customHeight="1">
      <c r="A551" s="2"/>
      <c r="B551" s="2"/>
      <c r="C551" s="2"/>
    </row>
    <row r="552" spans="1:3" ht="13" customHeight="1">
      <c r="A552" s="2"/>
      <c r="B552" s="2"/>
      <c r="C552" s="2"/>
    </row>
    <row r="553" spans="1:3" ht="13" customHeight="1">
      <c r="A553" s="2"/>
      <c r="B553" s="2"/>
      <c r="C553" s="2"/>
    </row>
    <row r="554" spans="1:3" ht="13" customHeight="1">
      <c r="A554" s="2"/>
      <c r="B554" s="2"/>
      <c r="C554" s="2"/>
    </row>
    <row r="555" spans="1:3" ht="13" customHeight="1">
      <c r="A555" s="2"/>
      <c r="B555" s="2"/>
      <c r="C555" s="2"/>
    </row>
    <row r="556" spans="1:3" ht="13" customHeight="1">
      <c r="A556" s="2"/>
      <c r="B556" s="2"/>
      <c r="C556" s="2"/>
    </row>
    <row r="557" spans="1:3" ht="13" customHeight="1">
      <c r="A557" s="2"/>
      <c r="B557" s="2"/>
      <c r="C557" s="2"/>
    </row>
    <row r="558" spans="1:3" ht="13" customHeight="1">
      <c r="A558" s="2"/>
      <c r="B558" s="2"/>
      <c r="C558" s="2"/>
    </row>
    <row r="559" spans="1:3" ht="13" customHeight="1">
      <c r="A559" s="2"/>
      <c r="B559" s="2"/>
      <c r="C559" s="2"/>
    </row>
    <row r="560" spans="1:3" ht="13" customHeight="1">
      <c r="A560" s="2"/>
      <c r="B560" s="2"/>
      <c r="C560" s="2"/>
    </row>
    <row r="561" spans="1:3" ht="13" customHeight="1">
      <c r="A561" s="2"/>
      <c r="B561" s="2"/>
      <c r="C561" s="2"/>
    </row>
    <row r="562" spans="1:3" ht="13" customHeight="1">
      <c r="A562" s="2"/>
      <c r="B562" s="2"/>
      <c r="C562" s="2"/>
    </row>
    <row r="563" spans="1:3" ht="13" customHeight="1">
      <c r="A563" s="2"/>
      <c r="B563" s="2"/>
      <c r="C563" s="2"/>
    </row>
    <row r="564" spans="1:3" ht="13" customHeight="1">
      <c r="A564" s="2"/>
      <c r="B564" s="2"/>
      <c r="C564" s="2"/>
    </row>
    <row r="565" spans="1:3" ht="13" customHeight="1">
      <c r="A565" s="2"/>
      <c r="B565" s="2"/>
      <c r="C565" s="2"/>
    </row>
    <row r="566" spans="1:3" ht="13" customHeight="1">
      <c r="A566" s="2"/>
      <c r="B566" s="2"/>
      <c r="C566" s="2"/>
    </row>
    <row r="567" spans="1:3" ht="13" customHeight="1">
      <c r="A567" s="2"/>
      <c r="B567" s="2"/>
      <c r="C567" s="2"/>
    </row>
    <row r="568" spans="1:3" ht="13" customHeight="1">
      <c r="A568" s="2"/>
      <c r="B568" s="2"/>
      <c r="C568" s="2"/>
    </row>
    <row r="569" spans="1:3" ht="13" customHeight="1">
      <c r="A569" s="2"/>
      <c r="B569" s="2"/>
      <c r="C569" s="2"/>
    </row>
    <row r="570" spans="1:3" ht="13" customHeight="1">
      <c r="A570" s="2"/>
      <c r="B570" s="2"/>
      <c r="C570" s="2"/>
    </row>
    <row r="571" spans="1:3" ht="13" customHeight="1">
      <c r="A571" s="2"/>
      <c r="B571" s="2"/>
      <c r="C571" s="2"/>
    </row>
    <row r="572" spans="1:3" ht="13" customHeight="1">
      <c r="A572" s="2"/>
      <c r="B572" s="2"/>
      <c r="C572" s="2"/>
    </row>
    <row r="573" spans="1:3" ht="13" customHeight="1">
      <c r="A573" s="2"/>
      <c r="B573" s="2"/>
      <c r="C573" s="2"/>
    </row>
    <row r="574" spans="1:3" ht="13" customHeight="1">
      <c r="A574" s="2"/>
      <c r="B574" s="2"/>
      <c r="C574" s="2"/>
    </row>
    <row r="575" spans="1:3" ht="13" customHeight="1">
      <c r="A575" s="2"/>
      <c r="B575" s="2"/>
      <c r="C575" s="2"/>
    </row>
    <row r="576" spans="1:3" ht="13" customHeight="1">
      <c r="A576" s="2"/>
      <c r="B576" s="2"/>
      <c r="C576" s="2"/>
    </row>
    <row r="577" spans="1:3" ht="13" customHeight="1">
      <c r="A577" s="2"/>
      <c r="B577" s="2"/>
      <c r="C577" s="2"/>
    </row>
    <row r="578" spans="1:3" ht="13" customHeight="1">
      <c r="A578" s="2"/>
      <c r="B578" s="2"/>
      <c r="C578" s="2"/>
    </row>
    <row r="579" spans="1:3" ht="13" customHeight="1">
      <c r="A579" s="2"/>
      <c r="B579" s="2"/>
      <c r="C579" s="2"/>
    </row>
    <row r="580" spans="1:3" ht="13" customHeight="1">
      <c r="A580" s="2"/>
      <c r="B580" s="2"/>
      <c r="C580" s="2"/>
    </row>
    <row r="581" spans="1:3" ht="13" customHeight="1">
      <c r="A581" s="2"/>
      <c r="B581" s="2"/>
      <c r="C581" s="2"/>
    </row>
    <row r="582" spans="1:3" ht="13" customHeight="1">
      <c r="A582" s="2"/>
      <c r="B582" s="2"/>
      <c r="C582" s="2"/>
    </row>
    <row r="583" spans="1:3" ht="13" customHeight="1">
      <c r="A583" s="2"/>
      <c r="B583" s="2"/>
      <c r="C583" s="2"/>
    </row>
    <row r="584" spans="1:3" ht="13" customHeight="1">
      <c r="A584" s="2"/>
      <c r="B584" s="2"/>
      <c r="C584" s="2"/>
    </row>
    <row r="585" spans="1:3" ht="13" customHeight="1">
      <c r="A585" s="2"/>
      <c r="B585" s="2"/>
      <c r="C585" s="2"/>
    </row>
    <row r="586" spans="1:3" ht="13" customHeight="1">
      <c r="A586" s="2"/>
      <c r="B586" s="2"/>
      <c r="C586" s="2"/>
    </row>
    <row r="587" spans="1:3" ht="13" customHeight="1">
      <c r="A587" s="2"/>
      <c r="B587" s="2"/>
      <c r="C587" s="2"/>
    </row>
    <row r="588" spans="1:3" ht="13" customHeight="1">
      <c r="A588" s="2"/>
      <c r="B588" s="2"/>
      <c r="C588" s="2"/>
    </row>
    <row r="589" spans="1:3" ht="13" customHeight="1">
      <c r="A589" s="2"/>
      <c r="B589" s="2"/>
      <c r="C589" s="2"/>
    </row>
    <row r="590" spans="1:3" ht="13" customHeight="1">
      <c r="A590" s="2"/>
      <c r="B590" s="2"/>
      <c r="C590" s="2"/>
    </row>
    <row r="591" spans="1:3" ht="13" customHeight="1">
      <c r="A591" s="2"/>
      <c r="B591" s="2"/>
      <c r="C591" s="2"/>
    </row>
    <row r="592" spans="1:3" ht="13" customHeight="1">
      <c r="A592" s="2"/>
      <c r="B592" s="2"/>
      <c r="C592" s="2"/>
    </row>
    <row r="593" spans="1:3" ht="13" customHeight="1">
      <c r="A593" s="2"/>
      <c r="B593" s="2"/>
      <c r="C593" s="2"/>
    </row>
    <row r="594" spans="1:3" ht="13" customHeight="1">
      <c r="A594" s="2"/>
      <c r="B594" s="2"/>
      <c r="C594" s="2"/>
    </row>
    <row r="595" spans="1:3" ht="13" customHeight="1">
      <c r="A595" s="2"/>
      <c r="B595" s="2"/>
      <c r="C595" s="2"/>
    </row>
    <row r="596" spans="1:3" ht="13" customHeight="1">
      <c r="A596" s="2"/>
      <c r="B596" s="2"/>
      <c r="C596" s="2"/>
    </row>
    <row r="597" spans="1:3" ht="13" customHeight="1">
      <c r="A597" s="2"/>
      <c r="B597" s="2"/>
      <c r="C597" s="2"/>
    </row>
    <row r="598" spans="1:3" ht="13" customHeight="1">
      <c r="A598" s="2"/>
      <c r="B598" s="2"/>
      <c r="C598" s="2"/>
    </row>
    <row r="599" spans="1:3" ht="13" customHeight="1">
      <c r="A599" s="2"/>
      <c r="B599" s="2"/>
      <c r="C599" s="2"/>
    </row>
    <row r="600" spans="1:3" ht="13" customHeight="1">
      <c r="A600" s="2"/>
      <c r="B600" s="2"/>
      <c r="C600" s="2"/>
    </row>
    <row r="601" spans="1:3" ht="13" customHeight="1">
      <c r="A601" s="2"/>
      <c r="B601" s="2"/>
      <c r="C601" s="2"/>
    </row>
    <row r="602" spans="1:3" ht="13" customHeight="1">
      <c r="A602" s="2"/>
      <c r="B602" s="2"/>
      <c r="C602" s="2"/>
    </row>
    <row r="603" spans="1:3" ht="13" customHeight="1">
      <c r="A603" s="2"/>
      <c r="B603" s="2"/>
      <c r="C603" s="2"/>
    </row>
    <row r="604" spans="1:3" ht="13" customHeight="1">
      <c r="A604" s="2"/>
      <c r="B604" s="2"/>
      <c r="C604" s="2"/>
    </row>
    <row r="605" spans="1:3" ht="13" customHeight="1">
      <c r="A605" s="2"/>
      <c r="B605" s="2"/>
      <c r="C605" s="2"/>
    </row>
    <row r="606" spans="1:3" ht="13" customHeight="1">
      <c r="A606" s="2"/>
      <c r="B606" s="2"/>
      <c r="C606" s="2"/>
    </row>
    <row r="607" spans="1:3" ht="13" customHeight="1">
      <c r="A607" s="2"/>
      <c r="B607" s="2"/>
      <c r="C607" s="2"/>
    </row>
    <row r="608" spans="1:3" ht="13" customHeight="1">
      <c r="A608" s="2"/>
      <c r="B608" s="2"/>
      <c r="C608" s="2"/>
    </row>
    <row r="609" spans="1:3" ht="13" customHeight="1">
      <c r="A609" s="2"/>
      <c r="B609" s="2"/>
      <c r="C609" s="2"/>
    </row>
    <row r="610" spans="1:3" ht="13" customHeight="1">
      <c r="A610" s="2"/>
      <c r="B610" s="2"/>
      <c r="C610" s="2"/>
    </row>
    <row r="611" spans="1:3" ht="13" customHeight="1">
      <c r="A611" s="2"/>
      <c r="B611" s="2"/>
      <c r="C611" s="2"/>
    </row>
    <row r="612" spans="1:3" ht="13" customHeight="1">
      <c r="A612" s="2"/>
      <c r="B612" s="2"/>
      <c r="C612" s="2"/>
    </row>
    <row r="613" spans="1:3" ht="13" customHeight="1">
      <c r="A613" s="2"/>
      <c r="B613" s="2"/>
      <c r="C613" s="2"/>
    </row>
    <row r="614" spans="1:3" ht="13" customHeight="1">
      <c r="A614" s="2"/>
      <c r="B614" s="2"/>
      <c r="C614" s="2"/>
    </row>
    <row r="615" spans="1:3" ht="13" customHeight="1">
      <c r="A615" s="2"/>
      <c r="B615" s="2"/>
      <c r="C615" s="2"/>
    </row>
    <row r="616" spans="1:3" ht="13" customHeight="1">
      <c r="A616" s="2"/>
      <c r="B616" s="2"/>
      <c r="C616" s="2"/>
    </row>
    <row r="617" spans="1:3" ht="13" customHeight="1">
      <c r="A617" s="2"/>
      <c r="B617" s="2"/>
      <c r="C617" s="2"/>
    </row>
    <row r="618" spans="1:3" ht="13" customHeight="1">
      <c r="A618" s="2"/>
      <c r="B618" s="2"/>
      <c r="C618" s="2"/>
    </row>
    <row r="619" spans="1:3" ht="13" customHeight="1">
      <c r="A619" s="2"/>
      <c r="B619" s="2"/>
      <c r="C619" s="2"/>
    </row>
    <row r="620" spans="1:3" ht="13" customHeight="1">
      <c r="A620" s="2"/>
      <c r="B620" s="2"/>
      <c r="C620" s="2"/>
    </row>
    <row r="621" spans="1:3" ht="13" customHeight="1">
      <c r="A621" s="2"/>
      <c r="B621" s="2"/>
      <c r="C621" s="2"/>
    </row>
    <row r="622" spans="1:3" ht="13" customHeight="1">
      <c r="A622" s="2"/>
      <c r="B622" s="2"/>
      <c r="C622" s="2"/>
    </row>
    <row r="623" spans="1:3" ht="13" customHeight="1">
      <c r="A623" s="2"/>
      <c r="B623" s="2"/>
      <c r="C623" s="2"/>
    </row>
    <row r="624" spans="1:3" ht="13" customHeight="1">
      <c r="A624" s="2"/>
      <c r="B624" s="2"/>
      <c r="C624" s="2"/>
    </row>
    <row r="625" spans="1:3" ht="13" customHeight="1">
      <c r="A625" s="2"/>
      <c r="B625" s="2"/>
      <c r="C625" s="2"/>
    </row>
    <row r="626" spans="1:3" ht="13" customHeight="1">
      <c r="A626" s="2"/>
      <c r="B626" s="2"/>
      <c r="C626" s="2"/>
    </row>
    <row r="627" spans="1:3" ht="13" customHeight="1">
      <c r="A627" s="2"/>
      <c r="B627" s="2"/>
      <c r="C627" s="2"/>
    </row>
    <row r="628" spans="1:3" ht="13" customHeight="1">
      <c r="A628" s="2"/>
      <c r="B628" s="2"/>
      <c r="C628" s="2"/>
    </row>
    <row r="629" spans="1:3" ht="13" customHeight="1">
      <c r="A629" s="2"/>
      <c r="B629" s="2"/>
      <c r="C629" s="2"/>
    </row>
    <row r="630" spans="1:3" ht="13" customHeight="1">
      <c r="A630" s="2"/>
      <c r="B630" s="2"/>
      <c r="C630" s="2"/>
    </row>
    <row r="631" spans="1:3" ht="13" customHeight="1">
      <c r="A631" s="2"/>
      <c r="B631" s="2"/>
      <c r="C631" s="2"/>
    </row>
    <row r="632" spans="1:3" ht="13" customHeight="1">
      <c r="A632" s="2"/>
      <c r="B632" s="2"/>
      <c r="C632" s="2"/>
    </row>
    <row r="633" spans="1:3" ht="13" customHeight="1">
      <c r="A633" s="2"/>
      <c r="B633" s="2"/>
      <c r="C633" s="2"/>
    </row>
    <row r="634" spans="1:3" ht="13" customHeight="1">
      <c r="A634" s="2"/>
      <c r="B634" s="2"/>
      <c r="C634" s="2"/>
    </row>
    <row r="635" spans="1:3" ht="13" customHeight="1">
      <c r="A635" s="2"/>
      <c r="B635" s="2"/>
      <c r="C635" s="2"/>
    </row>
    <row r="636" spans="1:3" ht="13" customHeight="1">
      <c r="A636" s="2"/>
      <c r="B636" s="2"/>
      <c r="C636" s="2"/>
    </row>
    <row r="637" spans="1:3" ht="13" customHeight="1">
      <c r="A637" s="2"/>
      <c r="B637" s="2"/>
      <c r="C637" s="2"/>
    </row>
    <row r="638" spans="1:3" ht="13" customHeight="1">
      <c r="A638" s="2"/>
      <c r="B638" s="2"/>
      <c r="C638" s="2"/>
    </row>
    <row r="639" spans="1:3" ht="13" customHeight="1">
      <c r="A639" s="2"/>
      <c r="B639" s="2"/>
      <c r="C639" s="2"/>
    </row>
    <row r="640" spans="1:3" ht="13" customHeight="1">
      <c r="A640" s="2"/>
      <c r="B640" s="2"/>
      <c r="C640" s="2"/>
    </row>
    <row r="641" spans="1:3" ht="13" customHeight="1">
      <c r="A641" s="2"/>
      <c r="B641" s="2"/>
      <c r="C641" s="2"/>
    </row>
    <row r="642" spans="1:3" ht="13" customHeight="1">
      <c r="A642" s="2"/>
      <c r="B642" s="2"/>
      <c r="C642" s="2"/>
    </row>
    <row r="643" spans="1:3" ht="13" customHeight="1">
      <c r="A643" s="2"/>
      <c r="B643" s="2"/>
      <c r="C643" s="2"/>
    </row>
    <row r="644" spans="1:3" ht="13" customHeight="1">
      <c r="A644" s="2"/>
      <c r="B644" s="2"/>
      <c r="C644" s="2"/>
    </row>
    <row r="645" spans="1:3" ht="13" customHeight="1">
      <c r="A645" s="2"/>
      <c r="B645" s="2"/>
      <c r="C645" s="2"/>
    </row>
    <row r="646" spans="1:3" ht="13" customHeight="1">
      <c r="A646" s="2"/>
      <c r="B646" s="2"/>
      <c r="C646" s="2"/>
    </row>
    <row r="647" spans="1:3" ht="13" customHeight="1">
      <c r="A647" s="2"/>
      <c r="B647" s="2"/>
      <c r="C647" s="2"/>
    </row>
    <row r="648" spans="1:3" ht="13" customHeight="1">
      <c r="A648" s="2"/>
      <c r="B648" s="2"/>
      <c r="C648" s="2"/>
    </row>
    <row r="649" spans="1:3" ht="13" customHeight="1">
      <c r="A649" s="2"/>
      <c r="B649" s="2"/>
      <c r="C649" s="2"/>
    </row>
    <row r="650" spans="1:3" ht="13" customHeight="1">
      <c r="A650" s="2"/>
      <c r="B650" s="2"/>
      <c r="C650" s="2"/>
    </row>
    <row r="651" spans="1:3" ht="13" customHeight="1">
      <c r="A651" s="2"/>
      <c r="B651" s="2"/>
      <c r="C651" s="2"/>
    </row>
    <row r="652" spans="1:3" ht="13" customHeight="1">
      <c r="A652" s="2"/>
      <c r="B652" s="2"/>
      <c r="C652" s="2"/>
    </row>
    <row r="653" spans="1:3" ht="13" customHeight="1">
      <c r="A653" s="2"/>
      <c r="B653" s="2"/>
      <c r="C653" s="2"/>
    </row>
    <row r="654" spans="1:3" ht="13" customHeight="1">
      <c r="A654" s="2"/>
      <c r="B654" s="2"/>
      <c r="C654" s="2"/>
    </row>
    <row r="655" spans="1:3" ht="13" customHeight="1">
      <c r="A655" s="2"/>
      <c r="B655" s="2"/>
      <c r="C655" s="2"/>
    </row>
    <row r="656" spans="1:3" ht="13" customHeight="1">
      <c r="A656" s="2"/>
      <c r="B656" s="2"/>
      <c r="C656" s="2"/>
    </row>
    <row r="657" spans="1:3" ht="13" customHeight="1">
      <c r="A657" s="2"/>
      <c r="B657" s="2"/>
      <c r="C657" s="2"/>
    </row>
    <row r="658" spans="1:3" ht="13" customHeight="1">
      <c r="A658" s="2"/>
      <c r="B658" s="2"/>
      <c r="C658" s="2"/>
    </row>
    <row r="659" spans="1:3" ht="13" customHeight="1">
      <c r="A659" s="2"/>
      <c r="B659" s="2"/>
      <c r="C659" s="2"/>
    </row>
    <row r="660" spans="1:3" ht="13" customHeight="1">
      <c r="A660" s="2"/>
      <c r="B660" s="2"/>
      <c r="C660" s="2"/>
    </row>
    <row r="661" spans="1:3" ht="13" customHeight="1">
      <c r="A661" s="2"/>
      <c r="B661" s="2"/>
      <c r="C661" s="2"/>
    </row>
    <row r="662" spans="1:3" ht="13" customHeight="1">
      <c r="A662" s="2"/>
      <c r="B662" s="2"/>
      <c r="C662" s="2"/>
    </row>
    <row r="663" spans="1:3" ht="13" customHeight="1">
      <c r="A663" s="2"/>
      <c r="B663" s="2"/>
      <c r="C663" s="2"/>
    </row>
    <row r="664" spans="1:3" ht="13" customHeight="1">
      <c r="A664" s="2"/>
      <c r="B664" s="2"/>
      <c r="C664" s="2"/>
    </row>
    <row r="665" spans="1:3" ht="13" customHeight="1">
      <c r="A665" s="2"/>
      <c r="B665" s="2"/>
      <c r="C665" s="2"/>
    </row>
    <row r="666" spans="1:3" ht="13" customHeight="1">
      <c r="A666" s="2"/>
      <c r="B666" s="2"/>
      <c r="C666" s="2"/>
    </row>
    <row r="667" spans="1:3" ht="13" customHeight="1">
      <c r="A667" s="2"/>
      <c r="B667" s="2"/>
      <c r="C667" s="2"/>
    </row>
    <row r="668" spans="1:3" ht="13" customHeight="1">
      <c r="A668" s="2"/>
      <c r="B668" s="2"/>
      <c r="C668" s="2"/>
    </row>
    <row r="669" spans="1:3" ht="13" customHeight="1">
      <c r="A669" s="2"/>
      <c r="B669" s="2"/>
      <c r="C669" s="2"/>
    </row>
    <row r="670" spans="1:3" ht="13" customHeight="1">
      <c r="A670" s="2"/>
      <c r="B670" s="2"/>
      <c r="C670" s="2"/>
    </row>
    <row r="671" spans="1:3" ht="13" customHeight="1">
      <c r="A671" s="2"/>
      <c r="B671" s="2"/>
      <c r="C671" s="2"/>
    </row>
    <row r="672" spans="1:3" ht="13" customHeight="1">
      <c r="A672" s="2"/>
      <c r="B672" s="2"/>
      <c r="C672" s="2"/>
    </row>
    <row r="673" spans="1:3" ht="13" customHeight="1">
      <c r="A673" s="2"/>
      <c r="B673" s="2"/>
      <c r="C673" s="2"/>
    </row>
    <row r="674" spans="1:3" ht="13" customHeight="1">
      <c r="A674" s="2"/>
      <c r="B674" s="2"/>
      <c r="C674" s="2"/>
    </row>
    <row r="675" spans="1:3" ht="13" customHeight="1">
      <c r="A675" s="2"/>
      <c r="B675" s="2"/>
      <c r="C675" s="2"/>
    </row>
    <row r="676" spans="1:3" ht="13" customHeight="1">
      <c r="A676" s="2"/>
      <c r="B676" s="2"/>
      <c r="C676" s="2"/>
    </row>
    <row r="677" spans="1:3" ht="13" customHeight="1">
      <c r="A677" s="2"/>
      <c r="B677" s="2"/>
      <c r="C677" s="2"/>
    </row>
    <row r="678" spans="1:3" ht="13" customHeight="1">
      <c r="A678" s="2"/>
      <c r="B678" s="2"/>
      <c r="C678" s="2"/>
    </row>
    <row r="679" spans="1:3" ht="13" customHeight="1">
      <c r="A679" s="2"/>
      <c r="B679" s="2"/>
      <c r="C679" s="2"/>
    </row>
    <row r="680" spans="1:3" ht="13" customHeight="1">
      <c r="A680" s="2"/>
      <c r="B680" s="2"/>
      <c r="C680" s="2"/>
    </row>
    <row r="681" spans="1:3" ht="13" customHeight="1">
      <c r="A681" s="2"/>
      <c r="B681" s="2"/>
      <c r="C681" s="2"/>
    </row>
    <row r="682" spans="1:3" ht="13" customHeight="1">
      <c r="A682" s="2"/>
      <c r="B682" s="2"/>
      <c r="C682" s="2"/>
    </row>
    <row r="683" spans="1:3" ht="13" customHeight="1">
      <c r="A683" s="2"/>
      <c r="B683" s="2"/>
      <c r="C683" s="2"/>
    </row>
    <row r="684" spans="1:3" ht="13" customHeight="1">
      <c r="A684" s="2"/>
      <c r="B684" s="2"/>
      <c r="C684" s="2"/>
    </row>
    <row r="685" spans="1:3" ht="13" customHeight="1">
      <c r="A685" s="2"/>
      <c r="B685" s="2"/>
      <c r="C685" s="2"/>
    </row>
    <row r="686" spans="1:3" ht="13" customHeight="1">
      <c r="A686" s="2"/>
      <c r="B686" s="2"/>
      <c r="C686" s="2"/>
    </row>
    <row r="687" spans="1:3" ht="13" customHeight="1">
      <c r="A687" s="2"/>
      <c r="B687" s="2"/>
      <c r="C687" s="2"/>
    </row>
    <row r="688" spans="1:3" ht="13" customHeight="1">
      <c r="A688" s="2"/>
      <c r="B688" s="2"/>
      <c r="C688" s="2"/>
    </row>
    <row r="689" spans="1:3" ht="13" customHeight="1">
      <c r="A689" s="2"/>
      <c r="B689" s="2"/>
      <c r="C689" s="2"/>
    </row>
    <row r="690" spans="1:3" ht="13" customHeight="1">
      <c r="A690" s="2"/>
      <c r="B690" s="2"/>
      <c r="C690" s="2"/>
    </row>
    <row r="691" spans="1:3" ht="13" customHeight="1">
      <c r="A691" s="2"/>
      <c r="B691" s="2"/>
      <c r="C691" s="2"/>
    </row>
    <row r="692" spans="1:3" ht="13" customHeight="1">
      <c r="A692" s="2"/>
      <c r="B692" s="2"/>
      <c r="C692" s="2"/>
    </row>
    <row r="693" spans="1:3" ht="13" customHeight="1">
      <c r="A693" s="2"/>
      <c r="B693" s="2"/>
      <c r="C693" s="2"/>
    </row>
    <row r="694" spans="1:3" ht="13" customHeight="1">
      <c r="A694" s="2"/>
      <c r="B694" s="2"/>
      <c r="C694" s="2"/>
    </row>
    <row r="695" spans="1:3" ht="13" customHeight="1">
      <c r="A695" s="2"/>
      <c r="B695" s="2"/>
      <c r="C695" s="2"/>
    </row>
    <row r="696" spans="1:3" ht="13" customHeight="1">
      <c r="A696" s="2"/>
      <c r="B696" s="2"/>
      <c r="C696" s="2"/>
    </row>
    <row r="697" spans="1:3" ht="13" customHeight="1">
      <c r="A697" s="2"/>
      <c r="B697" s="2"/>
      <c r="C697" s="2"/>
    </row>
    <row r="698" spans="1:3" ht="13" customHeight="1">
      <c r="A698" s="2"/>
      <c r="B698" s="2"/>
      <c r="C698" s="2"/>
    </row>
    <row r="699" spans="1:3" ht="13" customHeight="1">
      <c r="A699" s="2"/>
      <c r="B699" s="2"/>
      <c r="C699" s="2"/>
    </row>
    <row r="700" spans="1:3" ht="13" customHeight="1">
      <c r="A700" s="2"/>
      <c r="B700" s="2"/>
      <c r="C700" s="2"/>
    </row>
    <row r="701" spans="1:3" ht="13" customHeight="1">
      <c r="A701" s="2"/>
      <c r="B701" s="2"/>
      <c r="C701" s="2"/>
    </row>
    <row r="702" spans="1:3" ht="13" customHeight="1">
      <c r="A702" s="2"/>
      <c r="B702" s="2"/>
      <c r="C702" s="2"/>
    </row>
    <row r="703" spans="1:3" ht="13" customHeight="1">
      <c r="A703" s="2"/>
      <c r="B703" s="2"/>
      <c r="C703" s="2"/>
    </row>
    <row r="704" spans="1:3" ht="13" customHeight="1">
      <c r="A704" s="2"/>
      <c r="B704" s="2"/>
      <c r="C704" s="2"/>
    </row>
    <row r="705" spans="1:3" ht="13" customHeight="1">
      <c r="A705" s="2"/>
      <c r="B705" s="2"/>
      <c r="C705" s="2"/>
    </row>
    <row r="706" spans="1:3" ht="13" customHeight="1">
      <c r="A706" s="2"/>
      <c r="B706" s="2"/>
      <c r="C706" s="2"/>
    </row>
    <row r="707" spans="1:3" ht="13" customHeight="1">
      <c r="A707" s="2"/>
      <c r="B707" s="2"/>
      <c r="C707" s="2"/>
    </row>
    <row r="708" spans="1:3" ht="13" customHeight="1">
      <c r="A708" s="2"/>
      <c r="B708" s="2"/>
      <c r="C708" s="2"/>
    </row>
    <row r="709" spans="1:3" ht="13" customHeight="1">
      <c r="A709" s="2"/>
      <c r="B709" s="2"/>
      <c r="C709" s="2"/>
    </row>
    <row r="710" spans="1:3" ht="13" customHeight="1">
      <c r="A710" s="2"/>
      <c r="B710" s="2"/>
      <c r="C710" s="2"/>
    </row>
    <row r="711" spans="1:3" ht="13" customHeight="1">
      <c r="A711" s="2"/>
      <c r="B711" s="2"/>
      <c r="C711" s="2"/>
    </row>
    <row r="712" spans="1:3" ht="13" customHeight="1">
      <c r="A712" s="2"/>
      <c r="B712" s="2"/>
      <c r="C712" s="2"/>
    </row>
    <row r="713" spans="1:3" ht="13" customHeight="1">
      <c r="A713" s="2"/>
      <c r="B713" s="2"/>
      <c r="C713" s="2"/>
    </row>
    <row r="714" spans="1:3" ht="13" customHeight="1">
      <c r="A714" s="2"/>
      <c r="B714" s="2"/>
      <c r="C714" s="2"/>
    </row>
    <row r="715" spans="1:3" ht="13" customHeight="1">
      <c r="A715" s="2"/>
      <c r="B715" s="2"/>
      <c r="C715" s="2"/>
    </row>
    <row r="716" spans="1:3" ht="13" customHeight="1">
      <c r="A716" s="2"/>
      <c r="B716" s="2"/>
      <c r="C716" s="2"/>
    </row>
    <row r="717" spans="1:3" ht="13" customHeight="1">
      <c r="A717" s="2"/>
      <c r="B717" s="2"/>
      <c r="C717" s="2"/>
    </row>
    <row r="718" spans="1:3" ht="13" customHeight="1">
      <c r="A718" s="2"/>
      <c r="B718" s="2"/>
      <c r="C718" s="2"/>
    </row>
    <row r="719" spans="1:3" ht="13" customHeight="1">
      <c r="A719" s="2"/>
      <c r="B719" s="2"/>
      <c r="C719" s="2"/>
    </row>
    <row r="720" spans="1:3" ht="13" customHeight="1">
      <c r="A720" s="2"/>
      <c r="B720" s="2"/>
      <c r="C720" s="2"/>
    </row>
    <row r="721" spans="1:3" ht="13" customHeight="1">
      <c r="A721" s="2"/>
      <c r="B721" s="2"/>
      <c r="C721" s="2"/>
    </row>
    <row r="722" spans="1:3" ht="13" customHeight="1">
      <c r="A722" s="2"/>
      <c r="B722" s="2"/>
      <c r="C722" s="2"/>
    </row>
    <row r="723" spans="1:3" ht="13" customHeight="1">
      <c r="A723" s="2"/>
      <c r="B723" s="2"/>
      <c r="C723" s="2"/>
    </row>
    <row r="724" spans="1:3" ht="13" customHeight="1">
      <c r="A724" s="2"/>
      <c r="B724" s="2"/>
      <c r="C724" s="2"/>
    </row>
    <row r="725" spans="1:3" ht="13" customHeight="1">
      <c r="A725" s="2"/>
      <c r="B725" s="2"/>
      <c r="C725" s="2"/>
    </row>
    <row r="726" spans="1:3" ht="13" customHeight="1">
      <c r="A726" s="2"/>
      <c r="B726" s="2"/>
      <c r="C726" s="2"/>
    </row>
    <row r="727" spans="1:3" ht="13" customHeight="1">
      <c r="A727" s="2"/>
      <c r="B727" s="2"/>
      <c r="C727" s="2"/>
    </row>
    <row r="728" spans="1:3" ht="13" customHeight="1">
      <c r="A728" s="2"/>
      <c r="B728" s="2"/>
      <c r="C728" s="2"/>
    </row>
    <row r="729" spans="1:3" ht="13" customHeight="1">
      <c r="A729" s="2"/>
      <c r="B729" s="2"/>
      <c r="C729" s="2"/>
    </row>
    <row r="730" spans="1:3" ht="13" customHeight="1">
      <c r="A730" s="2"/>
      <c r="B730" s="2"/>
      <c r="C730" s="2"/>
    </row>
    <row r="731" spans="1:3" ht="13" customHeight="1">
      <c r="A731" s="2"/>
      <c r="B731" s="2"/>
      <c r="C731" s="2"/>
    </row>
    <row r="732" spans="1:3" ht="13" customHeight="1">
      <c r="A732" s="2"/>
      <c r="B732" s="2"/>
      <c r="C732" s="2"/>
    </row>
    <row r="733" spans="1:3" ht="13" customHeight="1">
      <c r="A733" s="2"/>
      <c r="B733" s="2"/>
      <c r="C733" s="2"/>
    </row>
    <row r="734" spans="1:3" ht="13" customHeight="1">
      <c r="A734" s="2"/>
      <c r="B734" s="2"/>
      <c r="C734" s="2"/>
    </row>
    <row r="735" spans="1:3" ht="13" customHeight="1">
      <c r="A735" s="2"/>
      <c r="B735" s="2"/>
      <c r="C735" s="2"/>
    </row>
    <row r="736" spans="1:3" ht="13" customHeight="1">
      <c r="A736" s="2"/>
      <c r="B736" s="2"/>
      <c r="C736" s="2"/>
    </row>
    <row r="737" spans="1:3" ht="13" customHeight="1">
      <c r="A737" s="2"/>
      <c r="B737" s="2"/>
      <c r="C737" s="2"/>
    </row>
    <row r="738" spans="1:3" ht="13" customHeight="1">
      <c r="A738" s="2"/>
      <c r="B738" s="2"/>
      <c r="C738" s="2"/>
    </row>
    <row r="739" spans="1:3" ht="13" customHeight="1">
      <c r="A739" s="2"/>
      <c r="B739" s="2"/>
      <c r="C739" s="2"/>
    </row>
    <row r="740" spans="1:3" ht="13" customHeight="1">
      <c r="A740" s="2"/>
      <c r="B740" s="2"/>
      <c r="C740" s="2"/>
    </row>
    <row r="741" spans="1:3" ht="13" customHeight="1">
      <c r="A741" s="2"/>
      <c r="B741" s="2"/>
      <c r="C741" s="2"/>
    </row>
    <row r="742" spans="1:3" ht="13" customHeight="1">
      <c r="A742" s="2"/>
      <c r="B742" s="2"/>
      <c r="C742" s="2"/>
    </row>
    <row r="743" spans="1:3" ht="13" customHeight="1">
      <c r="A743" s="2"/>
      <c r="B743" s="2"/>
      <c r="C743" s="2"/>
    </row>
    <row r="744" spans="1:3" ht="13" customHeight="1">
      <c r="A744" s="2"/>
      <c r="B744" s="2"/>
      <c r="C744" s="2"/>
    </row>
    <row r="745" spans="1:3" ht="13" customHeight="1">
      <c r="A745" s="2"/>
      <c r="B745" s="2"/>
      <c r="C745" s="2"/>
    </row>
    <row r="746" spans="1:3" ht="13" customHeight="1">
      <c r="A746" s="2"/>
      <c r="B746" s="2"/>
      <c r="C746" s="2"/>
    </row>
    <row r="747" spans="1:3" ht="13" customHeight="1">
      <c r="A747" s="2"/>
      <c r="B747" s="2"/>
      <c r="C747" s="2"/>
    </row>
    <row r="748" spans="1:3" ht="13" customHeight="1">
      <c r="A748" s="2"/>
      <c r="B748" s="2"/>
      <c r="C748" s="2"/>
    </row>
    <row r="749" spans="1:3" ht="13" customHeight="1">
      <c r="A749" s="2"/>
      <c r="B749" s="2"/>
      <c r="C749" s="2"/>
    </row>
    <row r="750" spans="1:3" ht="13" customHeight="1">
      <c r="A750" s="2"/>
      <c r="B750" s="2"/>
      <c r="C750" s="2"/>
    </row>
    <row r="751" spans="1:3" ht="13" customHeight="1">
      <c r="A751" s="2"/>
      <c r="B751" s="2"/>
      <c r="C751" s="2"/>
    </row>
    <row r="752" spans="1:3" ht="13" customHeight="1">
      <c r="A752" s="2"/>
      <c r="B752" s="2"/>
      <c r="C752" s="2"/>
    </row>
    <row r="753" spans="1:3" ht="13" customHeight="1">
      <c r="A753" s="2"/>
      <c r="B753" s="2"/>
      <c r="C753" s="2"/>
    </row>
    <row r="754" spans="1:3" ht="13" customHeight="1">
      <c r="A754" s="2"/>
      <c r="B754" s="2"/>
      <c r="C754" s="2"/>
    </row>
    <row r="755" spans="1:3" ht="13" customHeight="1">
      <c r="A755" s="2"/>
      <c r="B755" s="2"/>
      <c r="C755" s="2"/>
    </row>
    <row r="756" spans="1:3" ht="13" customHeight="1">
      <c r="A756" s="2"/>
      <c r="B756" s="2"/>
      <c r="C756" s="2"/>
    </row>
    <row r="757" spans="1:3" ht="13" customHeight="1">
      <c r="A757" s="2"/>
      <c r="B757" s="2"/>
      <c r="C757" s="2"/>
    </row>
    <row r="758" spans="1:3" ht="13" customHeight="1">
      <c r="A758" s="2"/>
      <c r="B758" s="2"/>
      <c r="C758" s="2"/>
    </row>
    <row r="759" spans="1:3" ht="13" customHeight="1">
      <c r="A759" s="2"/>
      <c r="B759" s="2"/>
      <c r="C759" s="2"/>
    </row>
    <row r="760" spans="1:3" ht="13" customHeight="1">
      <c r="A760" s="2"/>
      <c r="B760" s="2"/>
      <c r="C760" s="2"/>
    </row>
    <row r="761" spans="1:3" ht="13" customHeight="1">
      <c r="A761" s="2"/>
      <c r="B761" s="2"/>
      <c r="C761" s="2"/>
    </row>
    <row r="762" spans="1:3" ht="13" customHeight="1">
      <c r="A762" s="2"/>
      <c r="B762" s="2"/>
      <c r="C762" s="2"/>
    </row>
    <row r="763" spans="1:3" ht="13" customHeight="1">
      <c r="A763" s="2"/>
      <c r="B763" s="2"/>
      <c r="C763" s="2"/>
    </row>
    <row r="764" spans="1:3" ht="13" customHeight="1">
      <c r="A764" s="2"/>
      <c r="B764" s="2"/>
      <c r="C764" s="2"/>
    </row>
    <row r="765" spans="1:3" ht="13" customHeight="1">
      <c r="A765" s="2"/>
      <c r="B765" s="2"/>
      <c r="C765" s="2"/>
    </row>
    <row r="766" spans="1:3" ht="13" customHeight="1">
      <c r="A766" s="2"/>
      <c r="B766" s="2"/>
      <c r="C766" s="2"/>
    </row>
    <row r="767" spans="1:3" ht="13" customHeight="1">
      <c r="A767" s="2"/>
      <c r="B767" s="2"/>
      <c r="C767" s="2"/>
    </row>
    <row r="768" spans="1:3" ht="13" customHeight="1">
      <c r="A768" s="2"/>
      <c r="B768" s="2"/>
      <c r="C768" s="2"/>
    </row>
    <row r="769" spans="1:3" ht="13" customHeight="1">
      <c r="A769" s="2"/>
      <c r="B769" s="2"/>
      <c r="C769" s="2"/>
    </row>
    <row r="770" spans="1:3" ht="13" customHeight="1">
      <c r="A770" s="2"/>
      <c r="B770" s="2"/>
      <c r="C770" s="2"/>
    </row>
    <row r="771" spans="1:3" ht="13" customHeight="1">
      <c r="A771" s="2"/>
      <c r="B771" s="2"/>
      <c r="C771" s="2"/>
    </row>
    <row r="772" spans="1:3" ht="13" customHeight="1">
      <c r="A772" s="2"/>
      <c r="B772" s="2"/>
      <c r="C772" s="2"/>
    </row>
    <row r="773" spans="1:3" ht="13" customHeight="1">
      <c r="A773" s="2"/>
      <c r="B773" s="2"/>
      <c r="C773" s="2"/>
    </row>
    <row r="774" spans="1:3" ht="13" customHeight="1">
      <c r="A774" s="2"/>
      <c r="B774" s="2"/>
      <c r="C774" s="2"/>
    </row>
    <row r="775" spans="1:3" ht="13" customHeight="1">
      <c r="A775" s="2"/>
      <c r="B775" s="2"/>
      <c r="C775" s="2"/>
    </row>
    <row r="776" spans="1:3" ht="13" customHeight="1">
      <c r="A776" s="2"/>
      <c r="B776" s="2"/>
      <c r="C776" s="2"/>
    </row>
    <row r="777" spans="1:3" ht="13" customHeight="1">
      <c r="A777" s="2"/>
      <c r="B777" s="2"/>
      <c r="C777" s="2"/>
    </row>
    <row r="778" spans="1:3" ht="13" customHeight="1">
      <c r="A778" s="2"/>
      <c r="B778" s="2"/>
      <c r="C778" s="2"/>
    </row>
    <row r="779" spans="1:3" ht="13" customHeight="1">
      <c r="A779" s="2"/>
      <c r="B779" s="2"/>
      <c r="C779" s="2"/>
    </row>
    <row r="780" spans="1:3" ht="13" customHeight="1">
      <c r="A780" s="2"/>
      <c r="B780" s="2"/>
      <c r="C780" s="2"/>
    </row>
    <row r="781" spans="1:3" ht="13" customHeight="1">
      <c r="A781" s="2"/>
      <c r="B781" s="2"/>
      <c r="C781" s="2"/>
    </row>
    <row r="782" spans="1:3" ht="13" customHeight="1">
      <c r="A782" s="2"/>
      <c r="B782" s="2"/>
      <c r="C782" s="2"/>
    </row>
    <row r="783" spans="1:3" ht="13" customHeight="1">
      <c r="A783" s="2"/>
      <c r="B783" s="2"/>
      <c r="C783" s="2"/>
    </row>
    <row r="784" spans="1:3" ht="13" customHeight="1">
      <c r="A784" s="2"/>
      <c r="B784" s="2"/>
      <c r="C784" s="2"/>
    </row>
    <row r="785" spans="1:3" ht="13" customHeight="1">
      <c r="A785" s="2"/>
      <c r="B785" s="2"/>
      <c r="C785" s="2"/>
    </row>
    <row r="786" spans="1:3" ht="13" customHeight="1">
      <c r="A786" s="2"/>
      <c r="B786" s="2"/>
      <c r="C786" s="2"/>
    </row>
    <row r="787" spans="1:3" ht="13" customHeight="1">
      <c r="A787" s="2"/>
      <c r="B787" s="2"/>
      <c r="C787" s="2"/>
    </row>
    <row r="788" spans="1:3" ht="13" customHeight="1">
      <c r="A788" s="2"/>
      <c r="B788" s="2"/>
      <c r="C788" s="2"/>
    </row>
    <row r="789" spans="1:3" ht="13" customHeight="1">
      <c r="A789" s="2"/>
      <c r="B789" s="2"/>
      <c r="C789" s="2"/>
    </row>
    <row r="790" spans="1:3" ht="13" customHeight="1">
      <c r="A790" s="2"/>
      <c r="B790" s="2"/>
      <c r="C790" s="2"/>
    </row>
    <row r="791" spans="1:3" ht="13" customHeight="1">
      <c r="A791" s="2"/>
      <c r="B791" s="2"/>
      <c r="C791" s="2"/>
    </row>
    <row r="792" spans="1:3" ht="13" customHeight="1">
      <c r="A792" s="2"/>
      <c r="B792" s="2"/>
      <c r="C792" s="2"/>
    </row>
    <row r="793" spans="1:3" ht="13" customHeight="1">
      <c r="A793" s="2"/>
      <c r="B793" s="2"/>
      <c r="C793" s="2"/>
    </row>
    <row r="794" spans="1:3" ht="13" customHeight="1">
      <c r="A794" s="2"/>
      <c r="B794" s="2"/>
      <c r="C794" s="2"/>
    </row>
    <row r="795" spans="1:3" ht="13" customHeight="1">
      <c r="A795" s="2"/>
      <c r="B795" s="2"/>
      <c r="C795" s="2"/>
    </row>
    <row r="796" spans="1:3" ht="13" customHeight="1">
      <c r="A796" s="2"/>
      <c r="B796" s="2"/>
      <c r="C796" s="2"/>
    </row>
    <row r="797" spans="1:3" ht="13" customHeight="1">
      <c r="A797" s="2"/>
      <c r="B797" s="2"/>
      <c r="C797" s="2"/>
    </row>
    <row r="798" spans="1:3" ht="13" customHeight="1">
      <c r="A798" s="2"/>
      <c r="B798" s="2"/>
      <c r="C798" s="2"/>
    </row>
    <row r="799" spans="1:3" ht="13" customHeight="1">
      <c r="A799" s="2"/>
      <c r="B799" s="2"/>
      <c r="C799" s="2"/>
    </row>
    <row r="800" spans="1:3" ht="13" customHeight="1">
      <c r="A800" s="2"/>
      <c r="B800" s="2"/>
      <c r="C800" s="2"/>
    </row>
    <row r="801" spans="1:3" ht="13" customHeight="1">
      <c r="A801" s="2"/>
      <c r="B801" s="2"/>
      <c r="C801" s="2"/>
    </row>
    <row r="802" spans="1:3" ht="13" customHeight="1">
      <c r="A802" s="2"/>
      <c r="B802" s="2"/>
      <c r="C802" s="2"/>
    </row>
    <row r="803" spans="1:3" ht="13" customHeight="1">
      <c r="A803" s="2"/>
      <c r="B803" s="2"/>
      <c r="C803" s="2"/>
    </row>
    <row r="804" spans="1:3" ht="13" customHeight="1">
      <c r="A804" s="2"/>
      <c r="B804" s="2"/>
      <c r="C804" s="2"/>
    </row>
    <row r="805" spans="1:3" ht="13" customHeight="1">
      <c r="A805" s="2"/>
      <c r="B805" s="2"/>
      <c r="C805" s="2"/>
    </row>
    <row r="806" spans="1:3" ht="13" customHeight="1">
      <c r="A806" s="2"/>
      <c r="B806" s="2"/>
      <c r="C806" s="2"/>
    </row>
    <row r="807" spans="1:3" ht="13" customHeight="1">
      <c r="A807" s="2"/>
      <c r="B807" s="2"/>
      <c r="C807" s="2"/>
    </row>
    <row r="808" spans="1:3" ht="13" customHeight="1">
      <c r="A808" s="2"/>
      <c r="B808" s="2"/>
      <c r="C808" s="2"/>
    </row>
    <row r="809" spans="1:3" ht="13" customHeight="1">
      <c r="A809" s="2"/>
      <c r="B809" s="2"/>
      <c r="C809" s="2"/>
    </row>
    <row r="810" spans="1:3" ht="13" customHeight="1">
      <c r="A810" s="2"/>
      <c r="B810" s="2"/>
      <c r="C810" s="2"/>
    </row>
    <row r="811" spans="1:3" ht="13" customHeight="1">
      <c r="A811" s="2"/>
      <c r="B811" s="2"/>
      <c r="C811" s="2"/>
    </row>
    <row r="812" spans="1:3" ht="13" customHeight="1">
      <c r="A812" s="2"/>
      <c r="B812" s="2"/>
      <c r="C812" s="2"/>
    </row>
    <row r="813" spans="1:3" ht="13" customHeight="1">
      <c r="A813" s="2"/>
      <c r="B813" s="2"/>
      <c r="C813" s="2"/>
    </row>
    <row r="814" spans="1:3" ht="13" customHeight="1">
      <c r="A814" s="2"/>
      <c r="B814" s="2"/>
      <c r="C814" s="2"/>
    </row>
    <row r="815" spans="1:3" ht="13" customHeight="1">
      <c r="A815" s="2"/>
      <c r="B815" s="2"/>
      <c r="C815" s="2"/>
    </row>
    <row r="816" spans="1:3" ht="13" customHeight="1">
      <c r="A816" s="2"/>
      <c r="B816" s="2"/>
      <c r="C816" s="2"/>
    </row>
    <row r="817" spans="1:3" ht="13" customHeight="1">
      <c r="A817" s="2"/>
      <c r="B817" s="2"/>
      <c r="C817" s="2"/>
    </row>
    <row r="818" spans="1:3" ht="13" customHeight="1">
      <c r="A818" s="2"/>
      <c r="B818" s="2"/>
      <c r="C818" s="2"/>
    </row>
    <row r="819" spans="1:3" ht="13" customHeight="1">
      <c r="A819" s="2"/>
      <c r="B819" s="2"/>
      <c r="C819" s="2"/>
    </row>
    <row r="820" spans="1:3" ht="13" customHeight="1">
      <c r="A820" s="2"/>
      <c r="B820" s="2"/>
      <c r="C820" s="2"/>
    </row>
    <row r="821" spans="1:3" ht="13" customHeight="1">
      <c r="A821" s="2"/>
      <c r="B821" s="2"/>
      <c r="C821" s="2"/>
    </row>
    <row r="822" spans="1:3" ht="13" customHeight="1">
      <c r="A822" s="2"/>
      <c r="B822" s="2"/>
      <c r="C822" s="2"/>
    </row>
    <row r="823" spans="1:3" ht="13" customHeight="1">
      <c r="A823" s="2"/>
      <c r="B823" s="2"/>
      <c r="C823" s="2"/>
    </row>
    <row r="824" spans="1:3" ht="13" customHeight="1">
      <c r="A824" s="2"/>
      <c r="B824" s="2"/>
      <c r="C824" s="2"/>
    </row>
    <row r="825" spans="1:3" ht="13" customHeight="1">
      <c r="A825" s="2"/>
      <c r="B825" s="2"/>
      <c r="C825" s="2"/>
    </row>
    <row r="826" spans="1:3" ht="13" customHeight="1">
      <c r="A826" s="2"/>
      <c r="B826" s="2"/>
      <c r="C826" s="2"/>
    </row>
    <row r="827" spans="1:3" ht="13" customHeight="1">
      <c r="A827" s="2"/>
      <c r="B827" s="2"/>
      <c r="C827" s="2"/>
    </row>
    <row r="828" spans="1:3" ht="13" customHeight="1">
      <c r="A828" s="2"/>
      <c r="B828" s="2"/>
      <c r="C828" s="2"/>
    </row>
    <row r="829" spans="1:3" ht="13" customHeight="1">
      <c r="A829" s="2"/>
      <c r="B829" s="2"/>
      <c r="C829" s="2"/>
    </row>
    <row r="830" spans="1:3" ht="13" customHeight="1">
      <c r="A830" s="2"/>
      <c r="B830" s="2"/>
      <c r="C830" s="2"/>
    </row>
    <row r="831" spans="1:3" ht="13" customHeight="1">
      <c r="A831" s="2"/>
      <c r="B831" s="2"/>
      <c r="C831" s="2"/>
    </row>
    <row r="832" spans="1:3" ht="13" customHeight="1">
      <c r="A832" s="2"/>
      <c r="B832" s="2"/>
      <c r="C832" s="2"/>
    </row>
    <row r="833" spans="1:3" ht="13" customHeight="1">
      <c r="A833" s="2"/>
      <c r="B833" s="2"/>
      <c r="C833" s="2"/>
    </row>
    <row r="834" spans="1:3" ht="13" customHeight="1">
      <c r="A834" s="2"/>
      <c r="B834" s="2"/>
      <c r="C834" s="2"/>
    </row>
    <row r="835" spans="1:3" ht="13" customHeight="1">
      <c r="A835" s="2"/>
      <c r="B835" s="2"/>
      <c r="C835" s="2"/>
    </row>
    <row r="836" spans="1:3" ht="13" customHeight="1">
      <c r="A836" s="2"/>
      <c r="B836" s="2"/>
      <c r="C836" s="2"/>
    </row>
    <row r="837" spans="1:3" ht="13" customHeight="1">
      <c r="A837" s="2"/>
      <c r="B837" s="2"/>
      <c r="C837" s="2"/>
    </row>
    <row r="838" spans="1:3" ht="13" customHeight="1">
      <c r="A838" s="2"/>
      <c r="B838" s="2"/>
      <c r="C838" s="2"/>
    </row>
    <row r="839" spans="1:3" ht="13" customHeight="1">
      <c r="A839" s="2"/>
      <c r="B839" s="2"/>
      <c r="C839" s="2"/>
    </row>
    <row r="840" spans="1:3" ht="13" customHeight="1">
      <c r="A840" s="2"/>
      <c r="B840" s="2"/>
      <c r="C840" s="2"/>
    </row>
    <row r="841" spans="1:3" ht="13" customHeight="1">
      <c r="A841" s="2"/>
      <c r="B841" s="2"/>
      <c r="C841" s="2"/>
    </row>
    <row r="842" spans="1:3" ht="13" customHeight="1">
      <c r="A842" s="2"/>
      <c r="B842" s="2"/>
      <c r="C842" s="2"/>
    </row>
    <row r="843" spans="1:3" ht="13" customHeight="1">
      <c r="A843" s="2"/>
      <c r="B843" s="2"/>
      <c r="C843" s="2"/>
    </row>
    <row r="844" spans="1:3" ht="13" customHeight="1">
      <c r="A844" s="2"/>
      <c r="B844" s="2"/>
      <c r="C844" s="2"/>
    </row>
    <row r="845" spans="1:3" ht="13" customHeight="1">
      <c r="A845" s="2"/>
      <c r="B845" s="2"/>
      <c r="C845" s="2"/>
    </row>
    <row r="846" spans="1:3" ht="13" customHeight="1">
      <c r="A846" s="2"/>
      <c r="B846" s="2"/>
      <c r="C846" s="2"/>
    </row>
    <row r="847" spans="1:3" ht="13" customHeight="1">
      <c r="A847" s="2"/>
      <c r="B847" s="2"/>
      <c r="C847" s="2"/>
    </row>
    <row r="848" spans="1:3" ht="13" customHeight="1">
      <c r="A848" s="2"/>
      <c r="B848" s="2"/>
      <c r="C848" s="2"/>
    </row>
    <row r="849" spans="1:3" ht="13" customHeight="1">
      <c r="A849" s="2"/>
      <c r="B849" s="2"/>
      <c r="C849" s="2"/>
    </row>
    <row r="850" spans="1:3" ht="13" customHeight="1">
      <c r="A850" s="2"/>
      <c r="B850" s="2"/>
      <c r="C850" s="2"/>
    </row>
    <row r="851" spans="1:3" ht="13" customHeight="1">
      <c r="A851" s="2"/>
      <c r="B851" s="2"/>
      <c r="C851" s="2"/>
    </row>
    <row r="852" spans="1:3" ht="13" customHeight="1">
      <c r="A852" s="2"/>
      <c r="B852" s="2"/>
      <c r="C852" s="2"/>
    </row>
    <row r="853" spans="1:3" ht="13" customHeight="1">
      <c r="A853" s="2"/>
      <c r="B853" s="2"/>
      <c r="C853" s="2"/>
    </row>
    <row r="854" spans="1:3" ht="13" customHeight="1">
      <c r="A854" s="2"/>
      <c r="B854" s="2"/>
      <c r="C854" s="2"/>
    </row>
    <row r="855" spans="1:3" ht="13" customHeight="1">
      <c r="A855" s="2"/>
      <c r="B855" s="2"/>
      <c r="C855" s="2"/>
    </row>
    <row r="856" spans="1:3" ht="13" customHeight="1">
      <c r="A856" s="2"/>
      <c r="B856" s="2"/>
      <c r="C856" s="2"/>
    </row>
    <row r="857" spans="1:3" ht="13" customHeight="1">
      <c r="A857" s="2"/>
      <c r="B857" s="2"/>
      <c r="C857" s="2"/>
    </row>
    <row r="858" spans="1:3" ht="13" customHeight="1">
      <c r="A858" s="2"/>
      <c r="B858" s="2"/>
      <c r="C858" s="2"/>
    </row>
    <row r="859" spans="1:3" ht="13" customHeight="1">
      <c r="A859" s="2"/>
      <c r="B859" s="2"/>
      <c r="C859" s="2"/>
    </row>
    <row r="860" spans="1:3" ht="13" customHeight="1">
      <c r="A860" s="2"/>
      <c r="B860" s="2"/>
      <c r="C860" s="2"/>
    </row>
    <row r="861" spans="1:3" ht="13" customHeight="1">
      <c r="A861" s="2"/>
      <c r="B861" s="2"/>
      <c r="C861" s="2"/>
    </row>
    <row r="862" spans="1:3" ht="13" customHeight="1">
      <c r="A862" s="2"/>
      <c r="B862" s="2"/>
      <c r="C862" s="2"/>
    </row>
    <row r="863" spans="1:3" ht="13" customHeight="1">
      <c r="A863" s="2"/>
      <c r="B863" s="2"/>
      <c r="C863" s="2"/>
    </row>
    <row r="864" spans="1:3" ht="13" customHeight="1">
      <c r="A864" s="2"/>
      <c r="B864" s="2"/>
      <c r="C864" s="2"/>
    </row>
    <row r="865" spans="1:3" ht="13" customHeight="1">
      <c r="A865" s="2"/>
      <c r="B865" s="2"/>
      <c r="C865" s="2"/>
    </row>
    <row r="866" spans="1:3" ht="13" customHeight="1">
      <c r="A866" s="2"/>
      <c r="B866" s="2"/>
      <c r="C866" s="2"/>
    </row>
    <row r="867" spans="1:3" ht="13" customHeight="1">
      <c r="A867" s="2"/>
      <c r="B867" s="2"/>
      <c r="C867" s="2"/>
    </row>
    <row r="868" spans="1:3" ht="13" customHeight="1">
      <c r="A868" s="2"/>
      <c r="B868" s="2"/>
      <c r="C868" s="2"/>
    </row>
    <row r="869" spans="1:3" ht="13" customHeight="1">
      <c r="A869" s="2"/>
      <c r="B869" s="2"/>
      <c r="C869" s="2"/>
    </row>
    <row r="870" spans="1:3" ht="13" customHeight="1">
      <c r="A870" s="2"/>
      <c r="B870" s="2"/>
      <c r="C870" s="2"/>
    </row>
    <row r="871" spans="1:3" ht="13" customHeight="1">
      <c r="A871" s="2"/>
      <c r="B871" s="2"/>
      <c r="C871" s="2"/>
    </row>
    <row r="872" spans="1:3" ht="13" customHeight="1">
      <c r="A872" s="2"/>
      <c r="B872" s="2"/>
      <c r="C872" s="2"/>
    </row>
    <row r="873" spans="1:3" ht="13" customHeight="1">
      <c r="A873" s="2"/>
      <c r="B873" s="2"/>
      <c r="C873" s="2"/>
    </row>
    <row r="874" spans="1:3" ht="13" customHeight="1">
      <c r="A874" s="2"/>
      <c r="B874" s="2"/>
      <c r="C874" s="2"/>
    </row>
    <row r="875" spans="1:3" ht="13" customHeight="1">
      <c r="A875" s="2"/>
      <c r="B875" s="2"/>
      <c r="C875" s="2"/>
    </row>
    <row r="876" spans="1:3" ht="13" customHeight="1">
      <c r="A876" s="2"/>
      <c r="B876" s="2"/>
      <c r="C876" s="2"/>
    </row>
    <row r="877" spans="1:3" ht="13" customHeight="1">
      <c r="A877" s="2"/>
      <c r="B877" s="2"/>
      <c r="C877" s="2"/>
    </row>
    <row r="878" spans="1:3" ht="13" customHeight="1">
      <c r="A878" s="2"/>
      <c r="B878" s="2"/>
      <c r="C878" s="2"/>
    </row>
    <row r="879" spans="1:3" ht="13" customHeight="1">
      <c r="A879" s="2"/>
      <c r="B879" s="2"/>
      <c r="C879" s="2"/>
    </row>
    <row r="880" spans="1:3" ht="13" customHeight="1">
      <c r="A880" s="2"/>
      <c r="B880" s="2"/>
      <c r="C880" s="2"/>
    </row>
    <row r="881" spans="1:3" ht="13" customHeight="1">
      <c r="A881" s="2"/>
      <c r="B881" s="2"/>
      <c r="C881" s="2"/>
    </row>
    <row r="882" spans="1:3" ht="13" customHeight="1">
      <c r="A882" s="2"/>
      <c r="B882" s="2"/>
      <c r="C882" s="2"/>
    </row>
    <row r="883" spans="1:3" ht="13" customHeight="1">
      <c r="A883" s="2"/>
      <c r="B883" s="2"/>
      <c r="C883" s="2"/>
    </row>
    <row r="884" spans="1:3" ht="13" customHeight="1">
      <c r="A884" s="2"/>
      <c r="B884" s="2"/>
      <c r="C884" s="2"/>
    </row>
    <row r="885" spans="1:3" ht="13" customHeight="1">
      <c r="A885" s="2"/>
      <c r="B885" s="2"/>
      <c r="C885" s="2"/>
    </row>
    <row r="886" spans="1:3" ht="13" customHeight="1">
      <c r="A886" s="2"/>
      <c r="B886" s="2"/>
      <c r="C886" s="2"/>
    </row>
    <row r="887" spans="1:3" ht="13" customHeight="1">
      <c r="A887" s="2"/>
      <c r="B887" s="2"/>
      <c r="C887" s="2"/>
    </row>
    <row r="888" spans="1:3" ht="13" customHeight="1">
      <c r="A888" s="2"/>
      <c r="B888" s="2"/>
      <c r="C888" s="2"/>
    </row>
    <row r="889" spans="1:3" ht="13" customHeight="1">
      <c r="A889" s="2"/>
      <c r="B889" s="2"/>
      <c r="C889" s="2"/>
    </row>
    <row r="890" spans="1:3" ht="13" customHeight="1">
      <c r="A890" s="2"/>
      <c r="B890" s="2"/>
      <c r="C890" s="2"/>
    </row>
    <row r="891" spans="1:3" ht="13" customHeight="1">
      <c r="A891" s="2"/>
      <c r="B891" s="2"/>
      <c r="C891" s="2"/>
    </row>
    <row r="892" spans="1:3" ht="13" customHeight="1">
      <c r="A892" s="2"/>
      <c r="B892" s="2"/>
      <c r="C892" s="2"/>
    </row>
    <row r="893" spans="1:3" ht="13" customHeight="1">
      <c r="A893" s="2"/>
      <c r="B893" s="2"/>
      <c r="C893" s="2"/>
    </row>
    <row r="894" spans="1:3" ht="13" customHeight="1">
      <c r="A894" s="2"/>
      <c r="B894" s="2"/>
      <c r="C894" s="2"/>
    </row>
    <row r="895" spans="1:3" ht="13" customHeight="1">
      <c r="A895" s="2"/>
      <c r="B895" s="2"/>
      <c r="C895" s="2"/>
    </row>
    <row r="896" spans="1:3" ht="13" customHeight="1">
      <c r="A896" s="2"/>
      <c r="B896" s="2"/>
      <c r="C896" s="2"/>
    </row>
    <row r="897" spans="1:3" ht="13" customHeight="1">
      <c r="A897" s="2"/>
      <c r="B897" s="2"/>
      <c r="C897" s="2"/>
    </row>
    <row r="898" spans="1:3" ht="13" customHeight="1">
      <c r="A898" s="2"/>
      <c r="B898" s="2"/>
      <c r="C898" s="2"/>
    </row>
    <row r="899" spans="1:3" ht="13" customHeight="1">
      <c r="A899" s="2"/>
      <c r="B899" s="2"/>
      <c r="C899" s="2"/>
    </row>
    <row r="900" spans="1:3" ht="13" customHeight="1">
      <c r="A900" s="2"/>
      <c r="B900" s="2"/>
      <c r="C900" s="2"/>
    </row>
    <row r="901" spans="1:3" ht="13" customHeight="1">
      <c r="A901" s="2"/>
      <c r="B901" s="2"/>
      <c r="C901" s="2"/>
    </row>
    <row r="902" spans="1:3" ht="13" customHeight="1">
      <c r="A902" s="2"/>
      <c r="B902" s="2"/>
      <c r="C902" s="2"/>
    </row>
    <row r="903" spans="1:3" ht="13" customHeight="1">
      <c r="A903" s="2"/>
      <c r="B903" s="2"/>
      <c r="C903" s="2"/>
    </row>
    <row r="904" spans="1:3" ht="13" customHeight="1">
      <c r="A904" s="2"/>
      <c r="B904" s="2"/>
      <c r="C904" s="2"/>
    </row>
    <row r="905" spans="1:3" ht="13" customHeight="1">
      <c r="A905" s="2"/>
      <c r="B905" s="2"/>
      <c r="C905" s="2"/>
    </row>
    <row r="906" spans="1:3" ht="13" customHeight="1">
      <c r="A906" s="2"/>
      <c r="B906" s="2"/>
      <c r="C906" s="2"/>
    </row>
    <row r="907" spans="1:3" ht="13" customHeight="1">
      <c r="A907" s="2"/>
      <c r="B907" s="2"/>
      <c r="C907" s="2"/>
    </row>
    <row r="908" spans="1:3" ht="13" customHeight="1">
      <c r="A908" s="2"/>
      <c r="B908" s="2"/>
      <c r="C908" s="2"/>
    </row>
    <row r="909" spans="1:3" ht="13" customHeight="1">
      <c r="A909" s="2"/>
      <c r="B909" s="2"/>
      <c r="C909" s="2"/>
    </row>
    <row r="910" spans="1:3" ht="13" customHeight="1">
      <c r="A910" s="2"/>
      <c r="B910" s="2"/>
      <c r="C910" s="2"/>
    </row>
    <row r="911" spans="1:3" ht="13" customHeight="1">
      <c r="A911" s="2"/>
      <c r="B911" s="2"/>
      <c r="C911" s="2"/>
    </row>
    <row r="912" spans="1:3" ht="13" customHeight="1">
      <c r="A912" s="2"/>
      <c r="B912" s="2"/>
      <c r="C912" s="2"/>
    </row>
    <row r="913" spans="1:3" ht="13" customHeight="1">
      <c r="A913" s="2"/>
      <c r="B913" s="2"/>
      <c r="C913" s="2"/>
    </row>
    <row r="914" spans="1:3" ht="13" customHeight="1">
      <c r="A914" s="2"/>
      <c r="B914" s="2"/>
      <c r="C914" s="2"/>
    </row>
    <row r="915" spans="1:3" ht="13" customHeight="1">
      <c r="A915" s="2"/>
      <c r="B915" s="2"/>
      <c r="C915" s="2"/>
    </row>
    <row r="916" spans="1:3" ht="13" customHeight="1">
      <c r="A916" s="2"/>
      <c r="B916" s="2"/>
      <c r="C916" s="2"/>
    </row>
    <row r="917" spans="1:3" ht="13" customHeight="1">
      <c r="A917" s="2"/>
      <c r="B917" s="2"/>
      <c r="C917" s="2"/>
    </row>
    <row r="918" spans="1:3" ht="13" customHeight="1">
      <c r="A918" s="2"/>
      <c r="B918" s="2"/>
      <c r="C918" s="2"/>
    </row>
    <row r="919" spans="1:3" ht="13" customHeight="1">
      <c r="A919" s="2"/>
      <c r="B919" s="2"/>
      <c r="C919" s="2"/>
    </row>
    <row r="920" spans="1:3" ht="13" customHeight="1">
      <c r="A920" s="2"/>
      <c r="B920" s="2"/>
      <c r="C920" s="2"/>
    </row>
    <row r="921" spans="1:3" ht="13" customHeight="1">
      <c r="A921" s="2"/>
      <c r="B921" s="2"/>
      <c r="C921" s="2"/>
    </row>
    <row r="922" spans="1:3" ht="13" customHeight="1">
      <c r="A922" s="2"/>
      <c r="B922" s="2"/>
      <c r="C922" s="2"/>
    </row>
    <row r="923" spans="1:3" ht="13" customHeight="1">
      <c r="A923" s="2"/>
      <c r="B923" s="2"/>
      <c r="C923" s="2"/>
    </row>
    <row r="924" spans="1:3" ht="13" customHeight="1">
      <c r="A924" s="2"/>
      <c r="B924" s="2"/>
      <c r="C924" s="2"/>
    </row>
    <row r="925" spans="1:3" ht="13" customHeight="1">
      <c r="A925" s="2"/>
      <c r="B925" s="2"/>
      <c r="C925" s="2"/>
    </row>
    <row r="926" spans="1:3" ht="13" customHeight="1">
      <c r="A926" s="2"/>
      <c r="B926" s="2"/>
      <c r="C926" s="2"/>
    </row>
    <row r="927" spans="1:3" ht="13" customHeight="1">
      <c r="A927" s="2"/>
      <c r="B927" s="2"/>
      <c r="C927" s="2"/>
    </row>
    <row r="928" spans="1:3" ht="13" customHeight="1">
      <c r="A928" s="2"/>
      <c r="B928" s="2"/>
      <c r="C928" s="2"/>
    </row>
    <row r="929" spans="1:3" ht="13" customHeight="1">
      <c r="A929" s="2"/>
      <c r="B929" s="2"/>
      <c r="C929" s="2"/>
    </row>
    <row r="930" spans="1:3" ht="13" customHeight="1">
      <c r="A930" s="2"/>
      <c r="B930" s="2"/>
      <c r="C930" s="2"/>
    </row>
    <row r="931" spans="1:3" ht="13" customHeight="1">
      <c r="A931" s="2"/>
      <c r="B931" s="2"/>
      <c r="C931" s="2"/>
    </row>
    <row r="932" spans="1:3" ht="13" customHeight="1">
      <c r="A932" s="2"/>
      <c r="B932" s="2"/>
      <c r="C932" s="2"/>
    </row>
    <row r="933" spans="1:3" ht="13" customHeight="1">
      <c r="A933" s="2"/>
      <c r="B933" s="2"/>
      <c r="C933" s="2"/>
    </row>
    <row r="934" spans="1:3" ht="13" customHeight="1">
      <c r="A934" s="2"/>
      <c r="B934" s="2"/>
      <c r="C934" s="2"/>
    </row>
    <row r="935" spans="1:3" ht="13" customHeight="1">
      <c r="A935" s="2"/>
      <c r="B935" s="2"/>
      <c r="C935" s="2"/>
    </row>
    <row r="936" spans="1:3" ht="13" customHeight="1">
      <c r="A936" s="2"/>
      <c r="B936" s="2"/>
      <c r="C936" s="2"/>
    </row>
    <row r="937" spans="1:3" ht="13" customHeight="1">
      <c r="A937" s="2"/>
      <c r="B937" s="2"/>
      <c r="C937" s="2"/>
    </row>
    <row r="938" spans="1:3" ht="13" customHeight="1">
      <c r="A938" s="2"/>
      <c r="B938" s="2"/>
      <c r="C938" s="2"/>
    </row>
    <row r="939" spans="1:3" ht="13" customHeight="1">
      <c r="A939" s="2"/>
      <c r="B939" s="2"/>
      <c r="C939" s="2"/>
    </row>
    <row r="940" spans="1:3" ht="13" customHeight="1">
      <c r="A940" s="2"/>
      <c r="B940" s="2"/>
      <c r="C940" s="2"/>
    </row>
    <row r="941" spans="1:3" ht="13" customHeight="1">
      <c r="A941" s="2"/>
      <c r="B941" s="2"/>
      <c r="C941" s="2"/>
    </row>
    <row r="942" spans="1:3" ht="13" customHeight="1">
      <c r="A942" s="2"/>
      <c r="B942" s="2"/>
      <c r="C942" s="2"/>
    </row>
    <row r="943" spans="1:3" ht="13" customHeight="1">
      <c r="A943" s="2"/>
      <c r="B943" s="2"/>
      <c r="C943" s="2"/>
    </row>
    <row r="944" spans="1:3" ht="13" customHeight="1">
      <c r="A944" s="2"/>
      <c r="B944" s="2"/>
      <c r="C944" s="2"/>
    </row>
    <row r="945" spans="1:3" ht="13" customHeight="1">
      <c r="A945" s="2"/>
      <c r="B945" s="2"/>
      <c r="C945" s="2"/>
    </row>
    <row r="946" spans="1:3" ht="13" customHeight="1">
      <c r="A946" s="2"/>
      <c r="B946" s="2"/>
      <c r="C946" s="2"/>
    </row>
    <row r="947" spans="1:3" ht="13" customHeight="1">
      <c r="A947" s="2"/>
      <c r="B947" s="2"/>
      <c r="C947" s="2"/>
    </row>
    <row r="948" spans="1:3" ht="13" customHeight="1">
      <c r="A948" s="2"/>
      <c r="B948" s="2"/>
      <c r="C948" s="2"/>
    </row>
    <row r="949" spans="1:3" ht="13" customHeight="1">
      <c r="A949" s="2"/>
      <c r="B949" s="2"/>
      <c r="C949" s="2"/>
    </row>
    <row r="950" spans="1:3" ht="13" customHeight="1">
      <c r="A950" s="2"/>
      <c r="B950" s="2"/>
      <c r="C950" s="2"/>
    </row>
    <row r="951" spans="1:3" ht="13" customHeight="1">
      <c r="A951" s="2"/>
      <c r="B951" s="2"/>
      <c r="C951" s="2"/>
    </row>
    <row r="952" spans="1:3" ht="13" customHeight="1">
      <c r="A952" s="2"/>
      <c r="B952" s="2"/>
      <c r="C952" s="2"/>
    </row>
    <row r="953" spans="1:3" ht="13" customHeight="1">
      <c r="A953" s="2"/>
      <c r="B953" s="2"/>
      <c r="C953" s="2"/>
    </row>
    <row r="954" spans="1:3" ht="13" customHeight="1">
      <c r="A954" s="2"/>
      <c r="B954" s="2"/>
      <c r="C954" s="2"/>
    </row>
    <row r="955" spans="1:3" ht="13" customHeight="1">
      <c r="A955" s="2"/>
      <c r="B955" s="2"/>
      <c r="C955" s="2"/>
    </row>
    <row r="956" spans="1:3" ht="13" customHeight="1">
      <c r="A956" s="2"/>
      <c r="B956" s="2"/>
      <c r="C956" s="2"/>
    </row>
    <row r="957" spans="1:3" ht="13" customHeight="1">
      <c r="A957" s="2"/>
      <c r="B957" s="2"/>
      <c r="C957" s="2"/>
    </row>
    <row r="958" spans="1:3" ht="13" customHeight="1">
      <c r="A958" s="2"/>
      <c r="B958" s="2"/>
      <c r="C958" s="2"/>
    </row>
    <row r="959" spans="1:3" ht="13" customHeight="1">
      <c r="A959" s="2"/>
      <c r="B959" s="2"/>
      <c r="C959" s="2"/>
    </row>
    <row r="960" spans="1:3" ht="13" customHeight="1">
      <c r="A960" s="2"/>
      <c r="B960" s="2"/>
      <c r="C960" s="2"/>
    </row>
    <row r="961" spans="1:3" ht="13" customHeight="1">
      <c r="A961" s="2"/>
      <c r="B961" s="2"/>
      <c r="C961" s="2"/>
    </row>
    <row r="962" spans="1:3" ht="13" customHeight="1">
      <c r="A962" s="2"/>
      <c r="B962" s="2"/>
      <c r="C962" s="2"/>
    </row>
    <row r="963" spans="1:3" ht="13" customHeight="1">
      <c r="A963" s="2"/>
      <c r="B963" s="2"/>
      <c r="C963" s="2"/>
    </row>
    <row r="964" spans="1:3" ht="13" customHeight="1">
      <c r="A964" s="2"/>
      <c r="B964" s="2"/>
      <c r="C964" s="2"/>
    </row>
    <row r="965" spans="1:3" ht="13" customHeight="1">
      <c r="A965" s="2"/>
      <c r="B965" s="2"/>
      <c r="C965" s="2"/>
    </row>
    <row r="966" spans="1:3" ht="13" customHeight="1">
      <c r="A966" s="2"/>
      <c r="B966" s="2"/>
      <c r="C966" s="2"/>
    </row>
    <row r="967" spans="1:3" ht="13" customHeight="1">
      <c r="A967" s="2"/>
      <c r="B967" s="2"/>
      <c r="C967" s="2"/>
    </row>
    <row r="968" spans="1:3" ht="13" customHeight="1">
      <c r="A968" s="2"/>
      <c r="B968" s="2"/>
      <c r="C968" s="2"/>
    </row>
    <row r="969" spans="1:3" ht="13" customHeight="1">
      <c r="A969" s="2"/>
      <c r="B969" s="2"/>
      <c r="C969" s="2"/>
    </row>
    <row r="970" spans="1:3" ht="13" customHeight="1">
      <c r="A970" s="2"/>
      <c r="B970" s="2"/>
      <c r="C970" s="2"/>
    </row>
    <row r="971" spans="1:3" ht="13" customHeight="1">
      <c r="A971" s="2"/>
      <c r="B971" s="2"/>
      <c r="C971" s="2"/>
    </row>
    <row r="972" spans="1:3" ht="13" customHeight="1">
      <c r="A972" s="2"/>
      <c r="B972" s="2"/>
      <c r="C972" s="2"/>
    </row>
    <row r="973" spans="1:3" ht="13" customHeight="1">
      <c r="A973" s="2"/>
      <c r="B973" s="2"/>
      <c r="C973" s="2"/>
    </row>
    <row r="974" spans="1:3" ht="13" customHeight="1">
      <c r="A974" s="2"/>
      <c r="B974" s="2"/>
      <c r="C974" s="2"/>
    </row>
    <row r="975" spans="1:3" ht="13" customHeight="1">
      <c r="A975" s="2"/>
      <c r="B975" s="2"/>
      <c r="C975" s="2"/>
    </row>
    <row r="976" spans="1:3" ht="13" customHeight="1">
      <c r="A976" s="2"/>
      <c r="B976" s="2"/>
      <c r="C976" s="2"/>
    </row>
    <row r="977" spans="1:3" ht="13" customHeight="1">
      <c r="A977" s="2"/>
      <c r="B977" s="2"/>
      <c r="C977" s="2"/>
    </row>
    <row r="978" spans="1:3" ht="13" customHeight="1">
      <c r="A978" s="2"/>
      <c r="B978" s="2"/>
      <c r="C978" s="2"/>
    </row>
    <row r="979" spans="1:3" ht="13" customHeight="1">
      <c r="A979" s="2"/>
      <c r="B979" s="2"/>
      <c r="C979" s="2"/>
    </row>
    <row r="980" spans="1:3" ht="13" customHeight="1">
      <c r="A980" s="2"/>
      <c r="B980" s="2"/>
      <c r="C980" s="2"/>
    </row>
    <row r="981" spans="1:3" ht="13" customHeight="1">
      <c r="A981" s="2"/>
      <c r="B981" s="2"/>
      <c r="C981" s="2"/>
    </row>
    <row r="982" spans="1:3" ht="13" customHeight="1">
      <c r="A982" s="2"/>
      <c r="B982" s="2"/>
      <c r="C982" s="2"/>
    </row>
    <row r="983" spans="1:3" ht="13" customHeight="1">
      <c r="A983" s="2"/>
      <c r="B983" s="2"/>
      <c r="C983" s="2"/>
    </row>
    <row r="984" spans="1:3" ht="13" customHeight="1">
      <c r="A984" s="2"/>
      <c r="B984" s="2"/>
      <c r="C984" s="2"/>
    </row>
    <row r="985" spans="1:3" ht="13" customHeight="1">
      <c r="A985" s="2"/>
      <c r="B985" s="2"/>
      <c r="C985" s="2"/>
    </row>
    <row r="986" spans="1:3" ht="13" customHeight="1">
      <c r="A986" s="2"/>
      <c r="B986" s="2"/>
      <c r="C986" s="2"/>
    </row>
    <row r="987" spans="1:3" ht="13" customHeight="1">
      <c r="A987" s="2"/>
      <c r="B987" s="2"/>
      <c r="C987" s="2"/>
    </row>
    <row r="988" spans="1:3" ht="13" customHeight="1">
      <c r="A988" s="2"/>
      <c r="B988" s="2"/>
      <c r="C988" s="2"/>
    </row>
    <row r="989" spans="1:3" ht="13" customHeight="1">
      <c r="A989" s="2"/>
      <c r="B989" s="2"/>
      <c r="C989" s="2"/>
    </row>
    <row r="990" spans="1:3" ht="13" customHeight="1">
      <c r="A990" s="2"/>
      <c r="B990" s="2"/>
      <c r="C990" s="2"/>
    </row>
    <row r="991" spans="1:3" ht="13" customHeight="1">
      <c r="A991" s="2"/>
      <c r="B991" s="2"/>
      <c r="C991" s="2"/>
    </row>
    <row r="992" spans="1:3" ht="13" customHeight="1">
      <c r="A992" s="2"/>
      <c r="B992" s="2"/>
      <c r="C992" s="2"/>
    </row>
    <row r="993" spans="1:3" ht="13" customHeight="1">
      <c r="A993" s="2"/>
      <c r="B993" s="2"/>
      <c r="C993" s="2"/>
    </row>
    <row r="994" spans="1:3" ht="13" customHeight="1">
      <c r="A994" s="2"/>
      <c r="B994" s="2"/>
      <c r="C994" s="2"/>
    </row>
    <row r="995" spans="1:3" ht="13" customHeight="1">
      <c r="A995" s="2"/>
      <c r="B995" s="2"/>
      <c r="C995" s="2"/>
    </row>
    <row r="996" spans="1:3" ht="13" customHeight="1">
      <c r="A996" s="2"/>
      <c r="B996" s="2"/>
      <c r="C996" s="2"/>
    </row>
    <row r="997" spans="1:3" ht="13" customHeight="1">
      <c r="A997" s="2"/>
      <c r="B997" s="2"/>
      <c r="C997" s="2"/>
    </row>
    <row r="998" spans="1:3" ht="13" customHeight="1">
      <c r="A998" s="2"/>
      <c r="B998" s="2"/>
      <c r="C998" s="2"/>
    </row>
    <row r="999" spans="1:3" ht="13" customHeight="1">
      <c r="A999" s="2"/>
      <c r="B999" s="2"/>
      <c r="C999" s="2"/>
    </row>
    <row r="1000" spans="1:3" ht="13" customHeight="1">
      <c r="A1000" s="2"/>
      <c r="B1000" s="2"/>
      <c r="C1000" s="2"/>
    </row>
    <row r="1001" spans="1:3" ht="13" customHeight="1">
      <c r="A1001" s="2"/>
      <c r="B1001" s="2"/>
      <c r="C1001" s="2"/>
    </row>
    <row r="1002" spans="1:3" ht="13" customHeight="1">
      <c r="A1002" s="2"/>
      <c r="B1002" s="2"/>
      <c r="C1002" s="2"/>
    </row>
    <row r="1003" spans="1:3" ht="13" customHeight="1">
      <c r="A1003" s="2"/>
      <c r="B1003" s="2"/>
      <c r="C1003" s="2"/>
    </row>
    <row r="1004" spans="1:3" ht="13" customHeight="1">
      <c r="A1004" s="2"/>
      <c r="B1004" s="2"/>
      <c r="C1004" s="2"/>
    </row>
    <row r="1005" spans="1:3" ht="13" customHeight="1">
      <c r="A1005" s="2"/>
      <c r="B1005" s="2"/>
      <c r="C1005" s="2"/>
    </row>
    <row r="1006" spans="1:3" ht="13" customHeight="1">
      <c r="A1006" s="2"/>
      <c r="B1006" s="2"/>
      <c r="C1006" s="2"/>
    </row>
    <row r="1007" spans="1:3" ht="13" customHeight="1">
      <c r="A1007" s="2"/>
      <c r="B1007" s="2"/>
      <c r="C1007" s="2"/>
    </row>
    <row r="1008" spans="1:3" ht="13" customHeight="1">
      <c r="A1008" s="2"/>
      <c r="B1008" s="2"/>
      <c r="C1008" s="2"/>
    </row>
    <row r="1009" spans="1:3" ht="13" customHeight="1">
      <c r="A1009" s="2"/>
      <c r="B1009" s="2"/>
      <c r="C1009" s="2"/>
    </row>
    <row r="1010" spans="1:3" ht="13" customHeight="1">
      <c r="A1010" s="2"/>
      <c r="B1010" s="2"/>
      <c r="C1010" s="2"/>
    </row>
    <row r="1011" spans="1:3" ht="13" customHeight="1">
      <c r="A1011" s="2"/>
      <c r="B1011" s="2"/>
      <c r="C1011" s="2"/>
    </row>
    <row r="1012" spans="1:3" ht="13" customHeight="1">
      <c r="A1012" s="2"/>
      <c r="B1012" s="2"/>
      <c r="C1012" s="2"/>
    </row>
    <row r="1013" spans="1:3" ht="13" customHeight="1">
      <c r="A1013" s="2"/>
      <c r="B1013" s="2"/>
      <c r="C1013" s="2"/>
    </row>
    <row r="1014" spans="1:3" ht="13" customHeight="1">
      <c r="A1014" s="2"/>
      <c r="B1014" s="2"/>
      <c r="C1014" s="2"/>
    </row>
    <row r="1015" spans="1:3" ht="13" customHeight="1">
      <c r="A1015" s="2"/>
      <c r="B1015" s="2"/>
      <c r="C1015" s="2"/>
    </row>
    <row r="1016" spans="1:3" ht="13" customHeight="1">
      <c r="A1016" s="2"/>
      <c r="B1016" s="2"/>
      <c r="C1016" s="2"/>
    </row>
    <row r="1017" spans="1:3" ht="13" customHeight="1">
      <c r="A1017" s="2"/>
      <c r="B1017" s="2"/>
      <c r="C1017" s="2"/>
    </row>
    <row r="1018" spans="1:3" ht="13" customHeight="1">
      <c r="A1018" s="2"/>
      <c r="B1018" s="2"/>
      <c r="C1018" s="2"/>
    </row>
    <row r="1019" spans="1:3" ht="13" customHeight="1">
      <c r="A1019" s="2"/>
      <c r="B1019" s="2"/>
      <c r="C1019" s="2"/>
    </row>
    <row r="1020" spans="1:3" ht="13" customHeight="1">
      <c r="A1020" s="2"/>
      <c r="B1020" s="2"/>
      <c r="C1020" s="2"/>
    </row>
    <row r="1021" spans="1:3" ht="13" customHeight="1">
      <c r="A1021" s="2"/>
      <c r="B1021" s="2"/>
      <c r="C1021" s="2"/>
    </row>
    <row r="1022" spans="1:3" ht="13" customHeight="1">
      <c r="A1022" s="2"/>
      <c r="B1022" s="2"/>
      <c r="C1022" s="2"/>
    </row>
    <row r="1023" spans="1:3" ht="13" customHeight="1">
      <c r="A1023" s="2"/>
      <c r="B1023" s="2"/>
      <c r="C1023" s="2"/>
    </row>
    <row r="1024" spans="1:3" ht="13" customHeight="1">
      <c r="A1024" s="2"/>
      <c r="B1024" s="2"/>
      <c r="C1024" s="2"/>
    </row>
    <row r="1025" spans="1:3" ht="13" customHeight="1">
      <c r="A1025" s="2"/>
      <c r="B1025" s="2"/>
      <c r="C1025" s="2"/>
    </row>
    <row r="1026" spans="1:3" ht="13" customHeight="1">
      <c r="A1026" s="2"/>
      <c r="B1026" s="2"/>
      <c r="C1026" s="2"/>
    </row>
    <row r="1027" spans="1:3" ht="13" customHeight="1">
      <c r="A1027" s="2"/>
      <c r="B1027" s="2"/>
      <c r="C1027" s="2"/>
    </row>
    <row r="1028" spans="1:3" ht="13" customHeight="1">
      <c r="A1028" s="2"/>
      <c r="B1028" s="2"/>
      <c r="C1028" s="2"/>
    </row>
    <row r="1029" spans="1:3" ht="13" customHeight="1">
      <c r="A1029" s="2"/>
      <c r="B1029" s="2"/>
      <c r="C1029" s="2"/>
    </row>
    <row r="1030" spans="1:3" ht="13" customHeight="1">
      <c r="A1030" s="2"/>
      <c r="B1030" s="2"/>
      <c r="C1030" s="2"/>
    </row>
    <row r="1031" spans="1:3" ht="13" customHeight="1">
      <c r="A1031" s="2"/>
      <c r="B1031" s="2"/>
      <c r="C1031" s="2"/>
    </row>
    <row r="1032" spans="1:3" ht="13" customHeight="1">
      <c r="A1032" s="2"/>
      <c r="B1032" s="2"/>
      <c r="C1032" s="2"/>
    </row>
    <row r="1033" spans="1:3" ht="13" customHeight="1">
      <c r="A1033" s="2"/>
      <c r="B1033" s="2"/>
      <c r="C1033" s="2"/>
    </row>
    <row r="1034" spans="1:3" ht="13" customHeight="1">
      <c r="A1034" s="2"/>
      <c r="B1034" s="2"/>
      <c r="C1034" s="2"/>
    </row>
  </sheetData>
  <pageMargins left="0.75" right="0.75" top="1" bottom="1" header="0.5" footer="0.5"/>
  <pageSetup orientation="portrait" horizontalDpi="4294967292" verticalDpi="4294967292"/>
  <ignoredErrors>
    <ignoredError sqref="D6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18.83203125" customWidth="1"/>
    <col min="3" max="3" width="4.33203125" bestFit="1" customWidth="1"/>
    <col min="4" max="4" width="6.5" customWidth="1"/>
    <col min="5" max="5" width="5" customWidth="1"/>
    <col min="6" max="6" width="9.33203125" customWidth="1"/>
    <col min="7" max="12" width="4.66406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5">
        <v>366</v>
      </c>
      <c r="D2" s="23">
        <v>4149</v>
      </c>
      <c r="E2" s="35" t="s">
        <v>149</v>
      </c>
      <c r="F2" s="26">
        <v>0.47222222222222227</v>
      </c>
      <c r="G2" s="25">
        <v>0.92</v>
      </c>
      <c r="H2" s="25">
        <v>0.89700000000000002</v>
      </c>
      <c r="I2" s="35">
        <v>0</v>
      </c>
      <c r="J2" s="35">
        <v>0</v>
      </c>
      <c r="K2" s="35">
        <v>2</v>
      </c>
      <c r="L2" s="35">
        <v>0</v>
      </c>
    </row>
    <row r="3" spans="1:25" ht="15" customHeight="1" thickBot="1">
      <c r="A3" s="20"/>
      <c r="B3" s="22" t="s">
        <v>117</v>
      </c>
      <c r="C3" s="35">
        <v>147</v>
      </c>
      <c r="D3" s="23">
        <v>1432</v>
      </c>
      <c r="E3" s="35" t="s">
        <v>156</v>
      </c>
      <c r="F3" s="24">
        <v>42453</v>
      </c>
      <c r="G3" s="25">
        <v>0.90600000000000003</v>
      </c>
      <c r="H3" s="25">
        <v>0.89</v>
      </c>
      <c r="I3" s="35">
        <v>0</v>
      </c>
      <c r="J3" s="35">
        <v>0</v>
      </c>
      <c r="K3" s="35">
        <v>1</v>
      </c>
      <c r="L3" s="35">
        <v>0</v>
      </c>
    </row>
    <row r="4" spans="1:25" ht="15" customHeight="1" thickBot="1">
      <c r="A4" s="20"/>
      <c r="B4" s="22" t="s">
        <v>128</v>
      </c>
      <c r="C4" s="35">
        <v>123</v>
      </c>
      <c r="D4" s="35">
        <v>748</v>
      </c>
      <c r="E4" s="35">
        <v>0</v>
      </c>
      <c r="F4" s="24">
        <v>42444</v>
      </c>
      <c r="G4" s="25">
        <v>0.96499999999999997</v>
      </c>
      <c r="H4" s="25">
        <v>0.93500000000000005</v>
      </c>
      <c r="I4" s="35">
        <v>0</v>
      </c>
      <c r="J4" s="35">
        <v>0</v>
      </c>
      <c r="K4" s="35">
        <v>0</v>
      </c>
      <c r="L4" s="35">
        <v>0</v>
      </c>
      <c r="U4" s="159" t="s">
        <v>164</v>
      </c>
      <c r="V4" s="160"/>
      <c r="W4" s="160"/>
      <c r="X4" s="160"/>
      <c r="Y4" s="161"/>
    </row>
    <row r="5" spans="1:25" ht="15" customHeight="1">
      <c r="A5" s="20"/>
      <c r="B5" s="22" t="s">
        <v>114</v>
      </c>
      <c r="C5" s="35">
        <v>85</v>
      </c>
      <c r="D5" s="23">
        <v>1144</v>
      </c>
      <c r="E5" s="35" t="s">
        <v>115</v>
      </c>
      <c r="F5" s="24">
        <v>42444</v>
      </c>
      <c r="G5" s="25">
        <v>0.93500000000000005</v>
      </c>
      <c r="H5" s="25">
        <v>0.93100000000000005</v>
      </c>
      <c r="I5" s="35">
        <v>0</v>
      </c>
      <c r="J5" s="35">
        <v>0</v>
      </c>
      <c r="K5" s="35">
        <v>0</v>
      </c>
      <c r="L5" s="35">
        <v>0</v>
      </c>
      <c r="U5" s="162"/>
      <c r="V5" s="163"/>
      <c r="W5" s="163"/>
      <c r="X5" s="37" t="s">
        <v>165</v>
      </c>
      <c r="Y5" s="38" t="s">
        <v>176</v>
      </c>
    </row>
    <row r="6" spans="1:25" ht="15" customHeight="1">
      <c r="A6" s="20"/>
      <c r="B6" s="22" t="s">
        <v>123</v>
      </c>
      <c r="C6" s="35">
        <v>59</v>
      </c>
      <c r="D6" s="35">
        <v>803</v>
      </c>
      <c r="E6" s="35" t="s">
        <v>124</v>
      </c>
      <c r="F6" s="24">
        <v>42452</v>
      </c>
      <c r="G6" s="25">
        <v>0.89800000000000002</v>
      </c>
      <c r="H6" s="25">
        <v>0.78600000000000003</v>
      </c>
      <c r="I6" s="35">
        <v>0</v>
      </c>
      <c r="J6" s="35">
        <v>0</v>
      </c>
      <c r="K6" s="35">
        <v>2</v>
      </c>
      <c r="L6" s="3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5">
        <v>49</v>
      </c>
      <c r="D7" s="35">
        <v>288</v>
      </c>
      <c r="E7" s="35">
        <v>0</v>
      </c>
      <c r="F7" s="24">
        <v>42444</v>
      </c>
      <c r="G7" s="25">
        <v>0.91800000000000004</v>
      </c>
      <c r="H7" s="25">
        <v>0.97199999999999998</v>
      </c>
      <c r="I7" s="35">
        <v>0</v>
      </c>
      <c r="J7" s="35">
        <v>0</v>
      </c>
      <c r="K7" s="35">
        <v>0</v>
      </c>
      <c r="L7" s="35">
        <v>0</v>
      </c>
      <c r="N7" s="14"/>
      <c r="O7" s="14"/>
      <c r="P7" s="14"/>
      <c r="Q7" s="14" t="s">
        <v>99</v>
      </c>
      <c r="R7" s="14"/>
      <c r="S7" s="14">
        <v>117</v>
      </c>
      <c r="U7" s="43" t="s">
        <v>4</v>
      </c>
      <c r="V7" s="44"/>
      <c r="W7" s="45"/>
      <c r="X7" s="46">
        <v>163</v>
      </c>
      <c r="Y7" s="47">
        <f>X7/$X$14</f>
        <v>9.5099183197199538E-2</v>
      </c>
    </row>
    <row r="8" spans="1:25" ht="15" customHeight="1">
      <c r="A8" s="20"/>
      <c r="B8" s="22" t="s">
        <v>133</v>
      </c>
      <c r="C8" s="35">
        <v>48</v>
      </c>
      <c r="D8" s="35">
        <v>369</v>
      </c>
      <c r="E8" s="35">
        <v>0</v>
      </c>
      <c r="F8" s="24">
        <v>42444</v>
      </c>
      <c r="G8" s="25">
        <v>0.95899999999999996</v>
      </c>
      <c r="H8" s="25">
        <v>0.97699999999999998</v>
      </c>
      <c r="I8" s="35">
        <v>0</v>
      </c>
      <c r="J8" s="35">
        <v>0</v>
      </c>
      <c r="K8" s="35">
        <v>0</v>
      </c>
      <c r="L8" s="35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117</v>
      </c>
      <c r="Y8" s="47">
        <f t="shared" ref="Y8:Y11" si="0">X8/$X$14</f>
        <v>6.8261376896149362E-2</v>
      </c>
    </row>
    <row r="9" spans="1:25" ht="15" customHeight="1">
      <c r="A9" s="20"/>
      <c r="B9" s="22" t="s">
        <v>139</v>
      </c>
      <c r="C9" s="35">
        <v>44</v>
      </c>
      <c r="D9" s="35">
        <v>626</v>
      </c>
      <c r="E9" s="35" t="s">
        <v>157</v>
      </c>
      <c r="F9" s="24">
        <v>42452</v>
      </c>
      <c r="G9" s="25">
        <v>0.89900000000000002</v>
      </c>
      <c r="H9" s="25">
        <v>0.875</v>
      </c>
      <c r="I9" s="35">
        <v>0</v>
      </c>
      <c r="J9" s="35">
        <v>0</v>
      </c>
      <c r="K9" s="35">
        <v>0</v>
      </c>
      <c r="L9" s="35">
        <v>63</v>
      </c>
      <c r="N9" s="14"/>
      <c r="O9" s="14"/>
      <c r="P9" s="14"/>
      <c r="Q9" s="22" t="s">
        <v>119</v>
      </c>
      <c r="R9" s="35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5">
        <v>36</v>
      </c>
      <c r="D10" s="35">
        <v>195</v>
      </c>
      <c r="E10" s="35">
        <v>0</v>
      </c>
      <c r="F10" s="24">
        <v>42444</v>
      </c>
      <c r="G10" s="25">
        <v>0.98599999999999999</v>
      </c>
      <c r="H10" s="25">
        <v>1</v>
      </c>
      <c r="I10" s="35">
        <v>0</v>
      </c>
      <c r="J10" s="35">
        <v>0</v>
      </c>
      <c r="K10" s="35">
        <v>0</v>
      </c>
      <c r="L10" s="35">
        <v>0</v>
      </c>
      <c r="N10" s="14"/>
      <c r="O10" s="14"/>
      <c r="P10" s="14"/>
      <c r="Q10" s="22" t="s">
        <v>117</v>
      </c>
      <c r="R10" s="35">
        <v>147</v>
      </c>
      <c r="S10" s="14"/>
      <c r="U10" s="48"/>
      <c r="V10" s="49" t="s">
        <v>9</v>
      </c>
      <c r="W10" s="50" t="s">
        <v>170</v>
      </c>
      <c r="X10" s="51">
        <v>1019</v>
      </c>
      <c r="Y10" s="47">
        <f t="shared" si="0"/>
        <v>0.59451575262543754</v>
      </c>
    </row>
    <row r="11" spans="1:25" ht="15" customHeight="1">
      <c r="A11" s="20"/>
      <c r="B11" s="22" t="s">
        <v>131</v>
      </c>
      <c r="C11" s="35">
        <v>31</v>
      </c>
      <c r="D11" s="35">
        <v>377</v>
      </c>
      <c r="E11" s="35" t="s">
        <v>132</v>
      </c>
      <c r="F11" s="24">
        <v>42444</v>
      </c>
      <c r="G11" s="25">
        <v>0.77</v>
      </c>
      <c r="H11" s="25">
        <v>0.51700000000000002</v>
      </c>
      <c r="I11" s="35">
        <v>0</v>
      </c>
      <c r="J11" s="35">
        <v>0</v>
      </c>
      <c r="K11" s="35">
        <v>1</v>
      </c>
      <c r="L11" s="35">
        <v>0</v>
      </c>
      <c r="N11" s="14">
        <v>17</v>
      </c>
      <c r="O11" s="35">
        <v>6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415</v>
      </c>
      <c r="Y11" s="47">
        <f t="shared" si="0"/>
        <v>0.24212368728121353</v>
      </c>
    </row>
    <row r="12" spans="1:25" ht="15" customHeight="1">
      <c r="A12" s="20"/>
      <c r="B12" s="22" t="s">
        <v>125</v>
      </c>
      <c r="C12" s="35">
        <v>18</v>
      </c>
      <c r="D12" s="35">
        <v>172</v>
      </c>
      <c r="E12" s="35">
        <v>0</v>
      </c>
      <c r="F12" s="24">
        <v>42444</v>
      </c>
      <c r="G12" s="25">
        <v>0.93300000000000005</v>
      </c>
      <c r="H12" s="25">
        <v>0.9</v>
      </c>
      <c r="I12" s="35">
        <v>0</v>
      </c>
      <c r="J12" s="35">
        <v>0</v>
      </c>
      <c r="K12" s="35">
        <v>0</v>
      </c>
      <c r="L12" s="35">
        <v>0</v>
      </c>
      <c r="N12" s="14">
        <v>16</v>
      </c>
      <c r="O12" s="14">
        <v>5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5">
        <v>13</v>
      </c>
      <c r="D13" s="35">
        <v>218</v>
      </c>
      <c r="E13" s="35">
        <v>0</v>
      </c>
      <c r="F13" s="24">
        <v>42444</v>
      </c>
      <c r="G13" s="25">
        <v>0.99099999999999999</v>
      </c>
      <c r="H13" s="25">
        <v>0.92900000000000005</v>
      </c>
      <c r="I13" s="35">
        <v>0</v>
      </c>
      <c r="J13" s="35">
        <v>0</v>
      </c>
      <c r="K13" s="35">
        <v>0</v>
      </c>
      <c r="L13" s="35">
        <v>0</v>
      </c>
      <c r="N13" s="14">
        <v>15</v>
      </c>
      <c r="O13" s="14">
        <v>5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1">
        <v>85</v>
      </c>
      <c r="D14" s="23">
        <v>2697</v>
      </c>
      <c r="E14" s="35" t="s">
        <v>150</v>
      </c>
      <c r="F14" s="24">
        <v>42452</v>
      </c>
      <c r="G14" s="25">
        <v>0.92200000000000004</v>
      </c>
      <c r="H14" s="25">
        <v>0.84099999999999997</v>
      </c>
      <c r="I14" s="35">
        <v>0</v>
      </c>
      <c r="J14" s="35">
        <v>0</v>
      </c>
      <c r="K14" s="35">
        <v>1</v>
      </c>
      <c r="L14" s="35">
        <v>0</v>
      </c>
      <c r="N14" s="14">
        <v>14</v>
      </c>
      <c r="O14" s="14">
        <v>15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1714</v>
      </c>
      <c r="Y14" s="57">
        <f>SUM(Y7:Y11)</f>
        <v>1</v>
      </c>
    </row>
    <row r="15" spans="1:25" ht="15" customHeight="1">
      <c r="A15" s="20"/>
      <c r="B15" s="22" t="s">
        <v>121</v>
      </c>
      <c r="C15" s="31">
        <v>330</v>
      </c>
      <c r="D15" s="23">
        <v>7341</v>
      </c>
      <c r="E15" s="35" t="s">
        <v>154</v>
      </c>
      <c r="F15" s="26">
        <v>0.44305555555555554</v>
      </c>
      <c r="G15" s="25">
        <v>0.91</v>
      </c>
      <c r="H15" s="25">
        <v>0.77600000000000002</v>
      </c>
      <c r="I15" s="35">
        <v>0</v>
      </c>
      <c r="J15" s="35">
        <v>0</v>
      </c>
      <c r="K15" s="35">
        <v>0</v>
      </c>
      <c r="L15" s="35">
        <v>0</v>
      </c>
      <c r="N15" s="14">
        <v>13</v>
      </c>
      <c r="O15" s="14">
        <v>14</v>
      </c>
      <c r="P15" s="14"/>
      <c r="Q15" s="22" t="s">
        <v>133</v>
      </c>
      <c r="R15" s="35">
        <v>48</v>
      </c>
      <c r="S15" s="14"/>
    </row>
    <row r="16" spans="1:25" ht="15" customHeight="1">
      <c r="A16" s="158" t="s">
        <v>142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N16" s="14">
        <v>12</v>
      </c>
      <c r="O16" s="14">
        <v>8</v>
      </c>
      <c r="P16" s="14"/>
      <c r="Q16" s="22" t="s">
        <v>139</v>
      </c>
      <c r="R16" s="35">
        <v>44</v>
      </c>
      <c r="S16" s="14"/>
    </row>
    <row r="17" spans="2:19" ht="15">
      <c r="N17" s="14">
        <v>11</v>
      </c>
      <c r="O17" s="14">
        <v>4</v>
      </c>
      <c r="P17" s="14"/>
      <c r="Q17" s="22" t="s">
        <v>126</v>
      </c>
      <c r="R17" s="35">
        <v>36</v>
      </c>
      <c r="S17" s="14"/>
    </row>
    <row r="18" spans="2:19" ht="15">
      <c r="N18" s="14">
        <v>10</v>
      </c>
      <c r="O18" s="14">
        <v>10</v>
      </c>
      <c r="P18" s="14"/>
      <c r="Q18" s="22" t="s">
        <v>131</v>
      </c>
      <c r="R18" s="35">
        <v>31</v>
      </c>
      <c r="S18" s="14"/>
    </row>
    <row r="19" spans="2:19" ht="15">
      <c r="N19" s="14">
        <v>9</v>
      </c>
      <c r="O19" s="14">
        <v>6</v>
      </c>
      <c r="P19" s="14"/>
      <c r="Q19" s="22" t="s">
        <v>125</v>
      </c>
      <c r="R19" s="35">
        <v>18</v>
      </c>
      <c r="S19" s="14"/>
    </row>
    <row r="20" spans="2:19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5">
        <v>13</v>
      </c>
      <c r="S20" s="14">
        <f>SUM(R9:R20)</f>
        <v>1019</v>
      </c>
    </row>
    <row r="21" spans="2:19" ht="15">
      <c r="B21" t="s">
        <v>174</v>
      </c>
      <c r="C21">
        <v>330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v>85</v>
      </c>
      <c r="S21" s="14"/>
    </row>
    <row r="22" spans="2:19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v>330</v>
      </c>
      <c r="S22" s="14">
        <f>SUM(R21:R22)</f>
        <v>415</v>
      </c>
    </row>
    <row r="23" spans="2:19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19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19">
      <c r="N25" s="14">
        <v>3</v>
      </c>
      <c r="O25" s="14">
        <v>7</v>
      </c>
      <c r="P25" s="14" t="s">
        <v>162</v>
      </c>
      <c r="Q25" s="14"/>
      <c r="R25" s="14"/>
      <c r="S25" s="14"/>
    </row>
    <row r="26" spans="2:19">
      <c r="N26" s="14">
        <v>2</v>
      </c>
      <c r="O26" s="14" t="s">
        <v>163</v>
      </c>
      <c r="P26" s="14"/>
      <c r="Q26" s="14"/>
      <c r="R26" s="14"/>
      <c r="S26" s="14"/>
    </row>
    <row r="27" spans="2:19">
      <c r="N27" s="14">
        <v>1</v>
      </c>
      <c r="O27" s="14" t="s">
        <v>163</v>
      </c>
      <c r="P27" s="14"/>
    </row>
    <row r="28" spans="2:19">
      <c r="N28" s="14"/>
      <c r="O28" s="14"/>
      <c r="P28" s="14"/>
    </row>
    <row r="29" spans="2:19">
      <c r="N29" s="14"/>
      <c r="O29" s="14"/>
      <c r="P29" s="14"/>
    </row>
    <row r="32" spans="2:19">
      <c r="B32" t="s">
        <v>177</v>
      </c>
      <c r="C32">
        <v>117</v>
      </c>
      <c r="D32" s="59" t="s">
        <v>160</v>
      </c>
      <c r="E32" t="s">
        <v>178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6.6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36">
        <v>366</v>
      </c>
      <c r="D2" s="23">
        <v>4150</v>
      </c>
      <c r="E2" s="36" t="s">
        <v>149</v>
      </c>
      <c r="F2" s="24">
        <v>42460</v>
      </c>
      <c r="G2" s="25">
        <v>0.92</v>
      </c>
      <c r="H2" s="25">
        <v>0.89700000000000002</v>
      </c>
      <c r="I2" s="36">
        <v>0</v>
      </c>
      <c r="J2" s="36">
        <v>0</v>
      </c>
      <c r="K2" s="36">
        <v>2</v>
      </c>
      <c r="L2" s="36">
        <v>0</v>
      </c>
    </row>
    <row r="3" spans="1:25" ht="17" customHeight="1" thickBot="1">
      <c r="A3" s="20"/>
      <c r="B3" s="22" t="s">
        <v>117</v>
      </c>
      <c r="C3" s="36">
        <v>147</v>
      </c>
      <c r="D3" s="23">
        <v>1435</v>
      </c>
      <c r="E3" s="36" t="s">
        <v>156</v>
      </c>
      <c r="F3" s="24">
        <v>42460</v>
      </c>
      <c r="G3" s="25">
        <v>0.90600000000000003</v>
      </c>
      <c r="H3" s="25">
        <v>0.89</v>
      </c>
      <c r="I3" s="36">
        <v>0</v>
      </c>
      <c r="J3" s="36">
        <v>0</v>
      </c>
      <c r="K3" s="36">
        <v>1</v>
      </c>
      <c r="L3" s="36">
        <v>0</v>
      </c>
    </row>
    <row r="4" spans="1:25" ht="17" customHeight="1" thickBot="1">
      <c r="A4" s="20"/>
      <c r="B4" s="22" t="s">
        <v>128</v>
      </c>
      <c r="C4" s="36">
        <v>123</v>
      </c>
      <c r="D4" s="36">
        <v>755</v>
      </c>
      <c r="E4" s="36">
        <v>0</v>
      </c>
      <c r="F4" s="24">
        <v>42459</v>
      </c>
      <c r="G4" s="25">
        <v>0.96499999999999997</v>
      </c>
      <c r="H4" s="25">
        <v>0.93500000000000005</v>
      </c>
      <c r="I4" s="36">
        <v>0</v>
      </c>
      <c r="J4" s="36">
        <v>0</v>
      </c>
      <c r="K4" s="36">
        <v>0</v>
      </c>
      <c r="L4" s="36">
        <v>0</v>
      </c>
      <c r="U4" s="159" t="s">
        <v>164</v>
      </c>
      <c r="V4" s="160"/>
      <c r="W4" s="160"/>
      <c r="X4" s="160"/>
      <c r="Y4" s="161"/>
    </row>
    <row r="5" spans="1:25" ht="17" customHeight="1">
      <c r="A5" s="20"/>
      <c r="B5" s="22" t="s">
        <v>114</v>
      </c>
      <c r="C5" s="36">
        <v>90</v>
      </c>
      <c r="D5" s="23">
        <v>1288</v>
      </c>
      <c r="E5" s="36" t="s">
        <v>115</v>
      </c>
      <c r="F5" s="24">
        <v>42460</v>
      </c>
      <c r="G5" s="25">
        <v>0.94</v>
      </c>
      <c r="H5" s="25">
        <v>0.93100000000000005</v>
      </c>
      <c r="I5" s="36">
        <v>0</v>
      </c>
      <c r="J5" s="36">
        <v>0</v>
      </c>
      <c r="K5" s="36">
        <v>0</v>
      </c>
      <c r="L5" s="36">
        <v>0</v>
      </c>
      <c r="U5" s="162"/>
      <c r="V5" s="163"/>
      <c r="W5" s="163"/>
      <c r="X5" s="37" t="s">
        <v>165</v>
      </c>
      <c r="Y5" s="64" t="s">
        <v>224</v>
      </c>
    </row>
    <row r="6" spans="1:25" ht="17" customHeight="1">
      <c r="A6" s="20"/>
      <c r="B6" s="22" t="s">
        <v>123</v>
      </c>
      <c r="C6" s="36">
        <v>59</v>
      </c>
      <c r="D6" s="36">
        <v>803</v>
      </c>
      <c r="E6" s="36" t="s">
        <v>124</v>
      </c>
      <c r="F6" s="24">
        <v>42459</v>
      </c>
      <c r="G6" s="25">
        <v>0.89800000000000002</v>
      </c>
      <c r="H6" s="25">
        <v>0.78600000000000003</v>
      </c>
      <c r="I6" s="36">
        <v>0</v>
      </c>
      <c r="J6" s="36">
        <v>0</v>
      </c>
      <c r="K6" s="36">
        <v>2</v>
      </c>
      <c r="L6" s="3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36">
        <v>49</v>
      </c>
      <c r="D7" s="36">
        <v>288</v>
      </c>
      <c r="E7" s="36">
        <v>0</v>
      </c>
      <c r="F7" s="24">
        <v>42459</v>
      </c>
      <c r="G7" s="25">
        <v>0.91800000000000004</v>
      </c>
      <c r="H7" s="25">
        <v>0.97199999999999998</v>
      </c>
      <c r="I7" s="36">
        <v>0</v>
      </c>
      <c r="J7" s="36">
        <v>0</v>
      </c>
      <c r="K7" s="36">
        <v>0</v>
      </c>
      <c r="L7" s="36">
        <v>0</v>
      </c>
      <c r="N7" s="14"/>
      <c r="O7" s="14"/>
      <c r="P7" s="14"/>
      <c r="Q7" s="14" t="s">
        <v>99</v>
      </c>
      <c r="R7" s="14">
        <v>139</v>
      </c>
      <c r="S7" s="14"/>
      <c r="U7" s="43" t="s">
        <v>4</v>
      </c>
      <c r="V7" s="44"/>
      <c r="W7" s="45"/>
      <c r="X7" s="46">
        <v>163</v>
      </c>
      <c r="Y7" s="47">
        <f>X7/$X$14</f>
        <v>9.2877492877492876E-2</v>
      </c>
    </row>
    <row r="8" spans="1:25" ht="17" customHeight="1">
      <c r="A8" s="20"/>
      <c r="B8" s="22" t="s">
        <v>133</v>
      </c>
      <c r="C8" s="36">
        <v>48</v>
      </c>
      <c r="D8" s="36">
        <v>369</v>
      </c>
      <c r="E8" s="36">
        <v>0</v>
      </c>
      <c r="F8" s="24">
        <v>42459</v>
      </c>
      <c r="G8" s="25">
        <v>0.95899999999999996</v>
      </c>
      <c r="H8" s="25">
        <v>0.97699999999999998</v>
      </c>
      <c r="I8" s="36">
        <v>0</v>
      </c>
      <c r="J8" s="36">
        <v>0</v>
      </c>
      <c r="K8" s="36">
        <v>0</v>
      </c>
      <c r="L8" s="36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139</v>
      </c>
      <c r="Y8" s="47">
        <f t="shared" ref="Y8:Y11" si="0">X8/$X$14</f>
        <v>7.9202279202279208E-2</v>
      </c>
    </row>
    <row r="9" spans="1:25" ht="17" customHeight="1">
      <c r="A9" s="20"/>
      <c r="B9" s="22" t="s">
        <v>139</v>
      </c>
      <c r="C9" s="36">
        <v>44</v>
      </c>
      <c r="D9" s="36">
        <v>626</v>
      </c>
      <c r="E9" s="36" t="s">
        <v>157</v>
      </c>
      <c r="F9" s="26">
        <v>0.52986111111111112</v>
      </c>
      <c r="G9" s="25">
        <v>0.89900000000000002</v>
      </c>
      <c r="H9" s="25">
        <v>0.875</v>
      </c>
      <c r="I9" s="36">
        <v>0</v>
      </c>
      <c r="J9" s="36">
        <v>0</v>
      </c>
      <c r="K9" s="36">
        <v>0</v>
      </c>
      <c r="L9" s="36">
        <v>63</v>
      </c>
      <c r="N9" s="14"/>
      <c r="O9" s="14"/>
      <c r="P9" s="14"/>
      <c r="Q9" s="22" t="s">
        <v>119</v>
      </c>
      <c r="R9" s="36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7" customHeight="1">
      <c r="A10" s="20"/>
      <c r="B10" s="22" t="s">
        <v>126</v>
      </c>
      <c r="C10" s="36">
        <v>36</v>
      </c>
      <c r="D10" s="36">
        <v>195</v>
      </c>
      <c r="E10" s="36">
        <v>0</v>
      </c>
      <c r="F10" s="24">
        <v>42459</v>
      </c>
      <c r="G10" s="25">
        <v>0.98599999999999999</v>
      </c>
      <c r="H10" s="25">
        <v>1</v>
      </c>
      <c r="I10" s="36">
        <v>0</v>
      </c>
      <c r="J10" s="36">
        <v>0</v>
      </c>
      <c r="K10" s="36">
        <v>0</v>
      </c>
      <c r="L10" s="36">
        <v>0</v>
      </c>
      <c r="N10" s="14"/>
      <c r="O10" s="14"/>
      <c r="P10" s="14"/>
      <c r="Q10" s="22" t="s">
        <v>117</v>
      </c>
      <c r="R10" s="36">
        <v>147</v>
      </c>
      <c r="S10" s="14"/>
      <c r="U10" s="48"/>
      <c r="V10" s="49" t="s">
        <v>9</v>
      </c>
      <c r="W10" s="50" t="s">
        <v>170</v>
      </c>
      <c r="X10" s="51">
        <v>1024</v>
      </c>
      <c r="Y10" s="47">
        <f t="shared" si="0"/>
        <v>0.58347578347578344</v>
      </c>
    </row>
    <row r="11" spans="1:25" ht="17" customHeight="1">
      <c r="A11" s="20"/>
      <c r="B11" s="22" t="s">
        <v>131</v>
      </c>
      <c r="C11" s="36">
        <v>31</v>
      </c>
      <c r="D11" s="36">
        <v>377</v>
      </c>
      <c r="E11" s="36" t="s">
        <v>132</v>
      </c>
      <c r="F11" s="24">
        <v>42459</v>
      </c>
      <c r="G11" s="25">
        <v>0.77</v>
      </c>
      <c r="H11" s="25">
        <v>0.51700000000000002</v>
      </c>
      <c r="I11" s="36">
        <v>0</v>
      </c>
      <c r="J11" s="36">
        <v>0</v>
      </c>
      <c r="K11" s="36">
        <v>1</v>
      </c>
      <c r="L11" s="36">
        <v>0</v>
      </c>
      <c r="N11" s="14">
        <v>17</v>
      </c>
      <c r="O11" s="36">
        <v>6</v>
      </c>
      <c r="P11" s="14"/>
      <c r="Q11" s="22" t="s">
        <v>128</v>
      </c>
      <c r="R11" s="36">
        <v>123</v>
      </c>
      <c r="S11" s="14"/>
      <c r="U11" s="48"/>
      <c r="V11" s="49"/>
      <c r="W11" s="50" t="s">
        <v>171</v>
      </c>
      <c r="X11" s="51">
        <v>429</v>
      </c>
      <c r="Y11" s="47">
        <f t="shared" si="0"/>
        <v>0.24444444444444444</v>
      </c>
    </row>
    <row r="12" spans="1:25" ht="17" customHeight="1">
      <c r="A12" s="20"/>
      <c r="B12" s="22" t="s">
        <v>125</v>
      </c>
      <c r="C12" s="36">
        <v>18</v>
      </c>
      <c r="D12" s="36">
        <v>172</v>
      </c>
      <c r="E12" s="36">
        <v>0</v>
      </c>
      <c r="F12" s="24">
        <v>42459</v>
      </c>
      <c r="G12" s="25">
        <v>0.93300000000000005</v>
      </c>
      <c r="H12" s="25">
        <v>0.9</v>
      </c>
      <c r="I12" s="36">
        <v>0</v>
      </c>
      <c r="J12" s="36">
        <v>0</v>
      </c>
      <c r="K12" s="36">
        <v>0</v>
      </c>
      <c r="L12" s="36">
        <v>0</v>
      </c>
      <c r="N12" s="14">
        <v>16</v>
      </c>
      <c r="O12" s="14">
        <v>5</v>
      </c>
      <c r="P12" s="14"/>
      <c r="Q12" s="22" t="s">
        <v>114</v>
      </c>
      <c r="R12" s="36">
        <v>90</v>
      </c>
      <c r="S12" s="14"/>
      <c r="U12" s="48"/>
      <c r="V12" s="49"/>
      <c r="W12" s="50"/>
      <c r="X12" s="51"/>
      <c r="Y12" s="52"/>
    </row>
    <row r="13" spans="1:25" ht="17" customHeight="1">
      <c r="A13" s="20"/>
      <c r="B13" s="22" t="s">
        <v>130</v>
      </c>
      <c r="C13" s="36">
        <v>13</v>
      </c>
      <c r="D13" s="36">
        <v>218</v>
      </c>
      <c r="E13" s="36">
        <v>0</v>
      </c>
      <c r="F13" s="24">
        <v>42459</v>
      </c>
      <c r="G13" s="25">
        <v>0.99099999999999999</v>
      </c>
      <c r="H13" s="25">
        <v>0.92900000000000005</v>
      </c>
      <c r="I13" s="36">
        <v>0</v>
      </c>
      <c r="J13" s="36">
        <v>0</v>
      </c>
      <c r="K13" s="36">
        <v>0</v>
      </c>
      <c r="L13" s="36">
        <v>0</v>
      </c>
      <c r="N13" s="14">
        <v>15</v>
      </c>
      <c r="O13" s="14">
        <v>5</v>
      </c>
      <c r="P13" s="14"/>
      <c r="Q13" s="22" t="s">
        <v>123</v>
      </c>
      <c r="R13" s="36">
        <v>59</v>
      </c>
      <c r="S13" s="14"/>
      <c r="U13" s="48"/>
      <c r="V13" s="49"/>
      <c r="W13" s="50"/>
      <c r="X13" s="51"/>
      <c r="Y13" s="52"/>
    </row>
    <row r="14" spans="1:25" ht="17" customHeight="1" thickBot="1">
      <c r="A14" s="20"/>
      <c r="B14" s="22" t="s">
        <v>121</v>
      </c>
      <c r="C14" s="31">
        <v>344</v>
      </c>
      <c r="D14" s="23">
        <v>7339</v>
      </c>
      <c r="E14" s="36" t="s">
        <v>187</v>
      </c>
      <c r="F14" s="24">
        <v>42460</v>
      </c>
      <c r="G14" s="25">
        <v>0.90900000000000003</v>
      </c>
      <c r="H14" s="25">
        <v>0.77500000000000002</v>
      </c>
      <c r="I14" s="36">
        <v>0</v>
      </c>
      <c r="J14" s="36">
        <v>0</v>
      </c>
      <c r="K14" s="36">
        <v>1</v>
      </c>
      <c r="L14" s="36">
        <v>1</v>
      </c>
      <c r="N14" s="14">
        <v>14</v>
      </c>
      <c r="O14" s="14">
        <v>15</v>
      </c>
      <c r="P14" s="14"/>
      <c r="Q14" s="22" t="s">
        <v>127</v>
      </c>
      <c r="R14" s="36">
        <v>49</v>
      </c>
      <c r="S14" s="14"/>
      <c r="U14" s="53"/>
      <c r="V14" s="54"/>
      <c r="W14" s="55"/>
      <c r="X14" s="56">
        <f>SUM(X7:X11)</f>
        <v>1755</v>
      </c>
      <c r="Y14" s="57">
        <f>SUM(Y7:Y11)</f>
        <v>1</v>
      </c>
    </row>
    <row r="15" spans="1:25" ht="17" customHeight="1">
      <c r="A15" s="20"/>
      <c r="B15" s="22" t="s">
        <v>116</v>
      </c>
      <c r="C15" s="31">
        <v>85</v>
      </c>
      <c r="D15" s="23">
        <v>2696</v>
      </c>
      <c r="E15" s="36">
        <v>0</v>
      </c>
      <c r="F15" s="24">
        <v>42460</v>
      </c>
      <c r="G15" s="25">
        <v>0.92400000000000004</v>
      </c>
      <c r="H15" s="25">
        <v>0.84099999999999997</v>
      </c>
      <c r="I15" s="36">
        <v>0</v>
      </c>
      <c r="J15" s="36">
        <v>0</v>
      </c>
      <c r="K15" s="36">
        <v>0</v>
      </c>
      <c r="L15" s="36">
        <v>0</v>
      </c>
      <c r="N15" s="14">
        <v>13</v>
      </c>
      <c r="O15" s="14">
        <v>14</v>
      </c>
      <c r="P15" s="14"/>
      <c r="Q15" s="22" t="s">
        <v>133</v>
      </c>
      <c r="R15" s="36">
        <v>48</v>
      </c>
      <c r="S15" s="14"/>
    </row>
    <row r="16" spans="1:25" ht="17" customHeight="1">
      <c r="A16" s="158" t="s">
        <v>142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N16" s="14">
        <v>12</v>
      </c>
      <c r="O16" s="14">
        <v>8</v>
      </c>
      <c r="P16" s="14"/>
      <c r="Q16" s="22" t="s">
        <v>139</v>
      </c>
      <c r="R16" s="36">
        <v>44</v>
      </c>
      <c r="S16" s="14"/>
    </row>
    <row r="17" spans="2:25" ht="15">
      <c r="N17" s="14">
        <v>11</v>
      </c>
      <c r="O17" s="14">
        <v>4</v>
      </c>
      <c r="P17" s="14"/>
      <c r="Q17" s="22" t="s">
        <v>126</v>
      </c>
      <c r="R17" s="36">
        <v>36</v>
      </c>
      <c r="S17" s="14"/>
    </row>
    <row r="18" spans="2:25" ht="15">
      <c r="N18" s="14">
        <v>10</v>
      </c>
      <c r="O18" s="14">
        <v>10</v>
      </c>
      <c r="P18" s="14"/>
      <c r="Q18" s="22" t="s">
        <v>131</v>
      </c>
      <c r="R18" s="36">
        <v>31</v>
      </c>
      <c r="S18" s="14"/>
    </row>
    <row r="19" spans="2:25" ht="15">
      <c r="N19" s="14">
        <v>9</v>
      </c>
      <c r="O19" s="14">
        <v>6</v>
      </c>
      <c r="P19" s="14"/>
      <c r="Q19" s="22" t="s">
        <v>125</v>
      </c>
      <c r="R19" s="36">
        <v>18</v>
      </c>
      <c r="S19" s="14"/>
      <c r="U19" s="14" t="s">
        <v>188</v>
      </c>
    </row>
    <row r="20" spans="2:25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6">
        <v>13</v>
      </c>
      <c r="S20" s="14">
        <f>SUM(R9:R20)</f>
        <v>1024</v>
      </c>
      <c r="U20" s="14" t="s">
        <v>189</v>
      </c>
    </row>
    <row r="21" spans="2:25" ht="15">
      <c r="B21" t="s">
        <v>174</v>
      </c>
      <c r="C21">
        <v>344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f>C15</f>
        <v>85</v>
      </c>
      <c r="S21" s="14"/>
    </row>
    <row r="22" spans="2:25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f>C14</f>
        <v>344</v>
      </c>
      <c r="S22" s="14">
        <f>SUM(R21:R22)</f>
        <v>429</v>
      </c>
    </row>
    <row r="23" spans="2:25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25" ht="15" thickBot="1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25" ht="15" thickBot="1">
      <c r="N25" s="14">
        <v>3</v>
      </c>
      <c r="O25" s="14">
        <v>7</v>
      </c>
      <c r="P25" s="14" t="s">
        <v>162</v>
      </c>
      <c r="Q25" s="14"/>
      <c r="R25" s="14"/>
      <c r="S25" s="14"/>
      <c r="U25" s="159" t="s">
        <v>164</v>
      </c>
      <c r="V25" s="160"/>
      <c r="W25" s="160"/>
      <c r="X25" s="160"/>
      <c r="Y25" s="161"/>
    </row>
    <row r="26" spans="2:25">
      <c r="N26" s="14">
        <v>2</v>
      </c>
      <c r="O26" s="14" t="s">
        <v>163</v>
      </c>
      <c r="P26" s="14"/>
      <c r="Q26" s="14"/>
      <c r="R26" s="14"/>
      <c r="S26" s="14"/>
      <c r="U26" s="162"/>
      <c r="V26" s="163"/>
      <c r="W26" s="163"/>
      <c r="X26" s="37" t="s">
        <v>165</v>
      </c>
      <c r="Y26" s="64" t="s">
        <v>224</v>
      </c>
    </row>
    <row r="27" spans="2:25">
      <c r="N27" s="14">
        <v>1</v>
      </c>
      <c r="O27" s="14" t="s">
        <v>163</v>
      </c>
      <c r="P27" s="14"/>
      <c r="U27" s="39"/>
      <c r="V27" s="40"/>
      <c r="W27" s="40"/>
      <c r="X27" s="41" t="s">
        <v>2</v>
      </c>
      <c r="Y27" s="42"/>
    </row>
    <row r="28" spans="2:25">
      <c r="N28" s="14"/>
      <c r="O28" s="14"/>
      <c r="P28" s="14"/>
      <c r="U28" s="43" t="s">
        <v>4</v>
      </c>
      <c r="V28" s="44"/>
      <c r="W28" s="45"/>
      <c r="X28" s="46">
        <v>163</v>
      </c>
      <c r="Y28" s="47">
        <f>X28/$X$36</f>
        <v>9.2877492877492876E-2</v>
      </c>
    </row>
    <row r="29" spans="2:25">
      <c r="N29" s="14"/>
      <c r="O29" s="14"/>
      <c r="P29" s="14"/>
      <c r="U29" s="48" t="s">
        <v>167</v>
      </c>
      <c r="V29" s="49" t="s">
        <v>168</v>
      </c>
      <c r="W29" s="50" t="s">
        <v>190</v>
      </c>
      <c r="X29" s="51">
        <v>139</v>
      </c>
      <c r="Y29" s="47">
        <f t="shared" ref="Y29:Y33" si="1">X29/$X$36</f>
        <v>7.9202279202279208E-2</v>
      </c>
    </row>
    <row r="30" spans="2:25">
      <c r="N30" s="14"/>
      <c r="O30" s="14"/>
      <c r="P30" s="14"/>
      <c r="U30" s="48"/>
      <c r="V30" s="49"/>
      <c r="W30" s="50" t="s">
        <v>191</v>
      </c>
      <c r="X30" s="51">
        <v>0</v>
      </c>
      <c r="Y30" s="47">
        <f t="shared" si="1"/>
        <v>0</v>
      </c>
    </row>
    <row r="31" spans="2:25">
      <c r="U31" s="48"/>
      <c r="V31" s="49" t="s">
        <v>169</v>
      </c>
      <c r="W31" s="50"/>
      <c r="X31" s="51">
        <v>0</v>
      </c>
      <c r="Y31" s="47">
        <f t="shared" si="1"/>
        <v>0</v>
      </c>
    </row>
    <row r="32" spans="2:25">
      <c r="B32" t="s">
        <v>177</v>
      </c>
      <c r="C32">
        <v>139</v>
      </c>
      <c r="D32" s="59" t="s">
        <v>160</v>
      </c>
      <c r="E32" t="s">
        <v>178</v>
      </c>
      <c r="U32" s="48"/>
      <c r="V32" s="49" t="s">
        <v>9</v>
      </c>
      <c r="W32" s="50" t="s">
        <v>170</v>
      </c>
      <c r="X32" s="51">
        <v>1024</v>
      </c>
      <c r="Y32" s="47">
        <f t="shared" si="1"/>
        <v>0.58347578347578344</v>
      </c>
    </row>
    <row r="33" spans="21:25">
      <c r="U33" s="48"/>
      <c r="V33" s="49"/>
      <c r="W33" s="50" t="s">
        <v>171</v>
      </c>
      <c r="X33" s="51">
        <v>429</v>
      </c>
      <c r="Y33" s="47">
        <f t="shared" si="1"/>
        <v>0.24444444444444444</v>
      </c>
    </row>
    <row r="34" spans="21:25">
      <c r="U34" s="48"/>
      <c r="V34" s="49"/>
      <c r="W34" s="50"/>
      <c r="X34" s="51"/>
      <c r="Y34" s="52"/>
    </row>
    <row r="35" spans="21:25">
      <c r="U35" s="48"/>
      <c r="V35" s="49"/>
      <c r="W35" s="50"/>
      <c r="X35" s="51"/>
      <c r="Y35" s="52"/>
    </row>
    <row r="36" spans="21:25" ht="15" thickBot="1">
      <c r="U36" s="53"/>
      <c r="V36" s="54"/>
      <c r="W36" s="55"/>
      <c r="X36" s="56">
        <f>SUM(X28:X33)</f>
        <v>1755</v>
      </c>
      <c r="Y36" s="57">
        <f>SUM(Y28:Y33)</f>
        <v>1</v>
      </c>
    </row>
  </sheetData>
  <mergeCells count="5">
    <mergeCell ref="A16:L16"/>
    <mergeCell ref="U4:Y4"/>
    <mergeCell ref="U5:W5"/>
    <mergeCell ref="U25:Y25"/>
    <mergeCell ref="U26:W2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payment"/>
    <hyperlink ref="B15" r:id="rId14" tooltip="svb-web-core-ui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332031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3">
        <v>418</v>
      </c>
      <c r="D2" s="23">
        <v>4664</v>
      </c>
      <c r="E2" s="63" t="s">
        <v>226</v>
      </c>
      <c r="F2" s="26">
        <v>0.61805555555555558</v>
      </c>
      <c r="G2" s="25">
        <v>0.95099999999999996</v>
      </c>
      <c r="H2" s="25">
        <v>0.91</v>
      </c>
      <c r="I2" s="63">
        <v>0</v>
      </c>
      <c r="J2" s="63">
        <v>0</v>
      </c>
      <c r="K2" s="63">
        <v>1</v>
      </c>
      <c r="L2" s="63">
        <v>0</v>
      </c>
    </row>
    <row r="3" spans="1:25" ht="17" customHeight="1" thickBot="1">
      <c r="A3" s="20"/>
      <c r="B3" s="22" t="s">
        <v>117</v>
      </c>
      <c r="C3" s="63">
        <v>147</v>
      </c>
      <c r="D3" s="23">
        <v>1448</v>
      </c>
      <c r="E3" s="63" t="s">
        <v>226</v>
      </c>
      <c r="F3" s="24">
        <v>42467</v>
      </c>
      <c r="G3" s="25">
        <v>0.88800000000000001</v>
      </c>
      <c r="H3" s="25">
        <v>0.84</v>
      </c>
      <c r="I3" s="63">
        <v>0</v>
      </c>
      <c r="J3" s="63">
        <v>0</v>
      </c>
      <c r="K3" s="63">
        <v>2</v>
      </c>
      <c r="L3" s="63">
        <v>0</v>
      </c>
    </row>
    <row r="4" spans="1:25" ht="17" customHeight="1" thickBot="1">
      <c r="A4" s="20"/>
      <c r="B4" s="22" t="s">
        <v>128</v>
      </c>
      <c r="C4" s="63">
        <v>123</v>
      </c>
      <c r="D4" s="63">
        <v>755</v>
      </c>
      <c r="E4" s="63">
        <v>0</v>
      </c>
      <c r="F4" s="24">
        <v>42459</v>
      </c>
      <c r="G4" s="25">
        <v>0.96499999999999997</v>
      </c>
      <c r="H4" s="25">
        <v>0.93500000000000005</v>
      </c>
      <c r="I4" s="63">
        <v>0</v>
      </c>
      <c r="J4" s="63">
        <v>0</v>
      </c>
      <c r="K4" s="63">
        <v>0</v>
      </c>
      <c r="L4" s="63">
        <v>0</v>
      </c>
      <c r="U4" s="159" t="s">
        <v>164</v>
      </c>
      <c r="V4" s="160"/>
      <c r="W4" s="160"/>
      <c r="X4" s="160"/>
      <c r="Y4" s="161"/>
    </row>
    <row r="5" spans="1:25" ht="17" customHeight="1">
      <c r="A5" s="20"/>
      <c r="B5" s="22" t="s">
        <v>114</v>
      </c>
      <c r="C5" s="63">
        <v>108</v>
      </c>
      <c r="D5" s="23">
        <v>1510</v>
      </c>
      <c r="E5" s="63" t="s">
        <v>115</v>
      </c>
      <c r="F5" s="24">
        <v>42467</v>
      </c>
      <c r="G5" s="25">
        <v>0.96199999999999997</v>
      </c>
      <c r="H5" s="25">
        <v>0.92700000000000005</v>
      </c>
      <c r="I5" s="63">
        <v>0</v>
      </c>
      <c r="J5" s="63">
        <v>0</v>
      </c>
      <c r="K5" s="63">
        <v>0</v>
      </c>
      <c r="L5" s="63">
        <v>0</v>
      </c>
      <c r="U5" s="162"/>
      <c r="V5" s="163"/>
      <c r="W5" s="163"/>
      <c r="X5" s="37" t="s">
        <v>165</v>
      </c>
      <c r="Y5" s="64" t="s">
        <v>225</v>
      </c>
    </row>
    <row r="6" spans="1:25" ht="17" customHeight="1">
      <c r="A6" s="20"/>
      <c r="B6" s="22" t="s">
        <v>123</v>
      </c>
      <c r="C6" s="63">
        <v>59</v>
      </c>
      <c r="D6" s="63">
        <v>803</v>
      </c>
      <c r="E6" s="63" t="s">
        <v>124</v>
      </c>
      <c r="F6" s="24">
        <v>42459</v>
      </c>
      <c r="G6" s="25">
        <v>0.89800000000000002</v>
      </c>
      <c r="H6" s="25">
        <v>0.78600000000000003</v>
      </c>
      <c r="I6" s="63">
        <v>0</v>
      </c>
      <c r="J6" s="63">
        <v>0</v>
      </c>
      <c r="K6" s="63">
        <v>2</v>
      </c>
      <c r="L6" s="6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63">
        <v>49</v>
      </c>
      <c r="D7" s="63">
        <v>288</v>
      </c>
      <c r="E7" s="63">
        <v>0</v>
      </c>
      <c r="F7" s="24">
        <v>42459</v>
      </c>
      <c r="G7" s="25">
        <v>0.91800000000000004</v>
      </c>
      <c r="H7" s="25">
        <v>0.97199999999999998</v>
      </c>
      <c r="I7" s="63">
        <v>0</v>
      </c>
      <c r="J7" s="63">
        <v>0</v>
      </c>
      <c r="K7" s="63">
        <v>0</v>
      </c>
      <c r="L7" s="63">
        <v>0</v>
      </c>
      <c r="N7" s="14"/>
      <c r="O7" s="14"/>
      <c r="P7" s="14"/>
      <c r="S7" s="14"/>
      <c r="U7" s="43" t="s">
        <v>4</v>
      </c>
      <c r="V7" s="44"/>
      <c r="W7" s="45"/>
      <c r="X7" s="46">
        <v>162</v>
      </c>
      <c r="Y7" s="47">
        <f>X7/$X$15</f>
        <v>8.8767123287671237E-2</v>
      </c>
    </row>
    <row r="8" spans="1:25" ht="17" customHeight="1">
      <c r="A8" s="20"/>
      <c r="B8" s="22" t="s">
        <v>133</v>
      </c>
      <c r="C8" s="63">
        <v>48</v>
      </c>
      <c r="D8" s="63">
        <v>369</v>
      </c>
      <c r="E8" s="63">
        <v>0</v>
      </c>
      <c r="F8" s="24">
        <v>42459</v>
      </c>
      <c r="G8" s="25">
        <v>0.95899999999999996</v>
      </c>
      <c r="H8" s="25">
        <v>0.97699999999999998</v>
      </c>
      <c r="I8" s="63">
        <v>0</v>
      </c>
      <c r="J8" s="63">
        <v>0</v>
      </c>
      <c r="K8" s="63">
        <v>0</v>
      </c>
      <c r="L8" s="63">
        <v>0</v>
      </c>
      <c r="N8" s="14" t="s">
        <v>159</v>
      </c>
      <c r="O8" s="14" t="s">
        <v>160</v>
      </c>
      <c r="P8" s="14">
        <f>SUM(O9:O29)</f>
        <v>162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v>116</v>
      </c>
      <c r="Y8" s="47">
        <f t="shared" ref="Y8:Y12" si="0">X8/$X$15</f>
        <v>6.3561643835616438E-2</v>
      </c>
    </row>
    <row r="9" spans="1:25" ht="17" customHeight="1">
      <c r="A9" s="20"/>
      <c r="B9" s="22" t="s">
        <v>139</v>
      </c>
      <c r="C9" s="63">
        <v>44</v>
      </c>
      <c r="D9" s="63">
        <v>626</v>
      </c>
      <c r="E9" s="63" t="s">
        <v>157</v>
      </c>
      <c r="F9" s="24">
        <v>42461</v>
      </c>
      <c r="G9" s="25">
        <v>0.89900000000000002</v>
      </c>
      <c r="H9" s="25">
        <v>0.875</v>
      </c>
      <c r="I9" s="63">
        <v>0</v>
      </c>
      <c r="J9" s="63">
        <v>0</v>
      </c>
      <c r="K9" s="63">
        <v>0</v>
      </c>
      <c r="L9" s="63">
        <v>63</v>
      </c>
      <c r="N9" s="14"/>
      <c r="O9" s="14"/>
      <c r="P9" s="14"/>
      <c r="Q9" s="22" t="s">
        <v>119</v>
      </c>
      <c r="R9" s="14">
        <f t="shared" ref="R9:R20" si="1">C2</f>
        <v>418</v>
      </c>
      <c r="S9" s="14"/>
      <c r="U9" s="48"/>
      <c r="V9" s="49"/>
      <c r="W9" s="50" t="s">
        <v>191</v>
      </c>
      <c r="X9" s="51">
        <v>3</v>
      </c>
      <c r="Y9" s="47">
        <f t="shared" si="0"/>
        <v>1.6438356164383563E-3</v>
      </c>
    </row>
    <row r="10" spans="1:25" ht="17" customHeight="1">
      <c r="A10" s="20"/>
      <c r="B10" s="22" t="s">
        <v>126</v>
      </c>
      <c r="C10" s="63">
        <v>36</v>
      </c>
      <c r="D10" s="63">
        <v>195</v>
      </c>
      <c r="E10" s="63">
        <v>0</v>
      </c>
      <c r="F10" s="24">
        <v>42459</v>
      </c>
      <c r="G10" s="25">
        <v>0.98599999999999999</v>
      </c>
      <c r="H10" s="25">
        <v>1</v>
      </c>
      <c r="I10" s="63">
        <v>0</v>
      </c>
      <c r="J10" s="63">
        <v>0</v>
      </c>
      <c r="K10" s="63">
        <v>0</v>
      </c>
      <c r="L10" s="63">
        <v>0</v>
      </c>
      <c r="P10" s="14"/>
      <c r="Q10" s="22" t="s">
        <v>117</v>
      </c>
      <c r="R10" s="14">
        <f t="shared" si="1"/>
        <v>147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3">
        <v>31</v>
      </c>
      <c r="D11" s="63">
        <v>377</v>
      </c>
      <c r="E11" s="63" t="s">
        <v>132</v>
      </c>
      <c r="F11" s="24">
        <v>42459</v>
      </c>
      <c r="G11" s="25">
        <v>0.77</v>
      </c>
      <c r="H11" s="25">
        <v>0.51700000000000002</v>
      </c>
      <c r="I11" s="63">
        <v>0</v>
      </c>
      <c r="J11" s="63">
        <v>0</v>
      </c>
      <c r="K11" s="63">
        <v>1</v>
      </c>
      <c r="L11" s="63">
        <v>0</v>
      </c>
      <c r="P11" s="14"/>
      <c r="Q11" s="22" t="s">
        <v>128</v>
      </c>
      <c r="R11" s="14">
        <f t="shared" si="1"/>
        <v>123</v>
      </c>
      <c r="S11" s="14"/>
      <c r="U11" s="48"/>
      <c r="V11" s="49" t="s">
        <v>9</v>
      </c>
      <c r="W11" s="50" t="s">
        <v>170</v>
      </c>
      <c r="X11" s="51">
        <v>1094</v>
      </c>
      <c r="Y11" s="47">
        <f t="shared" si="0"/>
        <v>0.59945205479452057</v>
      </c>
    </row>
    <row r="12" spans="1:25" ht="17" customHeight="1">
      <c r="A12" s="20"/>
      <c r="B12" s="22" t="s">
        <v>125</v>
      </c>
      <c r="C12" s="63">
        <v>18</v>
      </c>
      <c r="D12" s="63">
        <v>172</v>
      </c>
      <c r="E12" s="63">
        <v>0</v>
      </c>
      <c r="F12" s="24">
        <v>42459</v>
      </c>
      <c r="G12" s="25">
        <v>0.93300000000000005</v>
      </c>
      <c r="H12" s="25">
        <v>0.9</v>
      </c>
      <c r="I12" s="63">
        <v>0</v>
      </c>
      <c r="J12" s="63">
        <v>0</v>
      </c>
      <c r="K12" s="63">
        <v>0</v>
      </c>
      <c r="L12" s="63">
        <v>0</v>
      </c>
      <c r="N12" s="14" t="s">
        <v>237</v>
      </c>
      <c r="O12" s="63">
        <v>3</v>
      </c>
      <c r="P12" s="14"/>
      <c r="Q12" s="22" t="s">
        <v>114</v>
      </c>
      <c r="R12" s="14">
        <f t="shared" si="1"/>
        <v>108</v>
      </c>
      <c r="S12" s="14"/>
      <c r="U12" s="48"/>
      <c r="V12" s="49"/>
      <c r="W12" s="50" t="s">
        <v>171</v>
      </c>
      <c r="X12" s="51">
        <v>450</v>
      </c>
      <c r="Y12" s="47">
        <f t="shared" si="0"/>
        <v>0.24657534246575341</v>
      </c>
    </row>
    <row r="13" spans="1:25" ht="17" customHeight="1">
      <c r="A13" s="20"/>
      <c r="B13" s="22" t="s">
        <v>130</v>
      </c>
      <c r="C13" s="63">
        <v>13</v>
      </c>
      <c r="D13" s="63">
        <v>218</v>
      </c>
      <c r="E13" s="63">
        <v>0</v>
      </c>
      <c r="F13" s="24">
        <v>42459</v>
      </c>
      <c r="G13" s="25">
        <v>0.99099999999999999</v>
      </c>
      <c r="H13" s="25">
        <v>0.92900000000000005</v>
      </c>
      <c r="I13" s="63">
        <v>0</v>
      </c>
      <c r="J13" s="63">
        <v>0</v>
      </c>
      <c r="K13" s="63">
        <v>0</v>
      </c>
      <c r="L13" s="63">
        <v>0</v>
      </c>
      <c r="N13" s="14">
        <v>17</v>
      </c>
      <c r="O13" s="63">
        <v>6</v>
      </c>
      <c r="P13" s="14"/>
      <c r="Q13" s="22" t="s">
        <v>123</v>
      </c>
      <c r="R13" s="14">
        <f t="shared" si="1"/>
        <v>59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3" t="s">
        <v>236</v>
      </c>
      <c r="F14" s="26">
        <v>0.68125000000000002</v>
      </c>
      <c r="G14" s="25">
        <v>0.91400000000000003</v>
      </c>
      <c r="H14" s="25">
        <v>0.80500000000000005</v>
      </c>
      <c r="I14" s="63">
        <v>0</v>
      </c>
      <c r="J14" s="63">
        <v>0</v>
      </c>
      <c r="K14" s="63">
        <v>0</v>
      </c>
      <c r="L14" s="63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49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368</v>
      </c>
      <c r="D15" s="23">
        <v>8200</v>
      </c>
      <c r="E15" s="63" t="s">
        <v>187</v>
      </c>
      <c r="F15" s="26">
        <v>0.68680555555555556</v>
      </c>
      <c r="G15" s="25">
        <v>0.90100000000000002</v>
      </c>
      <c r="H15" s="25">
        <v>0.76200000000000001</v>
      </c>
      <c r="I15" s="63">
        <v>0</v>
      </c>
      <c r="J15" s="63">
        <v>0</v>
      </c>
      <c r="K15" s="63">
        <v>1</v>
      </c>
      <c r="L15" s="63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48</v>
      </c>
      <c r="S15" s="14"/>
      <c r="U15" s="53"/>
      <c r="V15" s="54"/>
      <c r="W15" s="55"/>
      <c r="X15" s="56">
        <f>SUM(X7:X12)</f>
        <v>1825</v>
      </c>
      <c r="Y15" s="57">
        <f>SUM(Y7:Y12)</f>
        <v>1</v>
      </c>
    </row>
    <row r="16" spans="1:25" ht="17" customHeight="1">
      <c r="A16" s="158" t="s">
        <v>142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N16" s="14">
        <v>14</v>
      </c>
      <c r="O16" s="14">
        <v>15</v>
      </c>
      <c r="P16" s="14"/>
      <c r="Q16" s="22" t="s">
        <v>139</v>
      </c>
      <c r="R16" s="14">
        <f t="shared" si="1"/>
        <v>44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 t="shared" si="1"/>
        <v>13</v>
      </c>
      <c r="S20" s="14">
        <f>SUM(R9:R20)</f>
        <v>1094</v>
      </c>
    </row>
    <row r="21" spans="2:19" ht="15">
      <c r="D21" s="59" t="s">
        <v>228</v>
      </c>
      <c r="N21" s="14">
        <v>9</v>
      </c>
      <c r="O21" s="14">
        <v>6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368</v>
      </c>
      <c r="D22" s="59" t="s">
        <v>160</v>
      </c>
      <c r="E22" t="s">
        <v>234</v>
      </c>
      <c r="N22" s="14">
        <v>8</v>
      </c>
      <c r="O22" s="14">
        <v>5</v>
      </c>
      <c r="P22" s="14"/>
      <c r="Q22" s="22" t="s">
        <v>121</v>
      </c>
      <c r="R22" s="31">
        <f>C15</f>
        <v>368</v>
      </c>
      <c r="S22" s="14">
        <f>SUM(R21:R22)</f>
        <v>450</v>
      </c>
    </row>
    <row r="23" spans="2:19">
      <c r="D23" s="58" t="s">
        <v>180</v>
      </c>
      <c r="N23" s="14">
        <v>7</v>
      </c>
      <c r="O23" s="14">
        <v>18</v>
      </c>
      <c r="P23" s="14"/>
      <c r="Q23" s="14"/>
      <c r="R23" s="14"/>
      <c r="S23" s="14"/>
    </row>
    <row r="24" spans="2:19">
      <c r="D24" s="58" t="s">
        <v>181</v>
      </c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32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8</v>
      </c>
      <c r="P26" s="14"/>
      <c r="Q26" s="14"/>
      <c r="R26" s="14"/>
      <c r="S26" s="14"/>
    </row>
    <row r="27" spans="2:19">
      <c r="N27" s="14">
        <v>3</v>
      </c>
      <c r="O27" s="14">
        <v>7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99</v>
      </c>
      <c r="R31" s="14">
        <v>119</v>
      </c>
    </row>
    <row r="32" spans="2:19">
      <c r="N32" s="14"/>
      <c r="O32" s="14"/>
    </row>
    <row r="33" spans="2:5">
      <c r="B33" t="s">
        <v>177</v>
      </c>
      <c r="C33">
        <v>116</v>
      </c>
      <c r="D33" s="59" t="s">
        <v>160</v>
      </c>
      <c r="E33" t="s">
        <v>235</v>
      </c>
    </row>
    <row r="34" spans="2:5">
      <c r="B34" t="s">
        <v>238</v>
      </c>
      <c r="C34">
        <v>3</v>
      </c>
    </row>
  </sheetData>
  <mergeCells count="3">
    <mergeCell ref="U4:Y4"/>
    <mergeCell ref="U5:W5"/>
    <mergeCell ref="A16:L16"/>
  </mergeCells>
  <hyperlinks>
    <hyperlink ref="Q9" r:id="rId1" tooltip="svb-service-payments"/>
    <hyperlink ref="Q10" r:id="rId2" tooltip="svb-service-entitlement"/>
    <hyperlink ref="Q11" r:id="rId3" tooltip="mur-java-lib-httpclient"/>
    <hyperlink ref="Q12" r:id="rId4" tooltip="svb-scheduler-payments"/>
    <hyperlink ref="Q13" r:id="rId5" tooltip="svb-service-accounts"/>
    <hyperlink ref="Q14" r:id="rId6" tooltip="mur-java-lib-dbconnector"/>
    <hyperlink ref="Q15" r:id="rId7" tooltip="mur-java-lib-auth"/>
    <hyperlink ref="Q16" r:id="rId8" tooltip="svb-service-csrf"/>
    <hyperlink ref="Q17" r:id="rId9" tooltip="mur-java-lib-logger"/>
    <hyperlink ref="Q18" r:id="rId10" tooltip="mur-java-lib-monitoring"/>
    <hyperlink ref="Q19" r:id="rId11" tooltip="mur-java-lib-exception"/>
    <hyperlink ref="Q20" r:id="rId12" tooltip="mur-java-lib-mappers"/>
    <hyperlink ref="Q21" r:id="rId13" tooltip="svb-web-core-ui"/>
    <hyperlink ref="Q22" r:id="rId14" tooltip="svb-web-payment"/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5" tooltip="svb-service-payments"/>
    <hyperlink ref="B3" r:id="rId16" tooltip="svb-service-entitlement"/>
    <hyperlink ref="B4" r:id="rId17" tooltip="mur-java-lib-httpclient"/>
    <hyperlink ref="B5" r:id="rId18" tooltip="svb-scheduler-payments"/>
    <hyperlink ref="B6" r:id="rId19" tooltip="svb-service-accounts"/>
    <hyperlink ref="B7" r:id="rId20" tooltip="mur-java-lib-dbconnector"/>
    <hyperlink ref="B8" r:id="rId21" tooltip="mur-java-lib-auth"/>
    <hyperlink ref="B9" r:id="rId22" tooltip="svb-service-csrf"/>
    <hyperlink ref="B10" r:id="rId23" tooltip="mur-java-lib-logger"/>
    <hyperlink ref="B11" r:id="rId24" tooltip="mur-java-lib-monitoring"/>
    <hyperlink ref="B12" r:id="rId25" tooltip="mur-java-lib-exception"/>
    <hyperlink ref="B13" r:id="rId26" tooltip="mur-java-lib-mappers"/>
    <hyperlink ref="B14" r:id="rId27" tooltip="svb-web-core-ui"/>
    <hyperlink ref="B15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1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5">
        <v>437</v>
      </c>
      <c r="D2" s="23">
        <v>4914</v>
      </c>
      <c r="E2" s="65" t="s">
        <v>226</v>
      </c>
      <c r="F2" s="24">
        <v>42481</v>
      </c>
      <c r="G2" s="25">
        <v>0.95199999999999996</v>
      </c>
      <c r="H2" s="25">
        <v>0.91300000000000003</v>
      </c>
      <c r="I2" s="65">
        <v>0</v>
      </c>
      <c r="J2" s="65">
        <v>0</v>
      </c>
      <c r="K2" s="65">
        <v>1</v>
      </c>
      <c r="L2" s="65">
        <v>0</v>
      </c>
    </row>
    <row r="3" spans="1:25" ht="17" customHeight="1" thickBot="1">
      <c r="A3" s="20"/>
      <c r="B3" s="22" t="s">
        <v>117</v>
      </c>
      <c r="C3" s="65">
        <v>182</v>
      </c>
      <c r="D3" s="23">
        <v>1579</v>
      </c>
      <c r="E3" s="65" t="s">
        <v>239</v>
      </c>
      <c r="F3" s="26">
        <v>0.5805555555555556</v>
      </c>
      <c r="G3" s="25">
        <v>0.93400000000000005</v>
      </c>
      <c r="H3" s="25">
        <v>0.93799999999999994</v>
      </c>
      <c r="I3" s="65">
        <v>0</v>
      </c>
      <c r="J3" s="65">
        <v>0</v>
      </c>
      <c r="K3" s="65">
        <v>3</v>
      </c>
      <c r="L3" s="65">
        <v>0</v>
      </c>
    </row>
    <row r="4" spans="1:25" ht="17" customHeight="1" thickBot="1">
      <c r="A4" s="20"/>
      <c r="B4" s="22" t="s">
        <v>128</v>
      </c>
      <c r="C4" s="65">
        <v>127</v>
      </c>
      <c r="D4" s="65">
        <v>796</v>
      </c>
      <c r="E4" s="65">
        <v>0</v>
      </c>
      <c r="F4" s="24">
        <v>42481</v>
      </c>
      <c r="G4" s="25">
        <v>0.96399999999999997</v>
      </c>
      <c r="H4" s="25">
        <v>0.93500000000000005</v>
      </c>
      <c r="I4" s="65">
        <v>0</v>
      </c>
      <c r="J4" s="65">
        <v>0</v>
      </c>
      <c r="K4" s="65">
        <v>0</v>
      </c>
      <c r="L4" s="65">
        <v>0</v>
      </c>
      <c r="U4" s="159" t="s">
        <v>164</v>
      </c>
      <c r="V4" s="160"/>
      <c r="W4" s="160"/>
      <c r="X4" s="160"/>
      <c r="Y4" s="161"/>
    </row>
    <row r="5" spans="1:25" ht="17" customHeight="1">
      <c r="A5" s="20"/>
      <c r="B5" s="22" t="s">
        <v>114</v>
      </c>
      <c r="C5" s="65">
        <v>109</v>
      </c>
      <c r="D5" s="23">
        <v>1521</v>
      </c>
      <c r="E5" s="65" t="s">
        <v>115</v>
      </c>
      <c r="F5" s="24">
        <v>42481</v>
      </c>
      <c r="G5" s="25">
        <v>0.95799999999999996</v>
      </c>
      <c r="H5" s="25">
        <v>0.92700000000000005</v>
      </c>
      <c r="I5" s="65">
        <v>0</v>
      </c>
      <c r="J5" s="65">
        <v>0</v>
      </c>
      <c r="K5" s="65">
        <v>0</v>
      </c>
      <c r="L5" s="65">
        <v>0</v>
      </c>
      <c r="U5" s="162"/>
      <c r="V5" s="163"/>
      <c r="W5" s="163"/>
      <c r="X5" s="37" t="s">
        <v>165</v>
      </c>
      <c r="Y5" s="64" t="s">
        <v>244</v>
      </c>
    </row>
    <row r="6" spans="1:25" ht="17" customHeight="1">
      <c r="A6" s="20"/>
      <c r="B6" s="22" t="s">
        <v>123</v>
      </c>
      <c r="C6" s="65">
        <v>69</v>
      </c>
      <c r="D6" s="65">
        <v>838</v>
      </c>
      <c r="E6" s="65" t="s">
        <v>124</v>
      </c>
      <c r="F6" s="24">
        <v>42481</v>
      </c>
      <c r="G6" s="25">
        <v>0.90300000000000002</v>
      </c>
      <c r="H6" s="25">
        <v>0.82399999999999995</v>
      </c>
      <c r="I6" s="65">
        <v>0</v>
      </c>
      <c r="J6" s="65">
        <v>0</v>
      </c>
      <c r="K6" s="65">
        <v>2</v>
      </c>
      <c r="L6" s="6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133</v>
      </c>
      <c r="C7" s="65">
        <v>63</v>
      </c>
      <c r="D7" s="65">
        <v>536</v>
      </c>
      <c r="E7" s="65" t="s">
        <v>124</v>
      </c>
      <c r="F7" s="24">
        <v>42481</v>
      </c>
      <c r="G7" s="25">
        <v>0.96</v>
      </c>
      <c r="H7" s="25">
        <v>0.93600000000000005</v>
      </c>
      <c r="I7" s="65">
        <v>0</v>
      </c>
      <c r="J7" s="65">
        <v>0</v>
      </c>
      <c r="K7" s="65">
        <v>0</v>
      </c>
      <c r="L7" s="65">
        <v>1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8.0306905370843992E-2</v>
      </c>
    </row>
    <row r="8" spans="1:25" ht="17" customHeight="1">
      <c r="A8" s="20"/>
      <c r="B8" s="22" t="s">
        <v>139</v>
      </c>
      <c r="C8" s="65">
        <v>58</v>
      </c>
      <c r="D8" s="65">
        <v>662</v>
      </c>
      <c r="E8" s="65" t="s">
        <v>157</v>
      </c>
      <c r="F8" s="24">
        <v>42481</v>
      </c>
      <c r="G8" s="25">
        <v>0.91400000000000003</v>
      </c>
      <c r="H8" s="25">
        <v>0.93300000000000005</v>
      </c>
      <c r="I8" s="65">
        <v>0</v>
      </c>
      <c r="J8" s="65">
        <v>0</v>
      </c>
      <c r="K8" s="65">
        <v>0</v>
      </c>
      <c r="L8" s="65">
        <v>63</v>
      </c>
      <c r="N8" s="14" t="s">
        <v>159</v>
      </c>
      <c r="O8" s="14" t="s">
        <v>160</v>
      </c>
      <c r="P8" s="14">
        <f>SUM(O9:O27)</f>
        <v>157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126</v>
      </c>
      <c r="Y8" s="47">
        <f t="shared" ref="Y8:Y12" si="0">X8/$X$15</f>
        <v>6.4450127877237848E-2</v>
      </c>
    </row>
    <row r="9" spans="1:25" ht="17" customHeight="1">
      <c r="A9" s="20"/>
      <c r="B9" s="22" t="s">
        <v>127</v>
      </c>
      <c r="C9" s="65">
        <v>49</v>
      </c>
      <c r="D9" s="65">
        <v>288</v>
      </c>
      <c r="E9" s="65">
        <v>0</v>
      </c>
      <c r="F9" s="24">
        <v>42481</v>
      </c>
      <c r="G9" s="25">
        <v>0.91800000000000004</v>
      </c>
      <c r="H9" s="25">
        <v>0.97199999999999998</v>
      </c>
      <c r="I9" s="65">
        <v>0</v>
      </c>
      <c r="J9" s="65">
        <v>0</v>
      </c>
      <c r="K9" s="65">
        <v>0</v>
      </c>
      <c r="L9" s="65">
        <v>0</v>
      </c>
      <c r="N9" s="14"/>
      <c r="O9" s="14"/>
      <c r="P9" s="14"/>
      <c r="Q9" s="22" t="s">
        <v>119</v>
      </c>
      <c r="R9" s="14">
        <f t="shared" ref="R9:R19" si="1">C2</f>
        <v>437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4.6035805626598461E-3</v>
      </c>
    </row>
    <row r="10" spans="1:25" ht="17" customHeight="1">
      <c r="A10" s="20"/>
      <c r="B10" s="22" t="s">
        <v>126</v>
      </c>
      <c r="C10" s="65">
        <v>36</v>
      </c>
      <c r="D10" s="65">
        <v>195</v>
      </c>
      <c r="E10" s="65">
        <v>0</v>
      </c>
      <c r="F10" s="24">
        <v>42481</v>
      </c>
      <c r="G10" s="25">
        <v>0.98599999999999999</v>
      </c>
      <c r="H10" s="25">
        <v>1</v>
      </c>
      <c r="I10" s="65">
        <v>0</v>
      </c>
      <c r="J10" s="65">
        <v>0</v>
      </c>
      <c r="K10" s="65">
        <v>0</v>
      </c>
      <c r="L10" s="65">
        <v>0</v>
      </c>
      <c r="P10" s="14"/>
      <c r="Q10" s="22" t="s">
        <v>117</v>
      </c>
      <c r="R10" s="14">
        <f t="shared" si="1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5">
        <v>31</v>
      </c>
      <c r="D11" s="65">
        <v>377</v>
      </c>
      <c r="E11" s="65" t="s">
        <v>132</v>
      </c>
      <c r="F11" s="24">
        <v>42481</v>
      </c>
      <c r="G11" s="25">
        <v>0.77</v>
      </c>
      <c r="H11" s="25">
        <v>0.51700000000000002</v>
      </c>
      <c r="I11" s="65">
        <v>0</v>
      </c>
      <c r="J11" s="65">
        <v>0</v>
      </c>
      <c r="K11" s="65">
        <v>1</v>
      </c>
      <c r="L11" s="65">
        <v>0</v>
      </c>
      <c r="N11" t="s">
        <v>243</v>
      </c>
      <c r="O11" s="65">
        <v>2</v>
      </c>
      <c r="P11" s="14"/>
      <c r="Q11" s="22" t="s">
        <v>128</v>
      </c>
      <c r="R11" s="14">
        <f t="shared" si="1"/>
        <v>127</v>
      </c>
      <c r="S11" s="14"/>
      <c r="U11" s="48"/>
      <c r="V11" s="49" t="s">
        <v>9</v>
      </c>
      <c r="W11" s="50" t="s">
        <v>170</v>
      </c>
      <c r="X11" s="51">
        <f>S20</f>
        <v>1192</v>
      </c>
      <c r="Y11" s="47">
        <f t="shared" si="0"/>
        <v>0.60971867007672631</v>
      </c>
    </row>
    <row r="12" spans="1:25" ht="17" customHeight="1">
      <c r="A12" s="20"/>
      <c r="B12" s="22" t="s">
        <v>125</v>
      </c>
      <c r="C12" s="65">
        <v>18</v>
      </c>
      <c r="D12" s="65">
        <v>172</v>
      </c>
      <c r="E12" s="65">
        <v>0</v>
      </c>
      <c r="F12" s="24">
        <v>42481</v>
      </c>
      <c r="G12" s="25">
        <v>0.93300000000000005</v>
      </c>
      <c r="H12" s="25">
        <v>0.9</v>
      </c>
      <c r="I12" s="65">
        <v>0</v>
      </c>
      <c r="J12" s="65">
        <v>0</v>
      </c>
      <c r="K12" s="65">
        <v>0</v>
      </c>
      <c r="L12" s="65">
        <v>0</v>
      </c>
      <c r="N12" s="14" t="s">
        <v>237</v>
      </c>
      <c r="O12" s="65">
        <v>2</v>
      </c>
      <c r="P12" s="14"/>
      <c r="Q12" s="22" t="s">
        <v>114</v>
      </c>
      <c r="R12" s="14">
        <f t="shared" si="1"/>
        <v>109</v>
      </c>
      <c r="S12" s="14"/>
      <c r="U12" s="48"/>
      <c r="V12" s="49"/>
      <c r="W12" s="50" t="s">
        <v>171</v>
      </c>
      <c r="X12" s="51">
        <f>S22</f>
        <v>471</v>
      </c>
      <c r="Y12" s="47">
        <f t="shared" si="0"/>
        <v>0.24092071611253196</v>
      </c>
    </row>
    <row r="13" spans="1:25" ht="17" customHeight="1">
      <c r="A13" s="20"/>
      <c r="B13" s="22" t="s">
        <v>130</v>
      </c>
      <c r="C13" s="65">
        <v>13</v>
      </c>
      <c r="D13" s="65">
        <v>218</v>
      </c>
      <c r="E13" s="65">
        <v>0</v>
      </c>
      <c r="F13" s="24">
        <v>42481</v>
      </c>
      <c r="G13" s="25">
        <v>0.99099999999999999</v>
      </c>
      <c r="H13" s="25">
        <v>0.92900000000000005</v>
      </c>
      <c r="I13" s="65">
        <v>0</v>
      </c>
      <c r="J13" s="65">
        <v>0</v>
      </c>
      <c r="K13" s="65">
        <v>0</v>
      </c>
      <c r="L13" s="65">
        <v>0</v>
      </c>
      <c r="N13" s="14">
        <v>17</v>
      </c>
      <c r="O13" s="65">
        <v>6</v>
      </c>
      <c r="P13" s="14"/>
      <c r="Q13" s="22" t="s">
        <v>123</v>
      </c>
      <c r="R13" s="14">
        <f t="shared" si="1"/>
        <v>69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5" t="s">
        <v>236</v>
      </c>
      <c r="F14" s="24">
        <v>42472</v>
      </c>
      <c r="G14" s="25">
        <v>0.91400000000000003</v>
      </c>
      <c r="H14" s="25">
        <v>0.80500000000000005</v>
      </c>
      <c r="I14" s="65">
        <v>0</v>
      </c>
      <c r="J14" s="65">
        <v>0</v>
      </c>
      <c r="K14" s="65">
        <v>0</v>
      </c>
      <c r="L14" s="65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63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389</v>
      </c>
      <c r="D15" s="23">
        <v>8640</v>
      </c>
      <c r="E15" s="65" t="s">
        <v>240</v>
      </c>
      <c r="F15" s="26">
        <v>0.57916666666666672</v>
      </c>
      <c r="G15" s="25">
        <v>0.90800000000000003</v>
      </c>
      <c r="H15" s="25">
        <v>0.78500000000000003</v>
      </c>
      <c r="I15" s="65">
        <v>0</v>
      </c>
      <c r="J15" s="65">
        <v>0</v>
      </c>
      <c r="K15" s="65">
        <v>0</v>
      </c>
      <c r="L15" s="65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58</v>
      </c>
      <c r="S15" s="14"/>
      <c r="U15" s="53"/>
      <c r="V15" s="54"/>
      <c r="W15" s="55"/>
      <c r="X15" s="56">
        <f>SUM(X7:X12)</f>
        <v>1955</v>
      </c>
      <c r="Y15" s="57">
        <f>SUM(Y7:Y12)</f>
        <v>1</v>
      </c>
    </row>
    <row r="16" spans="1:25" ht="17" customHeight="1">
      <c r="A16" s="158" t="s">
        <v>142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N16" s="14">
        <v>14</v>
      </c>
      <c r="O16" s="14">
        <v>13</v>
      </c>
      <c r="P16" s="14"/>
      <c r="Q16" s="22" t="s">
        <v>139</v>
      </c>
      <c r="R16" s="14">
        <f t="shared" si="1"/>
        <v>49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>C13</f>
        <v>13</v>
      </c>
      <c r="S20" s="14">
        <f>SUM(R9:R20)</f>
        <v>1192</v>
      </c>
    </row>
    <row r="21" spans="2:19" ht="15">
      <c r="D21" s="59" t="s">
        <v>228</v>
      </c>
      <c r="N21" s="14">
        <v>9</v>
      </c>
      <c r="O21" s="14">
        <v>1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389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22" t="s">
        <v>121</v>
      </c>
      <c r="R22" s="31">
        <f>C15</f>
        <v>389</v>
      </c>
      <c r="S22" s="14">
        <f>SUM(R21:R22)</f>
        <v>471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v>126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135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135</v>
      </c>
      <c r="D36" t="s">
        <v>245</v>
      </c>
    </row>
    <row r="37" spans="2:5">
      <c r="C37">
        <f>C33-C34</f>
        <v>126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auth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M39" sqref="M39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5" bestFit="1" customWidth="1"/>
    <col min="5" max="5" width="5.33203125" customWidth="1"/>
    <col min="6" max="6" width="9.1640625" customWidth="1"/>
    <col min="7" max="12" width="4.832031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8" customHeight="1">
      <c r="A2" s="20"/>
      <c r="B2" s="22" t="s">
        <v>119</v>
      </c>
      <c r="C2" s="66">
        <v>465</v>
      </c>
      <c r="D2" s="23">
        <v>5226</v>
      </c>
      <c r="E2" s="66" t="s">
        <v>149</v>
      </c>
      <c r="F2" s="26">
        <v>0.6166666666666667</v>
      </c>
      <c r="G2" s="25">
        <v>0.95099999999999996</v>
      </c>
      <c r="H2" s="25">
        <v>0.90900000000000003</v>
      </c>
      <c r="I2" s="66">
        <v>0</v>
      </c>
      <c r="J2" s="66">
        <v>0</v>
      </c>
      <c r="K2" s="66">
        <v>2</v>
      </c>
      <c r="L2" s="66">
        <v>0</v>
      </c>
    </row>
    <row r="3" spans="1:25" ht="18" customHeight="1" thickBot="1">
      <c r="A3" s="20"/>
      <c r="B3" s="22" t="s">
        <v>117</v>
      </c>
      <c r="C3" s="66">
        <v>182</v>
      </c>
      <c r="D3" s="23">
        <v>1589</v>
      </c>
      <c r="E3" s="66" t="s">
        <v>239</v>
      </c>
      <c r="F3" s="26">
        <v>0.68472222222222223</v>
      </c>
      <c r="G3" s="25">
        <v>0.93</v>
      </c>
      <c r="H3" s="25">
        <v>0.92400000000000004</v>
      </c>
      <c r="I3" s="66">
        <v>0</v>
      </c>
      <c r="J3" s="66">
        <v>0</v>
      </c>
      <c r="K3" s="66">
        <v>3</v>
      </c>
      <c r="L3" s="66">
        <v>0</v>
      </c>
    </row>
    <row r="4" spans="1:25" ht="18" customHeight="1" thickBot="1">
      <c r="A4" s="20"/>
      <c r="B4" s="22" t="s">
        <v>128</v>
      </c>
      <c r="C4" s="66">
        <v>127</v>
      </c>
      <c r="D4" s="66">
        <v>808</v>
      </c>
      <c r="E4" s="66">
        <v>0</v>
      </c>
      <c r="F4" s="24">
        <v>42492</v>
      </c>
      <c r="G4" s="25">
        <v>0.96499999999999997</v>
      </c>
      <c r="H4" s="25">
        <v>0.93600000000000005</v>
      </c>
      <c r="I4" s="66">
        <v>0</v>
      </c>
      <c r="J4" s="66">
        <v>0</v>
      </c>
      <c r="K4" s="66">
        <v>0</v>
      </c>
      <c r="L4" s="66">
        <v>0</v>
      </c>
      <c r="U4" s="159" t="s">
        <v>164</v>
      </c>
      <c r="V4" s="160"/>
      <c r="W4" s="160"/>
      <c r="X4" s="160"/>
      <c r="Y4" s="161"/>
    </row>
    <row r="5" spans="1:25" ht="18" customHeight="1">
      <c r="A5" s="20"/>
      <c r="B5" s="22" t="s">
        <v>114</v>
      </c>
      <c r="C5" s="66">
        <v>109</v>
      </c>
      <c r="D5" s="23">
        <v>1517</v>
      </c>
      <c r="E5" s="66" t="s">
        <v>115</v>
      </c>
      <c r="F5" s="24">
        <v>42492</v>
      </c>
      <c r="G5" s="25">
        <v>0.95799999999999996</v>
      </c>
      <c r="H5" s="25">
        <v>0.92700000000000005</v>
      </c>
      <c r="I5" s="66">
        <v>0</v>
      </c>
      <c r="J5" s="66">
        <v>0</v>
      </c>
      <c r="K5" s="66">
        <v>0</v>
      </c>
      <c r="L5" s="66">
        <v>0</v>
      </c>
      <c r="U5" s="162"/>
      <c r="V5" s="163"/>
      <c r="W5" s="163"/>
      <c r="X5" s="37" t="s">
        <v>165</v>
      </c>
      <c r="Y5" s="64" t="s">
        <v>250</v>
      </c>
    </row>
    <row r="6" spans="1:25" ht="18" customHeight="1">
      <c r="A6" s="20"/>
      <c r="B6" s="22" t="s">
        <v>133</v>
      </c>
      <c r="C6" s="66">
        <v>70</v>
      </c>
      <c r="D6" s="66">
        <v>555</v>
      </c>
      <c r="E6" s="66" t="s">
        <v>248</v>
      </c>
      <c r="F6" s="24">
        <v>42492</v>
      </c>
      <c r="G6" s="25">
        <v>0.96199999999999997</v>
      </c>
      <c r="H6" s="25">
        <v>0.94199999999999995</v>
      </c>
      <c r="I6" s="66">
        <v>0</v>
      </c>
      <c r="J6" s="66">
        <v>0</v>
      </c>
      <c r="K6" s="66">
        <v>1</v>
      </c>
      <c r="L6" s="6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8" customHeight="1">
      <c r="A7" s="20"/>
      <c r="B7" s="22" t="s">
        <v>123</v>
      </c>
      <c r="C7" s="66">
        <v>69</v>
      </c>
      <c r="D7" s="66">
        <v>838</v>
      </c>
      <c r="E7" s="66" t="s">
        <v>124</v>
      </c>
      <c r="F7" s="26">
        <v>0.61249999999999993</v>
      </c>
      <c r="G7" s="25">
        <v>0.90300000000000002</v>
      </c>
      <c r="H7" s="25">
        <v>0.82399999999999995</v>
      </c>
      <c r="I7" s="66">
        <v>0</v>
      </c>
      <c r="J7" s="66">
        <v>0</v>
      </c>
      <c r="K7" s="66">
        <v>2</v>
      </c>
      <c r="L7" s="66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7.6735092864125123E-2</v>
      </c>
    </row>
    <row r="8" spans="1:25" ht="18" customHeight="1">
      <c r="A8" s="20"/>
      <c r="B8" s="22" t="s">
        <v>139</v>
      </c>
      <c r="C8" s="66">
        <v>62</v>
      </c>
      <c r="D8" s="66">
        <v>692</v>
      </c>
      <c r="E8" s="66" t="s">
        <v>157</v>
      </c>
      <c r="F8" s="26">
        <v>0.60972222222222217</v>
      </c>
      <c r="G8" s="25">
        <v>0.92100000000000004</v>
      </c>
      <c r="H8" s="25">
        <v>0.94399999999999995</v>
      </c>
      <c r="I8" s="66">
        <v>0</v>
      </c>
      <c r="J8" s="66">
        <v>0</v>
      </c>
      <c r="K8" s="66">
        <v>0</v>
      </c>
      <c r="L8" s="66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132</v>
      </c>
      <c r="Y8" s="47">
        <f t="shared" ref="Y8:Y12" si="0">X8/$X$15</f>
        <v>6.4516129032258063E-2</v>
      </c>
    </row>
    <row r="9" spans="1:25" ht="18" customHeight="1">
      <c r="A9" s="20"/>
      <c r="B9" s="22" t="s">
        <v>127</v>
      </c>
      <c r="C9" s="66">
        <v>49</v>
      </c>
      <c r="D9" s="66">
        <v>288</v>
      </c>
      <c r="E9" s="66">
        <v>0</v>
      </c>
      <c r="F9" s="24">
        <v>42492</v>
      </c>
      <c r="G9" s="25">
        <v>0.91800000000000004</v>
      </c>
      <c r="H9" s="25">
        <v>0.97199999999999998</v>
      </c>
      <c r="I9" s="66">
        <v>0</v>
      </c>
      <c r="J9" s="66">
        <v>0</v>
      </c>
      <c r="K9" s="66">
        <v>0</v>
      </c>
      <c r="L9" s="66">
        <v>0</v>
      </c>
      <c r="N9" s="14"/>
      <c r="O9" s="14"/>
      <c r="P9" s="14"/>
      <c r="Q9" s="14" t="str">
        <f t="shared" ref="Q9:Q22" si="1">B2</f>
        <v>Mur Service Payments</v>
      </c>
      <c r="R9" s="14">
        <f t="shared" ref="R9:R22" si="2">C2</f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4.3988269794721412E-3</v>
      </c>
    </row>
    <row r="10" spans="1:25" ht="18" customHeight="1">
      <c r="A10" s="20"/>
      <c r="B10" s="22" t="s">
        <v>126</v>
      </c>
      <c r="C10" s="66">
        <v>36</v>
      </c>
      <c r="D10" s="66">
        <v>195</v>
      </c>
      <c r="E10" s="66">
        <v>0</v>
      </c>
      <c r="F10" s="24">
        <v>42492</v>
      </c>
      <c r="G10" s="25">
        <v>0.98599999999999999</v>
      </c>
      <c r="H10" s="25">
        <v>1</v>
      </c>
      <c r="I10" s="66">
        <v>0</v>
      </c>
      <c r="J10" s="66">
        <v>0</v>
      </c>
      <c r="K10" s="66">
        <v>0</v>
      </c>
      <c r="L10" s="66">
        <v>0</v>
      </c>
      <c r="P10" s="14"/>
      <c r="Q10" s="14" t="str">
        <f t="shared" si="1"/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8" customHeight="1">
      <c r="A11" s="20"/>
      <c r="B11" s="22" t="s">
        <v>131</v>
      </c>
      <c r="C11" s="66">
        <v>31</v>
      </c>
      <c r="D11" s="66">
        <v>377</v>
      </c>
      <c r="E11" s="66" t="s">
        <v>132</v>
      </c>
      <c r="F11" s="24">
        <v>42492</v>
      </c>
      <c r="G11" s="25">
        <v>0.77</v>
      </c>
      <c r="H11" s="25">
        <v>0.51700000000000002</v>
      </c>
      <c r="I11" s="66">
        <v>0</v>
      </c>
      <c r="J11" s="66">
        <v>0</v>
      </c>
      <c r="K11" s="66">
        <v>1</v>
      </c>
      <c r="L11" s="66">
        <v>0</v>
      </c>
      <c r="N11" t="s">
        <v>243</v>
      </c>
      <c r="O11" s="66">
        <v>2</v>
      </c>
      <c r="P11" s="14"/>
      <c r="Q11" s="14" t="str">
        <f t="shared" si="1"/>
        <v>Mur Svc Lib - Http Client</v>
      </c>
      <c r="R11" s="14">
        <f t="shared" si="2"/>
        <v>127</v>
      </c>
      <c r="S11" s="14"/>
      <c r="U11" s="48"/>
      <c r="V11" s="49" t="s">
        <v>9</v>
      </c>
      <c r="W11" s="50" t="s">
        <v>170</v>
      </c>
      <c r="X11" s="51">
        <f>S20</f>
        <v>1231</v>
      </c>
      <c r="Y11" s="47">
        <f t="shared" si="0"/>
        <v>0.60166177908113394</v>
      </c>
    </row>
    <row r="12" spans="1:25" ht="18" customHeight="1">
      <c r="A12" s="20"/>
      <c r="B12" s="22" t="s">
        <v>125</v>
      </c>
      <c r="C12" s="66">
        <v>18</v>
      </c>
      <c r="D12" s="66">
        <v>172</v>
      </c>
      <c r="E12" s="66">
        <v>0</v>
      </c>
      <c r="F12" s="24">
        <v>42492</v>
      </c>
      <c r="G12" s="25">
        <v>0.93300000000000005</v>
      </c>
      <c r="H12" s="25">
        <v>0.9</v>
      </c>
      <c r="I12" s="66">
        <v>0</v>
      </c>
      <c r="J12" s="66">
        <v>0</v>
      </c>
      <c r="K12" s="66">
        <v>0</v>
      </c>
      <c r="L12" s="66">
        <v>0</v>
      </c>
      <c r="N12" s="14" t="s">
        <v>237</v>
      </c>
      <c r="O12" s="66">
        <v>2</v>
      </c>
      <c r="P12" s="14"/>
      <c r="Q12" s="14" t="str">
        <f t="shared" si="1"/>
        <v>Mur Scheduler Payments</v>
      </c>
      <c r="R12" s="14">
        <f t="shared" si="2"/>
        <v>109</v>
      </c>
      <c r="S12" s="14"/>
      <c r="U12" s="48"/>
      <c r="V12" s="49"/>
      <c r="W12" s="50" t="s">
        <v>171</v>
      </c>
      <c r="X12" s="51">
        <f>S22</f>
        <v>517</v>
      </c>
      <c r="Y12" s="47">
        <f t="shared" si="0"/>
        <v>0.25268817204301075</v>
      </c>
    </row>
    <row r="13" spans="1:25" ht="18" customHeight="1">
      <c r="A13" s="20"/>
      <c r="B13" s="22" t="s">
        <v>130</v>
      </c>
      <c r="C13" s="66">
        <v>13</v>
      </c>
      <c r="D13" s="66">
        <v>218</v>
      </c>
      <c r="E13" s="66">
        <v>0</v>
      </c>
      <c r="F13" s="24">
        <v>42492</v>
      </c>
      <c r="G13" s="25">
        <v>0.99099999999999999</v>
      </c>
      <c r="H13" s="25">
        <v>0.92900000000000005</v>
      </c>
      <c r="I13" s="66">
        <v>0</v>
      </c>
      <c r="J13" s="66">
        <v>0</v>
      </c>
      <c r="K13" s="66">
        <v>0</v>
      </c>
      <c r="L13" s="66">
        <v>0</v>
      </c>
      <c r="N13" s="14">
        <v>17</v>
      </c>
      <c r="O13" s="66">
        <v>6</v>
      </c>
      <c r="P13" s="14"/>
      <c r="Q13" s="14" t="str">
        <f t="shared" si="1"/>
        <v>Mur Svc Lib - Auth</v>
      </c>
      <c r="R13" s="14">
        <f t="shared" si="2"/>
        <v>70</v>
      </c>
      <c r="S13" s="14"/>
      <c r="U13" s="48"/>
      <c r="V13" s="49"/>
      <c r="W13" s="50"/>
      <c r="X13" s="51"/>
      <c r="Y13" s="52"/>
    </row>
    <row r="14" spans="1:25" ht="18" customHeight="1">
      <c r="A14" s="20"/>
      <c r="B14" s="22" t="s">
        <v>116</v>
      </c>
      <c r="C14" s="31">
        <v>82</v>
      </c>
      <c r="D14" s="23">
        <v>2862</v>
      </c>
      <c r="E14" s="66" t="s">
        <v>236</v>
      </c>
      <c r="F14" s="24">
        <v>42472</v>
      </c>
      <c r="G14" s="25">
        <v>0.91400000000000003</v>
      </c>
      <c r="H14" s="25">
        <v>0.80500000000000005</v>
      </c>
      <c r="I14" s="66">
        <v>0</v>
      </c>
      <c r="J14" s="66">
        <v>0</v>
      </c>
      <c r="K14" s="66">
        <v>0</v>
      </c>
      <c r="L14" s="66">
        <v>1</v>
      </c>
      <c r="N14" s="14">
        <v>16</v>
      </c>
      <c r="O14" s="14">
        <v>5</v>
      </c>
      <c r="P14" s="14"/>
      <c r="Q14" s="14" t="str">
        <f t="shared" si="1"/>
        <v>Mur Service Accounts</v>
      </c>
      <c r="R14" s="14">
        <f t="shared" si="2"/>
        <v>69</v>
      </c>
      <c r="S14" s="14"/>
      <c r="U14" s="48"/>
      <c r="V14" s="49"/>
      <c r="W14" s="50"/>
      <c r="X14" s="51"/>
      <c r="Y14" s="52"/>
    </row>
    <row r="15" spans="1:25" ht="18" customHeight="1" thickBot="1">
      <c r="A15" s="20"/>
      <c r="B15" s="22" t="s">
        <v>121</v>
      </c>
      <c r="C15" s="31">
        <v>435</v>
      </c>
      <c r="D15" s="23">
        <v>9459</v>
      </c>
      <c r="E15" s="66" t="s">
        <v>249</v>
      </c>
      <c r="F15" s="26">
        <v>0.63680555555555551</v>
      </c>
      <c r="G15" s="25">
        <v>0.92100000000000004</v>
      </c>
      <c r="H15" s="25">
        <v>0.81899999999999995</v>
      </c>
      <c r="I15" s="66">
        <v>0</v>
      </c>
      <c r="J15" s="66">
        <v>0</v>
      </c>
      <c r="K15" s="66">
        <v>0</v>
      </c>
      <c r="L15" s="66">
        <v>1</v>
      </c>
      <c r="N15" s="14">
        <v>15</v>
      </c>
      <c r="O15" s="14">
        <v>5</v>
      </c>
      <c r="P15" s="14"/>
      <c r="Q15" s="14" t="str">
        <f t="shared" si="1"/>
        <v>Mur Service CSRF</v>
      </c>
      <c r="R15" s="14">
        <f t="shared" si="2"/>
        <v>62</v>
      </c>
      <c r="S15" s="14"/>
      <c r="U15" s="53"/>
      <c r="V15" s="54"/>
      <c r="W15" s="55"/>
      <c r="X15" s="56">
        <f>SUM(X7:X12)</f>
        <v>2046</v>
      </c>
      <c r="Y15" s="57">
        <f>SUM(Y7:Y12)</f>
        <v>1</v>
      </c>
    </row>
    <row r="16" spans="1:25" ht="17" customHeight="1">
      <c r="A16" s="158" t="s">
        <v>142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N16" s="14">
        <v>14</v>
      </c>
      <c r="O16" s="14">
        <v>13</v>
      </c>
      <c r="P16" s="14"/>
      <c r="Q16" s="14" t="str">
        <f t="shared" si="1"/>
        <v>Mur Svc Lib - DBConnector</v>
      </c>
      <c r="R16" s="14">
        <f t="shared" si="2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si="1"/>
        <v>Mur Svc Lib - Logger</v>
      </c>
      <c r="R17" s="14">
        <f t="shared" si="2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si="1"/>
        <v>Mur Svc Lib - Monitoring</v>
      </c>
      <c r="R18" s="14">
        <f t="shared" si="2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si="1"/>
        <v>Mur Svc Lib - Exception</v>
      </c>
      <c r="R19" s="14">
        <f t="shared" si="2"/>
        <v>18</v>
      </c>
      <c r="S19" s="14"/>
    </row>
    <row r="20" spans="2:19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si="1"/>
        <v>Mur Svc Lib - Mappers</v>
      </c>
      <c r="R20" s="14">
        <f t="shared" si="2"/>
        <v>13</v>
      </c>
      <c r="S20" s="14">
        <f>SUM(R9:R20)</f>
        <v>1231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si="1"/>
        <v>Mur Web Core UI</v>
      </c>
      <c r="R21" s="14">
        <f t="shared" si="2"/>
        <v>82</v>
      </c>
      <c r="S21" s="14"/>
    </row>
    <row r="22" spans="2:19">
      <c r="B22" t="s">
        <v>174</v>
      </c>
      <c r="C22">
        <v>435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si="1"/>
        <v>Mur Web Payment</v>
      </c>
      <c r="R22" s="14">
        <f t="shared" si="2"/>
        <v>435</v>
      </c>
      <c r="S22" s="14">
        <f>SUM(R21:R22)</f>
        <v>517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132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141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141</v>
      </c>
      <c r="D36" t="s">
        <v>245</v>
      </c>
    </row>
    <row r="37" spans="2:5">
      <c r="C37">
        <f>C33-C34</f>
        <v>132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I38" sqref="I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8">
        <v>488</v>
      </c>
      <c r="D2" s="23">
        <v>5385</v>
      </c>
      <c r="E2" s="68" t="s">
        <v>226</v>
      </c>
      <c r="F2" s="24">
        <v>42503</v>
      </c>
      <c r="G2" s="25">
        <v>0.95399999999999996</v>
      </c>
      <c r="H2" s="25">
        <v>0.91600000000000004</v>
      </c>
      <c r="I2" s="68">
        <v>0</v>
      </c>
      <c r="J2" s="68">
        <v>0</v>
      </c>
      <c r="K2" s="68">
        <v>1</v>
      </c>
      <c r="L2" s="68">
        <v>0</v>
      </c>
    </row>
    <row r="3" spans="1:25" ht="17" customHeight="1" thickBot="1">
      <c r="A3" s="20"/>
      <c r="B3" s="22" t="s">
        <v>117</v>
      </c>
      <c r="C3" s="68">
        <v>182</v>
      </c>
      <c r="D3" s="23">
        <v>1589</v>
      </c>
      <c r="E3" s="68" t="s">
        <v>239</v>
      </c>
      <c r="F3" s="26">
        <v>2.5694444444444447E-2</v>
      </c>
      <c r="G3" s="25">
        <v>0.93</v>
      </c>
      <c r="H3" s="25">
        <v>0.92400000000000004</v>
      </c>
      <c r="I3" s="68">
        <v>0</v>
      </c>
      <c r="J3" s="68">
        <v>0</v>
      </c>
      <c r="K3" s="68">
        <v>3</v>
      </c>
      <c r="L3" s="68">
        <v>0</v>
      </c>
    </row>
    <row r="4" spans="1:25" ht="17" customHeight="1" thickBot="1">
      <c r="A4" s="20"/>
      <c r="B4" s="22" t="s">
        <v>128</v>
      </c>
      <c r="C4" s="68">
        <v>127</v>
      </c>
      <c r="D4" s="68">
        <v>808</v>
      </c>
      <c r="E4" s="68">
        <v>0</v>
      </c>
      <c r="F4" s="24">
        <v>42503</v>
      </c>
      <c r="G4" s="25">
        <v>0.96499999999999997</v>
      </c>
      <c r="H4" s="25">
        <v>0.93600000000000005</v>
      </c>
      <c r="I4" s="68">
        <v>0</v>
      </c>
      <c r="J4" s="68">
        <v>0</v>
      </c>
      <c r="K4" s="68">
        <v>0</v>
      </c>
      <c r="L4" s="68">
        <v>0</v>
      </c>
      <c r="U4" s="159" t="s">
        <v>164</v>
      </c>
      <c r="V4" s="160"/>
      <c r="W4" s="160"/>
      <c r="X4" s="160"/>
      <c r="Y4" s="161"/>
    </row>
    <row r="5" spans="1:25" ht="17" customHeight="1">
      <c r="A5" s="20"/>
      <c r="B5" s="22" t="s">
        <v>114</v>
      </c>
      <c r="C5" s="68">
        <v>110</v>
      </c>
      <c r="D5" s="23">
        <v>1558</v>
      </c>
      <c r="E5" s="68" t="s">
        <v>252</v>
      </c>
      <c r="F5" s="26">
        <v>0.7270833333333333</v>
      </c>
      <c r="G5" s="25">
        <v>0.95899999999999996</v>
      </c>
      <c r="H5" s="25">
        <v>0.92</v>
      </c>
      <c r="I5" s="68">
        <v>0</v>
      </c>
      <c r="J5" s="68">
        <v>0</v>
      </c>
      <c r="K5" s="68">
        <v>1</v>
      </c>
      <c r="L5" s="68">
        <v>0</v>
      </c>
      <c r="U5" s="162"/>
      <c r="V5" s="163"/>
      <c r="W5" s="163"/>
      <c r="X5" s="37" t="s">
        <v>165</v>
      </c>
      <c r="Y5" s="64" t="s">
        <v>254</v>
      </c>
    </row>
    <row r="6" spans="1:25" ht="17" customHeight="1">
      <c r="A6" s="20"/>
      <c r="B6" s="22" t="s">
        <v>133</v>
      </c>
      <c r="C6" s="68">
        <v>75</v>
      </c>
      <c r="D6" s="68">
        <v>558</v>
      </c>
      <c r="E6" s="68" t="s">
        <v>248</v>
      </c>
      <c r="F6" s="24">
        <v>42503</v>
      </c>
      <c r="G6" s="25">
        <v>0.96299999999999997</v>
      </c>
      <c r="H6" s="25">
        <v>0.94399999999999995</v>
      </c>
      <c r="I6" s="68">
        <v>0</v>
      </c>
      <c r="J6" s="68">
        <v>0</v>
      </c>
      <c r="K6" s="68">
        <v>1</v>
      </c>
      <c r="L6" s="68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8">
        <v>69</v>
      </c>
      <c r="D7" s="68">
        <v>838</v>
      </c>
      <c r="E7" s="68" t="s">
        <v>124</v>
      </c>
      <c r="F7" s="24">
        <v>42502</v>
      </c>
      <c r="G7" s="25">
        <v>0.90300000000000002</v>
      </c>
      <c r="H7" s="25">
        <v>0.82399999999999995</v>
      </c>
      <c r="I7" s="68">
        <v>0</v>
      </c>
      <c r="J7" s="68">
        <v>0</v>
      </c>
      <c r="K7" s="68">
        <v>2</v>
      </c>
      <c r="L7" s="68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7.4797522629823726E-2</v>
      </c>
    </row>
    <row r="8" spans="1:25" ht="17" customHeight="1">
      <c r="A8" s="20"/>
      <c r="B8" s="22" t="s">
        <v>139</v>
      </c>
      <c r="C8" s="68">
        <v>62</v>
      </c>
      <c r="D8" s="68">
        <v>692</v>
      </c>
      <c r="E8" s="68" t="s">
        <v>157</v>
      </c>
      <c r="F8" s="24">
        <v>42502</v>
      </c>
      <c r="G8" s="25">
        <v>0.92100000000000004</v>
      </c>
      <c r="H8" s="25">
        <v>0.94399999999999995</v>
      </c>
      <c r="I8" s="68">
        <v>0</v>
      </c>
      <c r="J8" s="68">
        <v>0</v>
      </c>
      <c r="K8" s="68">
        <v>0</v>
      </c>
      <c r="L8" s="68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6.4316341114816586E-2</v>
      </c>
    </row>
    <row r="9" spans="1:25" ht="17" customHeight="1">
      <c r="A9" s="20"/>
      <c r="B9" s="22" t="s">
        <v>127</v>
      </c>
      <c r="C9" s="68">
        <v>57</v>
      </c>
      <c r="D9" s="68">
        <v>335</v>
      </c>
      <c r="E9" s="68">
        <v>0</v>
      </c>
      <c r="F9" s="24">
        <v>42503</v>
      </c>
      <c r="G9" s="25">
        <v>0.92900000000000005</v>
      </c>
      <c r="H9" s="25">
        <v>0.97699999999999998</v>
      </c>
      <c r="I9" s="68">
        <v>0</v>
      </c>
      <c r="J9" s="68">
        <v>0</v>
      </c>
      <c r="K9" s="68">
        <v>0</v>
      </c>
      <c r="L9" s="68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488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4.287756074321105E-3</v>
      </c>
    </row>
    <row r="10" spans="1:25" ht="17" customHeight="1">
      <c r="A10" s="20"/>
      <c r="B10" s="22" t="s">
        <v>126</v>
      </c>
      <c r="C10" s="68">
        <v>36</v>
      </c>
      <c r="D10" s="68">
        <v>195</v>
      </c>
      <c r="E10" s="68">
        <v>0</v>
      </c>
      <c r="F10" s="24">
        <v>42503</v>
      </c>
      <c r="G10" s="25">
        <v>0.98599999999999999</v>
      </c>
      <c r="H10" s="25">
        <v>1</v>
      </c>
      <c r="I10" s="68">
        <v>0</v>
      </c>
      <c r="J10" s="68">
        <v>0</v>
      </c>
      <c r="K10" s="68">
        <v>0</v>
      </c>
      <c r="L10" s="68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8">
        <v>31</v>
      </c>
      <c r="D11" s="68">
        <v>377</v>
      </c>
      <c r="E11" s="68" t="s">
        <v>132</v>
      </c>
      <c r="F11" s="24">
        <v>42503</v>
      </c>
      <c r="G11" s="25">
        <v>0.77</v>
      </c>
      <c r="H11" s="25">
        <v>0.51700000000000002</v>
      </c>
      <c r="I11" s="68">
        <v>0</v>
      </c>
      <c r="J11" s="68">
        <v>0</v>
      </c>
      <c r="K11" s="68">
        <v>1</v>
      </c>
      <c r="L11" s="68">
        <v>0</v>
      </c>
      <c r="N11" t="s">
        <v>243</v>
      </c>
      <c r="O11" s="68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1268</v>
      </c>
      <c r="Y11" s="47">
        <f t="shared" si="0"/>
        <v>0.60409718913768462</v>
      </c>
    </row>
    <row r="12" spans="1:25" ht="17" customHeight="1">
      <c r="A12" s="20"/>
      <c r="B12" s="22" t="s">
        <v>125</v>
      </c>
      <c r="C12" s="68">
        <v>18</v>
      </c>
      <c r="D12" s="68">
        <v>172</v>
      </c>
      <c r="E12" s="68">
        <v>0</v>
      </c>
      <c r="F12" s="24">
        <v>42503</v>
      </c>
      <c r="G12" s="25">
        <v>0.93300000000000005</v>
      </c>
      <c r="H12" s="25">
        <v>0.9</v>
      </c>
      <c r="I12" s="68">
        <v>0</v>
      </c>
      <c r="J12" s="68">
        <v>0</v>
      </c>
      <c r="K12" s="68">
        <v>0</v>
      </c>
      <c r="L12" s="68">
        <v>0</v>
      </c>
      <c r="N12" s="14" t="s">
        <v>237</v>
      </c>
      <c r="O12" s="68">
        <v>2</v>
      </c>
      <c r="P12" s="14"/>
      <c r="Q12" s="14" t="str">
        <f t="shared" ref="Q12:R12" si="4">B5</f>
        <v>Mur Scheduler Payments</v>
      </c>
      <c r="R12" s="14">
        <f t="shared" si="4"/>
        <v>110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0.252501191043354</v>
      </c>
    </row>
    <row r="13" spans="1:25" ht="17" customHeight="1">
      <c r="A13" s="20"/>
      <c r="B13" s="22" t="s">
        <v>130</v>
      </c>
      <c r="C13" s="68">
        <v>13</v>
      </c>
      <c r="D13" s="68">
        <v>218</v>
      </c>
      <c r="E13" s="68">
        <v>0</v>
      </c>
      <c r="F13" s="24">
        <v>42503</v>
      </c>
      <c r="G13" s="25">
        <v>0.99099999999999999</v>
      </c>
      <c r="H13" s="25">
        <v>0.92900000000000005</v>
      </c>
      <c r="I13" s="68">
        <v>0</v>
      </c>
      <c r="J13" s="68">
        <v>0</v>
      </c>
      <c r="K13" s="68">
        <v>0</v>
      </c>
      <c r="L13" s="68">
        <v>0</v>
      </c>
      <c r="N13" s="14">
        <v>17</v>
      </c>
      <c r="O13" s="68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8" t="s">
        <v>236</v>
      </c>
      <c r="F14" s="24">
        <v>42472</v>
      </c>
      <c r="G14" s="25">
        <v>0.91400000000000003</v>
      </c>
      <c r="H14" s="25">
        <v>0.80500000000000005</v>
      </c>
      <c r="I14" s="68">
        <v>0</v>
      </c>
      <c r="J14" s="68">
        <v>0</v>
      </c>
      <c r="K14" s="68">
        <v>0</v>
      </c>
      <c r="L14" s="68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9596</v>
      </c>
      <c r="E15" s="68" t="s">
        <v>253</v>
      </c>
      <c r="F15" s="24">
        <v>42503</v>
      </c>
      <c r="G15" s="25">
        <v>0.92</v>
      </c>
      <c r="H15" s="25">
        <v>0.82099999999999995</v>
      </c>
      <c r="I15" s="68">
        <v>0</v>
      </c>
      <c r="J15" s="68">
        <v>0</v>
      </c>
      <c r="K15" s="68">
        <v>1</v>
      </c>
      <c r="L15" s="68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2099</v>
      </c>
      <c r="Y15" s="57">
        <f>SUM(Y7:Y12)</f>
        <v>1</v>
      </c>
    </row>
    <row r="16" spans="1:25" ht="17" customHeight="1">
      <c r="A16" s="158" t="s">
        <v>142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1268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144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144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7">
        <v>465</v>
      </c>
      <c r="D2" s="23">
        <v>5229</v>
      </c>
      <c r="E2" s="67" t="s">
        <v>149</v>
      </c>
      <c r="F2" s="24">
        <v>42496</v>
      </c>
      <c r="G2" s="25">
        <v>0.95099999999999996</v>
      </c>
      <c r="H2" s="25">
        <v>0.90900000000000003</v>
      </c>
      <c r="I2" s="67">
        <v>0</v>
      </c>
      <c r="J2" s="67">
        <v>0</v>
      </c>
      <c r="K2" s="67">
        <v>2</v>
      </c>
      <c r="L2" s="67">
        <v>0</v>
      </c>
    </row>
    <row r="3" spans="1:25" ht="17" customHeight="1" thickBot="1">
      <c r="A3" s="20"/>
      <c r="B3" s="22" t="s">
        <v>117</v>
      </c>
      <c r="C3" s="67">
        <v>182</v>
      </c>
      <c r="D3" s="23">
        <v>1589</v>
      </c>
      <c r="E3" s="67" t="s">
        <v>239</v>
      </c>
      <c r="F3" s="24">
        <v>42494</v>
      </c>
      <c r="G3" s="25">
        <v>0.93</v>
      </c>
      <c r="H3" s="25">
        <v>0.92400000000000004</v>
      </c>
      <c r="I3" s="67">
        <v>0</v>
      </c>
      <c r="J3" s="67">
        <v>0</v>
      </c>
      <c r="K3" s="67">
        <v>3</v>
      </c>
      <c r="L3" s="67">
        <v>0</v>
      </c>
    </row>
    <row r="4" spans="1:25" ht="17" customHeight="1" thickBot="1">
      <c r="A4" s="20"/>
      <c r="B4" s="22" t="s">
        <v>128</v>
      </c>
      <c r="C4" s="67">
        <v>127</v>
      </c>
      <c r="D4" s="67">
        <v>808</v>
      </c>
      <c r="E4" s="67">
        <v>0</v>
      </c>
      <c r="F4" s="24">
        <v>42492</v>
      </c>
      <c r="G4" s="25">
        <v>0.96499999999999997</v>
      </c>
      <c r="H4" s="25">
        <v>0.93600000000000005</v>
      </c>
      <c r="I4" s="67">
        <v>0</v>
      </c>
      <c r="J4" s="67">
        <v>0</v>
      </c>
      <c r="K4" s="67">
        <v>0</v>
      </c>
      <c r="L4" s="67">
        <v>0</v>
      </c>
      <c r="U4" s="159" t="s">
        <v>164</v>
      </c>
      <c r="V4" s="160"/>
      <c r="W4" s="160"/>
      <c r="X4" s="160"/>
      <c r="Y4" s="161"/>
    </row>
    <row r="5" spans="1:25" ht="17" customHeight="1">
      <c r="A5" s="20"/>
      <c r="B5" s="22" t="s">
        <v>114</v>
      </c>
      <c r="C5" s="67">
        <v>109</v>
      </c>
      <c r="D5" s="23">
        <v>1517</v>
      </c>
      <c r="E5" s="67" t="s">
        <v>115</v>
      </c>
      <c r="F5" s="24">
        <v>42496</v>
      </c>
      <c r="G5" s="25">
        <v>0.95799999999999996</v>
      </c>
      <c r="H5" s="25">
        <v>0.92700000000000005</v>
      </c>
      <c r="I5" s="67">
        <v>0</v>
      </c>
      <c r="J5" s="67">
        <v>0</v>
      </c>
      <c r="K5" s="67">
        <v>0</v>
      </c>
      <c r="L5" s="67">
        <v>0</v>
      </c>
      <c r="U5" s="162"/>
      <c r="V5" s="163"/>
      <c r="W5" s="163"/>
      <c r="X5" s="37" t="s">
        <v>165</v>
      </c>
      <c r="Y5" s="64" t="s">
        <v>251</v>
      </c>
    </row>
    <row r="6" spans="1:25" ht="17" customHeight="1">
      <c r="A6" s="20"/>
      <c r="B6" s="22" t="s">
        <v>133</v>
      </c>
      <c r="C6" s="67">
        <v>75</v>
      </c>
      <c r="D6" s="67">
        <v>558</v>
      </c>
      <c r="E6" s="67" t="s">
        <v>248</v>
      </c>
      <c r="F6" s="24">
        <v>42494</v>
      </c>
      <c r="G6" s="25">
        <v>0.96299999999999997</v>
      </c>
      <c r="H6" s="25">
        <v>0.94399999999999995</v>
      </c>
      <c r="I6" s="67">
        <v>0</v>
      </c>
      <c r="J6" s="67">
        <v>0</v>
      </c>
      <c r="K6" s="67">
        <v>1</v>
      </c>
      <c r="L6" s="67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7">
        <v>69</v>
      </c>
      <c r="D7" s="67">
        <v>838</v>
      </c>
      <c r="E7" s="67" t="s">
        <v>124</v>
      </c>
      <c r="F7" s="24">
        <v>42493</v>
      </c>
      <c r="G7" s="25">
        <v>0.90300000000000002</v>
      </c>
      <c r="H7" s="25">
        <v>0.82399999999999995</v>
      </c>
      <c r="I7" s="67">
        <v>0</v>
      </c>
      <c r="J7" s="67">
        <v>0</v>
      </c>
      <c r="K7" s="67">
        <v>2</v>
      </c>
      <c r="L7" s="67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7.6399026763990269E-2</v>
      </c>
    </row>
    <row r="8" spans="1:25" ht="17" customHeight="1">
      <c r="A8" s="20"/>
      <c r="B8" s="22" t="s">
        <v>139</v>
      </c>
      <c r="C8" s="67">
        <v>62</v>
      </c>
      <c r="D8" s="67">
        <v>692</v>
      </c>
      <c r="E8" s="67" t="s">
        <v>157</v>
      </c>
      <c r="F8" s="24">
        <v>42493</v>
      </c>
      <c r="G8" s="25">
        <v>0.92100000000000004</v>
      </c>
      <c r="H8" s="25">
        <v>0.94399999999999995</v>
      </c>
      <c r="I8" s="67">
        <v>0</v>
      </c>
      <c r="J8" s="67">
        <v>0</v>
      </c>
      <c r="K8" s="67">
        <v>0</v>
      </c>
      <c r="L8" s="67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133</v>
      </c>
      <c r="Y8" s="47">
        <f t="shared" ref="Y8:Y12" si="0">X8/$X$15</f>
        <v>6.472019464720194E-2</v>
      </c>
    </row>
    <row r="9" spans="1:25" ht="17" customHeight="1">
      <c r="A9" s="20"/>
      <c r="B9" s="22" t="s">
        <v>127</v>
      </c>
      <c r="C9" s="67">
        <v>49</v>
      </c>
      <c r="D9" s="67">
        <v>288</v>
      </c>
      <c r="E9" s="67">
        <v>0</v>
      </c>
      <c r="F9" s="24">
        <v>42492</v>
      </c>
      <c r="G9" s="25">
        <v>0.91800000000000004</v>
      </c>
      <c r="H9" s="25">
        <v>0.97199999999999998</v>
      </c>
      <c r="I9" s="67">
        <v>0</v>
      </c>
      <c r="J9" s="67">
        <v>0</v>
      </c>
      <c r="K9" s="67">
        <v>0</v>
      </c>
      <c r="L9" s="67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4.3795620437956208E-3</v>
      </c>
    </row>
    <row r="10" spans="1:25" ht="17" customHeight="1">
      <c r="A10" s="20"/>
      <c r="B10" s="22" t="s">
        <v>126</v>
      </c>
      <c r="C10" s="67">
        <v>36</v>
      </c>
      <c r="D10" s="67">
        <v>195</v>
      </c>
      <c r="E10" s="67">
        <v>0</v>
      </c>
      <c r="F10" s="24">
        <v>42492</v>
      </c>
      <c r="G10" s="25">
        <v>0.98599999999999999</v>
      </c>
      <c r="H10" s="25">
        <v>1</v>
      </c>
      <c r="I10" s="67">
        <v>0</v>
      </c>
      <c r="J10" s="67">
        <v>0</v>
      </c>
      <c r="K10" s="67">
        <v>0</v>
      </c>
      <c r="L10" s="67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7">
        <v>31</v>
      </c>
      <c r="D11" s="67">
        <v>377</v>
      </c>
      <c r="E11" s="67" t="s">
        <v>132</v>
      </c>
      <c r="F11" s="24">
        <v>42492</v>
      </c>
      <c r="G11" s="25">
        <v>0.77</v>
      </c>
      <c r="H11" s="25">
        <v>0.51700000000000002</v>
      </c>
      <c r="I11" s="67">
        <v>0</v>
      </c>
      <c r="J11" s="67">
        <v>0</v>
      </c>
      <c r="K11" s="67">
        <v>1</v>
      </c>
      <c r="L11" s="67">
        <v>0</v>
      </c>
      <c r="N11" t="s">
        <v>243</v>
      </c>
      <c r="O11" s="67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1236</v>
      </c>
      <c r="Y11" s="47">
        <f t="shared" si="0"/>
        <v>0.60145985401459856</v>
      </c>
    </row>
    <row r="12" spans="1:25" ht="17" customHeight="1">
      <c r="A12" s="20"/>
      <c r="B12" s="22" t="s">
        <v>125</v>
      </c>
      <c r="C12" s="67">
        <v>18</v>
      </c>
      <c r="D12" s="67">
        <v>172</v>
      </c>
      <c r="E12" s="67">
        <v>0</v>
      </c>
      <c r="F12" s="24">
        <v>42492</v>
      </c>
      <c r="G12" s="25">
        <v>0.93300000000000005</v>
      </c>
      <c r="H12" s="25">
        <v>0.9</v>
      </c>
      <c r="I12" s="67">
        <v>0</v>
      </c>
      <c r="J12" s="67">
        <v>0</v>
      </c>
      <c r="K12" s="67">
        <v>0</v>
      </c>
      <c r="L12" s="67">
        <v>0</v>
      </c>
      <c r="N12" s="14" t="s">
        <v>237</v>
      </c>
      <c r="O12" s="67">
        <v>2</v>
      </c>
      <c r="P12" s="14"/>
      <c r="Q12" s="14" t="str">
        <f t="shared" ref="Q12:R12" si="4">B5</f>
        <v>Mur Scheduler Payments</v>
      </c>
      <c r="R12" s="14">
        <f t="shared" si="4"/>
        <v>109</v>
      </c>
      <c r="S12" s="14"/>
      <c r="U12" s="48"/>
      <c r="V12" s="49"/>
      <c r="W12" s="50" t="s">
        <v>171</v>
      </c>
      <c r="X12" s="51">
        <f>S22</f>
        <v>520</v>
      </c>
      <c r="Y12" s="47">
        <f t="shared" si="0"/>
        <v>0.25304136253041365</v>
      </c>
    </row>
    <row r="13" spans="1:25" ht="17" customHeight="1">
      <c r="A13" s="20"/>
      <c r="B13" s="22" t="s">
        <v>130</v>
      </c>
      <c r="C13" s="67">
        <v>13</v>
      </c>
      <c r="D13" s="67">
        <v>218</v>
      </c>
      <c r="E13" s="67">
        <v>0</v>
      </c>
      <c r="F13" s="24">
        <v>42492</v>
      </c>
      <c r="G13" s="25">
        <v>0.99099999999999999</v>
      </c>
      <c r="H13" s="25">
        <v>0.92900000000000005</v>
      </c>
      <c r="I13" s="67">
        <v>0</v>
      </c>
      <c r="J13" s="67">
        <v>0</v>
      </c>
      <c r="K13" s="67">
        <v>0</v>
      </c>
      <c r="L13" s="67">
        <v>0</v>
      </c>
      <c r="N13" s="14">
        <v>17</v>
      </c>
      <c r="O13" s="67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7" t="s">
        <v>236</v>
      </c>
      <c r="F14" s="24">
        <v>42472</v>
      </c>
      <c r="G14" s="25">
        <v>0.91400000000000003</v>
      </c>
      <c r="H14" s="25">
        <v>0.80500000000000005</v>
      </c>
      <c r="I14" s="67">
        <v>0</v>
      </c>
      <c r="J14" s="67">
        <v>0</v>
      </c>
      <c r="K14" s="67">
        <v>0</v>
      </c>
      <c r="L14" s="67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438</v>
      </c>
      <c r="D15" s="23">
        <v>9495</v>
      </c>
      <c r="E15" s="67" t="s">
        <v>249</v>
      </c>
      <c r="F15" s="24">
        <v>42496</v>
      </c>
      <c r="G15" s="25">
        <v>0.91900000000000004</v>
      </c>
      <c r="H15" s="25">
        <v>0.81599999999999995</v>
      </c>
      <c r="I15" s="67">
        <v>0</v>
      </c>
      <c r="J15" s="67">
        <v>0</v>
      </c>
      <c r="K15" s="67">
        <v>0</v>
      </c>
      <c r="L15" s="67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2055</v>
      </c>
      <c r="Y15" s="57">
        <f>SUM(Y7:Y12)</f>
        <v>1</v>
      </c>
    </row>
    <row r="16" spans="1:25" ht="17" customHeight="1">
      <c r="A16" s="158" t="s">
        <v>142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1236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82</v>
      </c>
      <c r="S21" s="14"/>
    </row>
    <row r="22" spans="2:19">
      <c r="B22" t="s">
        <v>174</v>
      </c>
      <c r="C22">
        <v>438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438</v>
      </c>
      <c r="S22" s="14">
        <f>SUM(R21:R22)</f>
        <v>520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133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142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142</v>
      </c>
      <c r="D36" t="s">
        <v>245</v>
      </c>
    </row>
    <row r="37" spans="2:5">
      <c r="C37">
        <f>C33-C34</f>
        <v>133</v>
      </c>
      <c r="D37" t="s">
        <v>246</v>
      </c>
    </row>
  </sheetData>
  <mergeCells count="3">
    <mergeCell ref="U4:Y4"/>
    <mergeCell ref="U5:W5"/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9">
        <v>506</v>
      </c>
      <c r="D2" s="23">
        <v>5644</v>
      </c>
      <c r="E2" s="69" t="s">
        <v>149</v>
      </c>
      <c r="F2" s="26">
        <v>0.66180555555555554</v>
      </c>
      <c r="G2" s="25">
        <v>0.94599999999999995</v>
      </c>
      <c r="H2" s="25">
        <v>0.89100000000000001</v>
      </c>
      <c r="I2" s="69">
        <v>0</v>
      </c>
      <c r="J2" s="69">
        <v>0</v>
      </c>
      <c r="K2" s="69">
        <v>2</v>
      </c>
      <c r="L2" s="69">
        <v>0</v>
      </c>
    </row>
    <row r="3" spans="1:25" ht="17" customHeight="1" thickBot="1">
      <c r="A3" s="20"/>
      <c r="B3" s="22" t="s">
        <v>117</v>
      </c>
      <c r="C3" s="69">
        <v>183</v>
      </c>
      <c r="D3" s="23">
        <v>1596</v>
      </c>
      <c r="E3" s="69" t="s">
        <v>239</v>
      </c>
      <c r="F3" s="26">
        <v>0.49374999999999997</v>
      </c>
      <c r="G3" s="25">
        <v>0.93100000000000005</v>
      </c>
      <c r="H3" s="25">
        <v>0.92500000000000004</v>
      </c>
      <c r="I3" s="69">
        <v>0</v>
      </c>
      <c r="J3" s="69">
        <v>0</v>
      </c>
      <c r="K3" s="69">
        <v>3</v>
      </c>
      <c r="L3" s="69">
        <v>0</v>
      </c>
    </row>
    <row r="4" spans="1:25" ht="17" customHeight="1" thickBot="1">
      <c r="A4" s="20"/>
      <c r="B4" s="22" t="s">
        <v>128</v>
      </c>
      <c r="C4" s="69">
        <v>127</v>
      </c>
      <c r="D4" s="69">
        <v>808</v>
      </c>
      <c r="E4" s="69">
        <v>0</v>
      </c>
      <c r="F4" s="24">
        <v>42503</v>
      </c>
      <c r="G4" s="25">
        <v>0.96499999999999997</v>
      </c>
      <c r="H4" s="25">
        <v>0.93600000000000005</v>
      </c>
      <c r="I4" s="69">
        <v>0</v>
      </c>
      <c r="J4" s="69">
        <v>0</v>
      </c>
      <c r="K4" s="69">
        <v>0</v>
      </c>
      <c r="L4" s="69">
        <v>0</v>
      </c>
      <c r="U4" s="159" t="s">
        <v>164</v>
      </c>
      <c r="V4" s="160"/>
      <c r="W4" s="160"/>
      <c r="X4" s="160"/>
      <c r="Y4" s="161"/>
    </row>
    <row r="5" spans="1:25" ht="17" customHeight="1">
      <c r="A5" s="20"/>
      <c r="B5" s="22" t="s">
        <v>114</v>
      </c>
      <c r="C5" s="69">
        <v>114</v>
      </c>
      <c r="D5" s="23">
        <v>1573</v>
      </c>
      <c r="E5" s="69" t="s">
        <v>255</v>
      </c>
      <c r="F5" s="24">
        <v>42510</v>
      </c>
      <c r="G5" s="25">
        <v>0.96</v>
      </c>
      <c r="H5" s="25">
        <v>0.93200000000000005</v>
      </c>
      <c r="I5" s="69">
        <v>0</v>
      </c>
      <c r="J5" s="69">
        <v>0</v>
      </c>
      <c r="K5" s="69">
        <v>0</v>
      </c>
      <c r="L5" s="69">
        <v>1</v>
      </c>
      <c r="U5" s="162"/>
      <c r="V5" s="163"/>
      <c r="W5" s="163"/>
      <c r="X5" s="37" t="s">
        <v>165</v>
      </c>
      <c r="Y5" s="64" t="s">
        <v>256</v>
      </c>
    </row>
    <row r="6" spans="1:25" ht="17" customHeight="1">
      <c r="A6" s="20"/>
      <c r="B6" s="22" t="s">
        <v>133</v>
      </c>
      <c r="C6" s="69">
        <v>75</v>
      </c>
      <c r="D6" s="69">
        <v>558</v>
      </c>
      <c r="E6" s="69" t="s">
        <v>248</v>
      </c>
      <c r="F6" s="24">
        <v>42503</v>
      </c>
      <c r="G6" s="25">
        <v>0.96299999999999997</v>
      </c>
      <c r="H6" s="25">
        <v>0.94399999999999995</v>
      </c>
      <c r="I6" s="69">
        <v>0</v>
      </c>
      <c r="J6" s="69">
        <v>0</v>
      </c>
      <c r="K6" s="69">
        <v>1</v>
      </c>
      <c r="L6" s="69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9">
        <v>69</v>
      </c>
      <c r="D7" s="69">
        <v>838</v>
      </c>
      <c r="E7" s="69" t="s">
        <v>124</v>
      </c>
      <c r="F7" s="26">
        <v>0.73125000000000007</v>
      </c>
      <c r="G7" s="25">
        <v>0.90300000000000002</v>
      </c>
      <c r="H7" s="25">
        <v>0.82399999999999995</v>
      </c>
      <c r="I7" s="69">
        <v>0</v>
      </c>
      <c r="J7" s="69">
        <v>0</v>
      </c>
      <c r="K7" s="69">
        <v>2</v>
      </c>
      <c r="L7" s="69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7.3778195488721804E-2</v>
      </c>
    </row>
    <row r="8" spans="1:25" ht="17" customHeight="1">
      <c r="A8" s="20"/>
      <c r="B8" s="22" t="s">
        <v>139</v>
      </c>
      <c r="C8" s="69">
        <v>62</v>
      </c>
      <c r="D8" s="69">
        <v>692</v>
      </c>
      <c r="E8" s="69" t="s">
        <v>157</v>
      </c>
      <c r="F8" s="24">
        <v>42502</v>
      </c>
      <c r="G8" s="25">
        <v>0.92100000000000004</v>
      </c>
      <c r="H8" s="25">
        <v>0.94399999999999995</v>
      </c>
      <c r="I8" s="69">
        <v>0</v>
      </c>
      <c r="J8" s="69">
        <v>0</v>
      </c>
      <c r="K8" s="69">
        <v>0</v>
      </c>
      <c r="L8" s="69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6.3439849624060157E-2</v>
      </c>
    </row>
    <row r="9" spans="1:25" ht="17" customHeight="1">
      <c r="A9" s="20"/>
      <c r="B9" s="22" t="s">
        <v>127</v>
      </c>
      <c r="C9" s="69">
        <v>57</v>
      </c>
      <c r="D9" s="69">
        <v>335</v>
      </c>
      <c r="E9" s="69">
        <v>0</v>
      </c>
      <c r="F9" s="24">
        <v>42503</v>
      </c>
      <c r="G9" s="25">
        <v>0.92900000000000005</v>
      </c>
      <c r="H9" s="25">
        <v>0.97699999999999998</v>
      </c>
      <c r="I9" s="69">
        <v>0</v>
      </c>
      <c r="J9" s="69">
        <v>0</v>
      </c>
      <c r="K9" s="69">
        <v>0</v>
      </c>
      <c r="L9" s="69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506</v>
      </c>
      <c r="S9" s="14"/>
      <c r="U9" s="48"/>
      <c r="V9" s="49"/>
      <c r="W9" s="50" t="s">
        <v>191</v>
      </c>
      <c r="X9" s="51">
        <f>R32</f>
        <v>15</v>
      </c>
      <c r="Y9" s="47">
        <f t="shared" si="0"/>
        <v>7.0488721804511274E-3</v>
      </c>
    </row>
    <row r="10" spans="1:25" ht="17" customHeight="1">
      <c r="A10" s="20"/>
      <c r="B10" s="22" t="s">
        <v>126</v>
      </c>
      <c r="C10" s="69">
        <v>36</v>
      </c>
      <c r="D10" s="69">
        <v>195</v>
      </c>
      <c r="E10" s="69">
        <v>0</v>
      </c>
      <c r="F10" s="24">
        <v>42503</v>
      </c>
      <c r="G10" s="25">
        <v>0.98599999999999999</v>
      </c>
      <c r="H10" s="25">
        <v>1</v>
      </c>
      <c r="I10" s="69">
        <v>0</v>
      </c>
      <c r="J10" s="69">
        <v>0</v>
      </c>
      <c r="K10" s="69">
        <v>0</v>
      </c>
      <c r="L10" s="69">
        <v>0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9">
        <v>31</v>
      </c>
      <c r="D11" s="69">
        <v>377</v>
      </c>
      <c r="E11" s="69" t="s">
        <v>132</v>
      </c>
      <c r="F11" s="24">
        <v>42503</v>
      </c>
      <c r="G11" s="25">
        <v>0.77</v>
      </c>
      <c r="H11" s="25">
        <v>0.51700000000000002</v>
      </c>
      <c r="I11" s="69">
        <v>0</v>
      </c>
      <c r="J11" s="69">
        <v>0</v>
      </c>
      <c r="K11" s="69">
        <v>1</v>
      </c>
      <c r="L11" s="69">
        <v>0</v>
      </c>
      <c r="N11" t="s">
        <v>243</v>
      </c>
      <c r="O11" s="69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1291</v>
      </c>
      <c r="Y11" s="47">
        <f t="shared" si="0"/>
        <v>0.60667293233082709</v>
      </c>
    </row>
    <row r="12" spans="1:25" ht="17" customHeight="1">
      <c r="A12" s="20"/>
      <c r="B12" s="22" t="s">
        <v>125</v>
      </c>
      <c r="C12" s="69">
        <v>18</v>
      </c>
      <c r="D12" s="69">
        <v>172</v>
      </c>
      <c r="E12" s="69">
        <v>0</v>
      </c>
      <c r="F12" s="24">
        <v>42503</v>
      </c>
      <c r="G12" s="25">
        <v>0.93300000000000005</v>
      </c>
      <c r="H12" s="25">
        <v>0.9</v>
      </c>
      <c r="I12" s="69">
        <v>0</v>
      </c>
      <c r="J12" s="69">
        <v>0</v>
      </c>
      <c r="K12" s="69">
        <v>0</v>
      </c>
      <c r="L12" s="69">
        <v>0</v>
      </c>
      <c r="N12" s="14" t="s">
        <v>237</v>
      </c>
      <c r="O12" s="69">
        <v>2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0.24906015037593984</v>
      </c>
    </row>
    <row r="13" spans="1:25" ht="17" customHeight="1">
      <c r="A13" s="20"/>
      <c r="B13" s="22" t="s">
        <v>130</v>
      </c>
      <c r="C13" s="69">
        <v>13</v>
      </c>
      <c r="D13" s="69">
        <v>218</v>
      </c>
      <c r="E13" s="69">
        <v>0</v>
      </c>
      <c r="F13" s="24">
        <v>42503</v>
      </c>
      <c r="G13" s="25">
        <v>0.99099999999999999</v>
      </c>
      <c r="H13" s="25">
        <v>0.92900000000000005</v>
      </c>
      <c r="I13" s="69">
        <v>0</v>
      </c>
      <c r="J13" s="69">
        <v>0</v>
      </c>
      <c r="K13" s="69">
        <v>0</v>
      </c>
      <c r="L13" s="69">
        <v>0</v>
      </c>
      <c r="N13" s="14">
        <v>17</v>
      </c>
      <c r="O13" s="69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9" t="s">
        <v>236</v>
      </c>
      <c r="F14" s="24">
        <v>42472</v>
      </c>
      <c r="G14" s="25">
        <v>0.91400000000000003</v>
      </c>
      <c r="H14" s="25">
        <v>0.80500000000000005</v>
      </c>
      <c r="I14" s="69">
        <v>0</v>
      </c>
      <c r="J14" s="69">
        <v>0</v>
      </c>
      <c r="K14" s="69">
        <v>0</v>
      </c>
      <c r="L14" s="69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9849</v>
      </c>
      <c r="E15" s="69" t="s">
        <v>253</v>
      </c>
      <c r="F15" s="26">
        <v>0.61388888888888882</v>
      </c>
      <c r="G15" s="25">
        <v>0.90700000000000003</v>
      </c>
      <c r="H15" s="25">
        <v>0.79600000000000004</v>
      </c>
      <c r="I15" s="69">
        <v>0</v>
      </c>
      <c r="J15" s="69">
        <v>0</v>
      </c>
      <c r="K15" s="69">
        <v>1</v>
      </c>
      <c r="L15" s="69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2128</v>
      </c>
      <c r="Y15" s="57">
        <f>SUM(Y7:Y12)</f>
        <v>1</v>
      </c>
    </row>
    <row r="16" spans="1:25" ht="17" customHeight="1">
      <c r="A16" s="158" t="s">
        <v>142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f>C34</f>
        <v>15</v>
      </c>
    </row>
    <row r="33" spans="2:5">
      <c r="B33" t="s">
        <v>177</v>
      </c>
      <c r="C33">
        <v>150</v>
      </c>
      <c r="D33" s="59" t="s">
        <v>160</v>
      </c>
      <c r="E33" t="s">
        <v>235</v>
      </c>
    </row>
    <row r="34" spans="2:5">
      <c r="B34" t="s">
        <v>238</v>
      </c>
      <c r="C34">
        <v>15</v>
      </c>
      <c r="D34" t="s">
        <v>247</v>
      </c>
    </row>
    <row r="36" spans="2:5">
      <c r="C36">
        <f>C33</f>
        <v>150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C14" sqref="C14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0">
        <v>507</v>
      </c>
      <c r="D2" s="23">
        <v>5666</v>
      </c>
      <c r="E2" s="70" t="s">
        <v>149</v>
      </c>
      <c r="F2" s="24">
        <v>42536</v>
      </c>
      <c r="G2" s="25">
        <v>0.94899999999999995</v>
      </c>
      <c r="H2" s="25">
        <v>0.89300000000000002</v>
      </c>
      <c r="I2" s="70">
        <v>0</v>
      </c>
      <c r="J2" s="70">
        <v>0</v>
      </c>
      <c r="K2" s="70">
        <v>2</v>
      </c>
      <c r="L2" s="70">
        <v>0</v>
      </c>
    </row>
    <row r="3" spans="1:25" ht="17" customHeight="1" thickBot="1">
      <c r="A3" s="20"/>
      <c r="B3" s="22" t="s">
        <v>117</v>
      </c>
      <c r="C3" s="70">
        <v>183</v>
      </c>
      <c r="D3" s="23">
        <v>1596</v>
      </c>
      <c r="E3" s="70" t="s">
        <v>239</v>
      </c>
      <c r="F3" s="24">
        <v>42534</v>
      </c>
      <c r="G3" s="25">
        <v>0.93100000000000005</v>
      </c>
      <c r="H3" s="25">
        <v>0.92500000000000004</v>
      </c>
      <c r="I3" s="70">
        <v>0</v>
      </c>
      <c r="J3" s="70">
        <v>0</v>
      </c>
      <c r="K3" s="70">
        <v>3</v>
      </c>
      <c r="L3" s="70">
        <v>0</v>
      </c>
    </row>
    <row r="4" spans="1:25" ht="17" customHeight="1" thickBot="1">
      <c r="A4" s="20"/>
      <c r="B4" s="22" t="s">
        <v>128</v>
      </c>
      <c r="C4" s="70">
        <v>128</v>
      </c>
      <c r="D4" s="70">
        <v>809</v>
      </c>
      <c r="E4" s="70">
        <v>0</v>
      </c>
      <c r="F4" s="24">
        <v>42534</v>
      </c>
      <c r="G4" s="25">
        <v>0.96099999999999997</v>
      </c>
      <c r="H4" s="25">
        <v>0.92</v>
      </c>
      <c r="I4" s="70">
        <v>0</v>
      </c>
      <c r="J4" s="70">
        <v>0</v>
      </c>
      <c r="K4" s="70">
        <v>0</v>
      </c>
      <c r="L4" s="70">
        <v>0</v>
      </c>
      <c r="U4" s="159" t="s">
        <v>164</v>
      </c>
      <c r="V4" s="160"/>
      <c r="W4" s="160"/>
      <c r="X4" s="160"/>
      <c r="Y4" s="161"/>
    </row>
    <row r="5" spans="1:25" ht="17" customHeight="1">
      <c r="A5" s="20"/>
      <c r="B5" s="22" t="s">
        <v>114</v>
      </c>
      <c r="C5" s="70">
        <v>114</v>
      </c>
      <c r="D5" s="23">
        <v>1573</v>
      </c>
      <c r="E5" s="70" t="s">
        <v>255</v>
      </c>
      <c r="F5" s="24">
        <v>42510</v>
      </c>
      <c r="G5" s="25">
        <v>0.96</v>
      </c>
      <c r="H5" s="25">
        <v>0.93200000000000005</v>
      </c>
      <c r="I5" s="70">
        <v>0</v>
      </c>
      <c r="J5" s="70">
        <v>0</v>
      </c>
      <c r="K5" s="70">
        <v>0</v>
      </c>
      <c r="L5" s="70">
        <v>1</v>
      </c>
      <c r="U5" s="162"/>
      <c r="V5" s="163"/>
      <c r="W5" s="163"/>
      <c r="X5" s="37" t="s">
        <v>165</v>
      </c>
      <c r="Y5" s="64" t="s">
        <v>257</v>
      </c>
    </row>
    <row r="6" spans="1:25" ht="17" customHeight="1">
      <c r="A6" s="20"/>
      <c r="B6" s="22" t="s">
        <v>133</v>
      </c>
      <c r="C6" s="70">
        <v>75</v>
      </c>
      <c r="D6" s="70">
        <v>558</v>
      </c>
      <c r="E6" s="70" t="s">
        <v>248</v>
      </c>
      <c r="F6" s="24">
        <v>42534</v>
      </c>
      <c r="G6" s="25">
        <v>0.96299999999999997</v>
      </c>
      <c r="H6" s="25">
        <v>0.94399999999999995</v>
      </c>
      <c r="I6" s="70">
        <v>0</v>
      </c>
      <c r="J6" s="70">
        <v>0</v>
      </c>
      <c r="K6" s="70">
        <v>1</v>
      </c>
      <c r="L6" s="70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0">
        <v>69</v>
      </c>
      <c r="D7" s="70">
        <v>838</v>
      </c>
      <c r="E7" s="70" t="s">
        <v>124</v>
      </c>
      <c r="F7" s="24">
        <v>42536</v>
      </c>
      <c r="G7" s="25">
        <v>0.90300000000000002</v>
      </c>
      <c r="H7" s="25">
        <v>0.82399999999999995</v>
      </c>
      <c r="I7" s="70">
        <v>0</v>
      </c>
      <c r="J7" s="70">
        <v>0</v>
      </c>
      <c r="K7" s="70">
        <v>2</v>
      </c>
      <c r="L7" s="70">
        <v>0</v>
      </c>
      <c r="N7" s="14"/>
      <c r="P7" s="14"/>
      <c r="S7" s="14"/>
      <c r="U7" s="43" t="s">
        <v>4</v>
      </c>
      <c r="V7" s="44"/>
      <c r="W7" s="45"/>
      <c r="X7" s="46">
        <f>P8</f>
        <v>186</v>
      </c>
      <c r="Y7" s="47">
        <f>X7/$X$15</f>
        <v>8.611111111111111E-2</v>
      </c>
    </row>
    <row r="8" spans="1:25" ht="17" customHeight="1">
      <c r="A8" s="20"/>
      <c r="B8" s="22" t="s">
        <v>139</v>
      </c>
      <c r="C8" s="70">
        <v>62</v>
      </c>
      <c r="D8" s="70">
        <v>692</v>
      </c>
      <c r="E8" s="70" t="s">
        <v>157</v>
      </c>
      <c r="F8" s="24">
        <v>42534</v>
      </c>
      <c r="G8" s="25">
        <v>0.92100000000000004</v>
      </c>
      <c r="H8" s="25">
        <v>0.94399999999999995</v>
      </c>
      <c r="I8" s="70">
        <v>0</v>
      </c>
      <c r="J8" s="70">
        <v>0</v>
      </c>
      <c r="K8" s="70">
        <v>0</v>
      </c>
      <c r="L8" s="70">
        <v>64</v>
      </c>
      <c r="N8" s="14" t="s">
        <v>266</v>
      </c>
      <c r="O8" s="14" t="s">
        <v>160</v>
      </c>
      <c r="P8" s="14">
        <f>SUM(O9:O18)</f>
        <v>186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134</v>
      </c>
      <c r="Y8" s="47">
        <f t="shared" ref="Y8:Y12" si="0">X8/$X$15</f>
        <v>6.2037037037037036E-2</v>
      </c>
    </row>
    <row r="9" spans="1:25" ht="17" customHeight="1">
      <c r="A9" s="20"/>
      <c r="B9" s="22" t="s">
        <v>127</v>
      </c>
      <c r="C9" s="70">
        <v>59</v>
      </c>
      <c r="D9" s="70">
        <v>344</v>
      </c>
      <c r="E9" s="70">
        <v>0</v>
      </c>
      <c r="F9" s="24">
        <v>42534</v>
      </c>
      <c r="G9" s="25">
        <v>0.92200000000000004</v>
      </c>
      <c r="H9" s="25">
        <v>0.97699999999999998</v>
      </c>
      <c r="I9" s="70">
        <v>0</v>
      </c>
      <c r="J9" s="70">
        <v>0</v>
      </c>
      <c r="K9" s="70">
        <v>0</v>
      </c>
      <c r="L9" s="70">
        <v>0</v>
      </c>
      <c r="N9" s="14"/>
      <c r="P9" s="14"/>
      <c r="Q9" s="14" t="str">
        <f t="shared" ref="Q9:R9" si="1">B2</f>
        <v>Mur Service Payments</v>
      </c>
      <c r="R9" s="14">
        <f t="shared" si="1"/>
        <v>507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6.4814814814814813E-3</v>
      </c>
    </row>
    <row r="10" spans="1:25" ht="17" customHeight="1">
      <c r="A10" s="20"/>
      <c r="B10" s="22" t="s">
        <v>126</v>
      </c>
      <c r="C10" s="70">
        <v>36</v>
      </c>
      <c r="D10" s="70">
        <v>195</v>
      </c>
      <c r="E10" s="70">
        <v>0</v>
      </c>
      <c r="F10" s="24">
        <v>42534</v>
      </c>
      <c r="G10" s="25">
        <v>0.98599999999999999</v>
      </c>
      <c r="H10" s="25">
        <v>1</v>
      </c>
      <c r="I10" s="70">
        <v>0</v>
      </c>
      <c r="J10" s="70">
        <v>0</v>
      </c>
      <c r="K10" s="70">
        <v>0</v>
      </c>
      <c r="L10" s="70">
        <v>0</v>
      </c>
      <c r="N10" s="14" t="s">
        <v>265</v>
      </c>
      <c r="O10" s="14">
        <v>17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0">
        <v>31</v>
      </c>
      <c r="D11" s="70">
        <v>377</v>
      </c>
      <c r="E11" s="70" t="s">
        <v>132</v>
      </c>
      <c r="F11" s="24">
        <v>42534</v>
      </c>
      <c r="G11" s="25">
        <v>0.77</v>
      </c>
      <c r="H11" s="25">
        <v>0.51700000000000002</v>
      </c>
      <c r="I11" s="70">
        <v>0</v>
      </c>
      <c r="J11" s="70">
        <v>0</v>
      </c>
      <c r="K11" s="70">
        <v>1</v>
      </c>
      <c r="L11" s="70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128</v>
      </c>
      <c r="S11" s="14"/>
      <c r="U11" s="48"/>
      <c r="V11" s="49" t="s">
        <v>9</v>
      </c>
      <c r="W11" s="50" t="s">
        <v>170</v>
      </c>
      <c r="X11" s="51">
        <f>S20</f>
        <v>1295</v>
      </c>
      <c r="Y11" s="47">
        <f t="shared" si="0"/>
        <v>0.59953703703703709</v>
      </c>
    </row>
    <row r="12" spans="1:25" ht="17" customHeight="1">
      <c r="A12" s="20"/>
      <c r="B12" s="22" t="s">
        <v>125</v>
      </c>
      <c r="C12" s="70">
        <v>18</v>
      </c>
      <c r="D12" s="70">
        <v>172</v>
      </c>
      <c r="E12" s="70">
        <v>0</v>
      </c>
      <c r="F12" s="24">
        <v>42534</v>
      </c>
      <c r="G12" s="25">
        <v>0.93300000000000005</v>
      </c>
      <c r="H12" s="25">
        <v>0.9</v>
      </c>
      <c r="I12" s="70">
        <v>0</v>
      </c>
      <c r="J12" s="70">
        <v>0</v>
      </c>
      <c r="K12" s="70">
        <v>0</v>
      </c>
      <c r="L12" s="70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0.24583333333333332</v>
      </c>
    </row>
    <row r="13" spans="1:25" ht="17" customHeight="1">
      <c r="A13" s="20"/>
      <c r="B13" s="22" t="s">
        <v>130</v>
      </c>
      <c r="C13" s="70">
        <v>13</v>
      </c>
      <c r="D13" s="70">
        <v>218</v>
      </c>
      <c r="E13" s="70">
        <v>0</v>
      </c>
      <c r="F13" s="24">
        <v>42534</v>
      </c>
      <c r="G13" s="25">
        <v>0.99099999999999999</v>
      </c>
      <c r="H13" s="25">
        <v>0.92900000000000005</v>
      </c>
      <c r="I13" s="70">
        <v>0</v>
      </c>
      <c r="J13" s="70">
        <v>0</v>
      </c>
      <c r="K13" s="70">
        <v>0</v>
      </c>
      <c r="L13" s="70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0">
        <v>0</v>
      </c>
      <c r="F14" s="24">
        <v>42523</v>
      </c>
      <c r="G14" s="25">
        <v>0.91700000000000004</v>
      </c>
      <c r="H14" s="25">
        <v>0.81599999999999995</v>
      </c>
      <c r="I14" s="70">
        <v>0</v>
      </c>
      <c r="J14" s="70">
        <v>0</v>
      </c>
      <c r="K14" s="70">
        <v>0</v>
      </c>
      <c r="L14" s="70">
        <v>0</v>
      </c>
      <c r="N14" s="14" t="s">
        <v>261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0" t="s">
        <v>253</v>
      </c>
      <c r="F15" s="24">
        <v>42535</v>
      </c>
      <c r="G15" s="25">
        <v>0.90900000000000003</v>
      </c>
      <c r="H15" s="25">
        <v>0.79700000000000004</v>
      </c>
      <c r="I15" s="70">
        <v>0</v>
      </c>
      <c r="J15" s="70">
        <v>0</v>
      </c>
      <c r="K15" s="70">
        <v>1</v>
      </c>
      <c r="L15" s="70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2160</v>
      </c>
      <c r="Y15" s="57">
        <f>SUM(Y7:Y12)</f>
        <v>1</v>
      </c>
    </row>
    <row r="16" spans="1:25" ht="17" customHeight="1">
      <c r="A16" s="158" t="s">
        <v>142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1295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C37</f>
        <v>134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A2" sqref="A2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1">
        <v>509</v>
      </c>
      <c r="D2" s="23">
        <v>5672</v>
      </c>
      <c r="E2" s="71" t="s">
        <v>149</v>
      </c>
      <c r="F2" s="24">
        <v>42544</v>
      </c>
      <c r="G2" s="25">
        <v>0.94899999999999995</v>
      </c>
      <c r="H2" s="25">
        <v>0.89500000000000002</v>
      </c>
      <c r="I2" s="71">
        <v>0</v>
      </c>
      <c r="J2" s="71">
        <v>0</v>
      </c>
      <c r="K2" s="71">
        <v>2</v>
      </c>
      <c r="L2" s="71">
        <v>0</v>
      </c>
    </row>
    <row r="3" spans="1:25" ht="17" customHeight="1" thickBot="1">
      <c r="A3" s="20"/>
      <c r="B3" s="22" t="s">
        <v>117</v>
      </c>
      <c r="C3" s="71">
        <v>183</v>
      </c>
      <c r="D3" s="23">
        <v>1596</v>
      </c>
      <c r="E3" s="71" t="s">
        <v>239</v>
      </c>
      <c r="F3" s="24">
        <v>42544</v>
      </c>
      <c r="G3" s="25">
        <v>0.93100000000000005</v>
      </c>
      <c r="H3" s="25">
        <v>0.92500000000000004</v>
      </c>
      <c r="I3" s="71">
        <v>0</v>
      </c>
      <c r="J3" s="71">
        <v>0</v>
      </c>
      <c r="K3" s="71">
        <v>3</v>
      </c>
      <c r="L3" s="71">
        <v>0</v>
      </c>
    </row>
    <row r="4" spans="1:25" ht="17" customHeight="1" thickBot="1">
      <c r="A4" s="20"/>
      <c r="B4" s="22" t="s">
        <v>128</v>
      </c>
      <c r="C4" s="71">
        <v>127</v>
      </c>
      <c r="D4" s="71">
        <v>803</v>
      </c>
      <c r="E4" s="71">
        <v>0</v>
      </c>
      <c r="F4" s="24">
        <v>42542</v>
      </c>
      <c r="G4" s="25">
        <v>0.96499999999999997</v>
      </c>
      <c r="H4" s="25">
        <v>0.93500000000000005</v>
      </c>
      <c r="I4" s="71">
        <v>0</v>
      </c>
      <c r="J4" s="71">
        <v>0</v>
      </c>
      <c r="K4" s="71">
        <v>0</v>
      </c>
      <c r="L4" s="71">
        <v>0</v>
      </c>
      <c r="U4" s="159" t="s">
        <v>164</v>
      </c>
      <c r="V4" s="160"/>
      <c r="W4" s="160"/>
      <c r="X4" s="160"/>
      <c r="Y4" s="161"/>
    </row>
    <row r="5" spans="1:25" ht="17" customHeight="1">
      <c r="A5" s="20"/>
      <c r="B5" s="22" t="s">
        <v>114</v>
      </c>
      <c r="C5" s="71">
        <v>114</v>
      </c>
      <c r="D5" s="23">
        <v>1577</v>
      </c>
      <c r="E5" s="71" t="s">
        <v>255</v>
      </c>
      <c r="F5" s="24">
        <v>42544</v>
      </c>
      <c r="G5" s="25">
        <v>0.96099999999999997</v>
      </c>
      <c r="H5" s="25">
        <v>0.93300000000000005</v>
      </c>
      <c r="I5" s="71">
        <v>0</v>
      </c>
      <c r="J5" s="71">
        <v>0</v>
      </c>
      <c r="K5" s="71">
        <v>0</v>
      </c>
      <c r="L5" s="71">
        <v>1</v>
      </c>
      <c r="U5" s="162"/>
      <c r="V5" s="163"/>
      <c r="W5" s="163"/>
      <c r="X5" s="37" t="s">
        <v>165</v>
      </c>
      <c r="Y5" s="64" t="s">
        <v>269</v>
      </c>
    </row>
    <row r="6" spans="1:25" ht="17" customHeight="1">
      <c r="A6" s="20"/>
      <c r="B6" s="22" t="s">
        <v>133</v>
      </c>
      <c r="C6" s="71">
        <v>75</v>
      </c>
      <c r="D6" s="71">
        <v>558</v>
      </c>
      <c r="E6" s="71" t="s">
        <v>248</v>
      </c>
      <c r="F6" s="24">
        <v>42542</v>
      </c>
      <c r="G6" s="25">
        <v>0.96299999999999997</v>
      </c>
      <c r="H6" s="25">
        <v>0.94399999999999995</v>
      </c>
      <c r="I6" s="71">
        <v>0</v>
      </c>
      <c r="J6" s="71">
        <v>0</v>
      </c>
      <c r="K6" s="71">
        <v>1</v>
      </c>
      <c r="L6" s="71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1">
        <v>69</v>
      </c>
      <c r="D7" s="71">
        <v>839</v>
      </c>
      <c r="E7" s="71" t="s">
        <v>124</v>
      </c>
      <c r="F7" s="24">
        <v>42544</v>
      </c>
      <c r="G7" s="25">
        <v>0.90300000000000002</v>
      </c>
      <c r="H7" s="25">
        <v>0.82399999999999995</v>
      </c>
      <c r="I7" s="71">
        <v>0</v>
      </c>
      <c r="J7" s="71">
        <v>0</v>
      </c>
      <c r="K7" s="71">
        <v>2</v>
      </c>
      <c r="L7" s="71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1">
        <v>62</v>
      </c>
      <c r="D8" s="71">
        <v>693</v>
      </c>
      <c r="E8" s="71" t="s">
        <v>157</v>
      </c>
      <c r="F8" s="24">
        <v>42544</v>
      </c>
      <c r="G8" s="25">
        <v>0.92100000000000004</v>
      </c>
      <c r="H8" s="25">
        <v>0.94399999999999995</v>
      </c>
      <c r="I8" s="71">
        <v>0</v>
      </c>
      <c r="J8" s="71">
        <v>0</v>
      </c>
      <c r="K8" s="71">
        <v>0</v>
      </c>
      <c r="L8" s="71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148</v>
      </c>
      <c r="Y8" s="47">
        <f t="shared" ref="Y8:Y12" si="0">X8/$X$15</f>
        <v>6.7765567765567761E-2</v>
      </c>
    </row>
    <row r="9" spans="1:25" ht="17" customHeight="1">
      <c r="A9" s="20"/>
      <c r="B9" s="22" t="s">
        <v>127</v>
      </c>
      <c r="C9" s="71">
        <v>59</v>
      </c>
      <c r="D9" s="71">
        <v>344</v>
      </c>
      <c r="E9" s="71">
        <v>0</v>
      </c>
      <c r="F9" s="24">
        <v>42542</v>
      </c>
      <c r="G9" s="25">
        <v>0.92200000000000004</v>
      </c>
      <c r="H9" s="25">
        <v>0.97699999999999998</v>
      </c>
      <c r="I9" s="71">
        <v>0</v>
      </c>
      <c r="J9" s="71">
        <v>0</v>
      </c>
      <c r="K9" s="71">
        <v>0</v>
      </c>
      <c r="L9" s="71">
        <v>0</v>
      </c>
      <c r="N9" s="14"/>
      <c r="P9" s="14"/>
      <c r="Q9" s="14" t="str">
        <f t="shared" ref="Q9:R9" si="1">B2</f>
        <v>Mur Service Payments</v>
      </c>
      <c r="R9" s="14">
        <f t="shared" si="1"/>
        <v>509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1">
        <v>36</v>
      </c>
      <c r="D10" s="71">
        <v>195</v>
      </c>
      <c r="E10" s="71">
        <v>0</v>
      </c>
      <c r="F10" s="24">
        <v>42542</v>
      </c>
      <c r="G10" s="25">
        <v>0.98599999999999999</v>
      </c>
      <c r="H10" s="25">
        <v>1</v>
      </c>
      <c r="I10" s="71">
        <v>0</v>
      </c>
      <c r="J10" s="71">
        <v>0</v>
      </c>
      <c r="K10" s="71">
        <v>0</v>
      </c>
      <c r="L10" s="71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1">
        <v>31</v>
      </c>
      <c r="D11" s="71">
        <v>377</v>
      </c>
      <c r="E11" s="71" t="s">
        <v>132</v>
      </c>
      <c r="F11" s="24">
        <v>42542</v>
      </c>
      <c r="G11" s="25">
        <v>0.77</v>
      </c>
      <c r="H11" s="25">
        <v>0.51700000000000002</v>
      </c>
      <c r="I11" s="71">
        <v>0</v>
      </c>
      <c r="J11" s="71">
        <v>0</v>
      </c>
      <c r="K11" s="71">
        <v>1</v>
      </c>
      <c r="L11" s="71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1296</v>
      </c>
      <c r="Y11" s="47">
        <f t="shared" si="0"/>
        <v>0.59340659340659341</v>
      </c>
    </row>
    <row r="12" spans="1:25" ht="17" customHeight="1">
      <c r="A12" s="20"/>
      <c r="B12" s="22" t="s">
        <v>125</v>
      </c>
      <c r="C12" s="71">
        <v>18</v>
      </c>
      <c r="D12" s="71">
        <v>172</v>
      </c>
      <c r="E12" s="71">
        <v>0</v>
      </c>
      <c r="F12" s="24">
        <v>42542</v>
      </c>
      <c r="G12" s="25">
        <v>0.93300000000000005</v>
      </c>
      <c r="H12" s="25">
        <v>0.9</v>
      </c>
      <c r="I12" s="71">
        <v>0</v>
      </c>
      <c r="J12" s="71">
        <v>0</v>
      </c>
      <c r="K12" s="71">
        <v>0</v>
      </c>
      <c r="L12" s="71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1">
        <v>13</v>
      </c>
      <c r="D13" s="71">
        <v>218</v>
      </c>
      <c r="E13" s="71">
        <v>0</v>
      </c>
      <c r="F13" s="24">
        <v>42542</v>
      </c>
      <c r="G13" s="25">
        <v>0.99099999999999999</v>
      </c>
      <c r="H13" s="25">
        <v>0.92900000000000005</v>
      </c>
      <c r="I13" s="71">
        <v>0</v>
      </c>
      <c r="J13" s="71">
        <v>0</v>
      </c>
      <c r="K13" s="71">
        <v>0</v>
      </c>
      <c r="L13" s="71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1">
        <v>0</v>
      </c>
      <c r="F14" s="24">
        <v>42523</v>
      </c>
      <c r="G14" s="25">
        <v>0.91700000000000004</v>
      </c>
      <c r="H14" s="25">
        <v>0.81599999999999995</v>
      </c>
      <c r="I14" s="71">
        <v>0</v>
      </c>
      <c r="J14" s="71">
        <v>0</v>
      </c>
      <c r="K14" s="71">
        <v>0</v>
      </c>
      <c r="L14" s="71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1" t="s">
        <v>253</v>
      </c>
      <c r="F15" s="26">
        <v>5.5555555555555558E-3</v>
      </c>
      <c r="G15" s="25">
        <v>0.90900000000000003</v>
      </c>
      <c r="H15" s="25">
        <v>0.79700000000000004</v>
      </c>
      <c r="I15" s="71">
        <v>0</v>
      </c>
      <c r="J15" s="71">
        <v>0</v>
      </c>
      <c r="K15" s="71">
        <v>1</v>
      </c>
      <c r="L15" s="71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58" t="s">
        <v>267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1296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  <c r="Q27" s="14"/>
      <c r="R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C36</f>
        <v>148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F21" sqref="F21"/>
    </sheetView>
  </sheetViews>
  <sheetFormatPr baseColWidth="10" defaultRowHeight="14" x14ac:dyDescent="0"/>
  <sheetData>
    <row r="1" spans="1:17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Q1" t="s">
        <v>158</v>
      </c>
    </row>
    <row r="2" spans="1:1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7">
      <c r="A3" s="14" t="s">
        <v>18</v>
      </c>
      <c r="B3" s="14" t="s">
        <v>19</v>
      </c>
      <c r="C3" s="14" t="s">
        <v>20</v>
      </c>
      <c r="D3" s="14" t="s">
        <v>21</v>
      </c>
      <c r="E3" s="14" t="s">
        <v>22</v>
      </c>
      <c r="F3" s="14" t="s">
        <v>23</v>
      </c>
      <c r="G3" s="14" t="s">
        <v>24</v>
      </c>
      <c r="H3" s="14" t="s">
        <v>25</v>
      </c>
      <c r="I3" s="14" t="s">
        <v>26</v>
      </c>
      <c r="J3" s="14" t="s">
        <v>27</v>
      </c>
      <c r="K3" s="14" t="s">
        <v>28</v>
      </c>
      <c r="L3" s="14" t="s">
        <v>29</v>
      </c>
      <c r="M3" s="14"/>
    </row>
    <row r="4" spans="1:17" ht="16">
      <c r="A4" s="14">
        <v>85</v>
      </c>
      <c r="B4" s="15" t="s">
        <v>30</v>
      </c>
      <c r="C4" s="16">
        <v>1</v>
      </c>
      <c r="D4" s="16" t="s">
        <v>31</v>
      </c>
      <c r="E4" s="16" t="s">
        <v>32</v>
      </c>
      <c r="F4" s="16" t="s">
        <v>33</v>
      </c>
      <c r="G4" s="16" t="s">
        <v>34</v>
      </c>
      <c r="H4" s="16" t="s">
        <v>35</v>
      </c>
      <c r="I4" s="16" t="s">
        <v>36</v>
      </c>
      <c r="J4" s="16" t="s">
        <v>36</v>
      </c>
      <c r="K4" s="16" t="s">
        <v>36</v>
      </c>
      <c r="L4" s="16" t="s">
        <v>36</v>
      </c>
      <c r="M4" s="14"/>
    </row>
    <row r="5" spans="1:17" ht="16">
      <c r="A5" s="14"/>
      <c r="B5" s="15" t="s">
        <v>37</v>
      </c>
      <c r="C5" s="16">
        <v>1</v>
      </c>
      <c r="D5" s="16" t="s">
        <v>38</v>
      </c>
      <c r="E5" s="16" t="s">
        <v>36</v>
      </c>
      <c r="F5" s="16" t="s">
        <v>39</v>
      </c>
      <c r="G5" s="16" t="s">
        <v>40</v>
      </c>
      <c r="H5" s="16" t="s">
        <v>41</v>
      </c>
      <c r="I5" s="16" t="s">
        <v>36</v>
      </c>
      <c r="J5" s="16" t="s">
        <v>36</v>
      </c>
      <c r="K5" s="16" t="s">
        <v>36</v>
      </c>
      <c r="L5" s="16" t="s">
        <v>36</v>
      </c>
      <c r="M5" s="14"/>
    </row>
    <row r="6" spans="1:17" ht="16">
      <c r="A6" s="14"/>
      <c r="B6" s="15" t="s">
        <v>42</v>
      </c>
      <c r="C6" s="16">
        <v>1</v>
      </c>
      <c r="D6" s="16" t="s">
        <v>43</v>
      </c>
      <c r="E6" s="16" t="s">
        <v>44</v>
      </c>
      <c r="F6" s="16" t="s">
        <v>39</v>
      </c>
      <c r="G6" s="16" t="s">
        <v>45</v>
      </c>
      <c r="H6" s="16" t="s">
        <v>46</v>
      </c>
      <c r="I6" s="16" t="s">
        <v>36</v>
      </c>
      <c r="J6" s="16" t="s">
        <v>36</v>
      </c>
      <c r="K6" s="16" t="s">
        <v>47</v>
      </c>
      <c r="L6" s="16" t="s">
        <v>36</v>
      </c>
      <c r="M6" s="14"/>
    </row>
    <row r="7" spans="1:17" ht="16">
      <c r="A7" s="14">
        <v>264</v>
      </c>
      <c r="B7" s="15" t="s">
        <v>48</v>
      </c>
      <c r="C7" s="16">
        <v>1</v>
      </c>
      <c r="D7" s="16" t="s">
        <v>49</v>
      </c>
      <c r="E7" s="16" t="s">
        <v>50</v>
      </c>
      <c r="F7" s="16" t="s">
        <v>39</v>
      </c>
      <c r="G7" s="16" t="s">
        <v>35</v>
      </c>
      <c r="H7" s="16" t="s">
        <v>35</v>
      </c>
      <c r="I7" s="16" t="s">
        <v>36</v>
      </c>
      <c r="J7" s="16" t="s">
        <v>36</v>
      </c>
      <c r="K7" s="16" t="s">
        <v>51</v>
      </c>
      <c r="L7" s="16" t="s">
        <v>52</v>
      </c>
      <c r="M7" s="14"/>
    </row>
    <row r="8" spans="1:17" ht="16">
      <c r="A8" s="14">
        <v>85</v>
      </c>
      <c r="B8" s="15" t="s">
        <v>53</v>
      </c>
      <c r="C8" s="16">
        <v>1</v>
      </c>
      <c r="D8" s="16" t="s">
        <v>54</v>
      </c>
      <c r="E8" s="16" t="s">
        <v>55</v>
      </c>
      <c r="F8" s="16" t="s">
        <v>56</v>
      </c>
      <c r="G8" s="16" t="s">
        <v>57</v>
      </c>
      <c r="H8" s="16" t="s">
        <v>58</v>
      </c>
      <c r="I8" s="16" t="s">
        <v>36</v>
      </c>
      <c r="J8" s="16" t="s">
        <v>36</v>
      </c>
      <c r="K8" s="16" t="s">
        <v>59</v>
      </c>
      <c r="L8" s="16" t="s">
        <v>36</v>
      </c>
      <c r="M8" s="14"/>
    </row>
    <row r="9" spans="1:17" ht="16">
      <c r="A9" s="14">
        <v>50</v>
      </c>
      <c r="B9" s="15" t="s">
        <v>60</v>
      </c>
      <c r="C9" s="16">
        <v>1</v>
      </c>
      <c r="D9" s="16" t="s">
        <v>61</v>
      </c>
      <c r="E9" s="16" t="s">
        <v>62</v>
      </c>
      <c r="F9" s="16" t="s">
        <v>63</v>
      </c>
      <c r="G9" s="16" t="s">
        <v>64</v>
      </c>
      <c r="H9" s="16" t="s">
        <v>65</v>
      </c>
      <c r="I9" s="16" t="s">
        <v>36</v>
      </c>
      <c r="J9" s="16" t="s">
        <v>36</v>
      </c>
      <c r="K9" s="16" t="s">
        <v>59</v>
      </c>
      <c r="L9" s="16" t="s">
        <v>36</v>
      </c>
      <c r="M9" s="14"/>
    </row>
    <row r="10" spans="1:17" ht="16">
      <c r="A10" s="14">
        <v>18</v>
      </c>
      <c r="B10" s="15" t="s">
        <v>66</v>
      </c>
      <c r="C10" s="16">
        <v>1</v>
      </c>
      <c r="D10" s="16" t="s">
        <v>67</v>
      </c>
      <c r="E10" s="16" t="s">
        <v>36</v>
      </c>
      <c r="F10" s="16" t="s">
        <v>68</v>
      </c>
      <c r="G10" s="16" t="s">
        <v>69</v>
      </c>
      <c r="H10" s="16" t="s">
        <v>70</v>
      </c>
      <c r="I10" s="16" t="s">
        <v>36</v>
      </c>
      <c r="J10" s="16" t="s">
        <v>36</v>
      </c>
      <c r="K10" s="16" t="s">
        <v>36</v>
      </c>
      <c r="L10" s="16" t="s">
        <v>36</v>
      </c>
      <c r="M10" s="14"/>
    </row>
    <row r="11" spans="1:17" ht="16">
      <c r="A11" s="14">
        <v>36</v>
      </c>
      <c r="B11" s="15" t="s">
        <v>71</v>
      </c>
      <c r="C11" s="16">
        <v>1</v>
      </c>
      <c r="D11" s="16" t="s">
        <v>72</v>
      </c>
      <c r="E11" s="16" t="s">
        <v>36</v>
      </c>
      <c r="F11" s="16" t="s">
        <v>68</v>
      </c>
      <c r="G11" s="16" t="s">
        <v>73</v>
      </c>
      <c r="H11" s="16" t="s">
        <v>74</v>
      </c>
      <c r="I11" s="16" t="s">
        <v>36</v>
      </c>
      <c r="J11" s="16" t="s">
        <v>36</v>
      </c>
      <c r="K11" s="16" t="s">
        <v>36</v>
      </c>
      <c r="L11" s="16" t="s">
        <v>36</v>
      </c>
      <c r="M11" s="14"/>
    </row>
    <row r="12" spans="1:17" ht="16">
      <c r="A12" s="14">
        <v>48</v>
      </c>
      <c r="B12" s="15" t="s">
        <v>75</v>
      </c>
      <c r="C12" s="16">
        <v>1</v>
      </c>
      <c r="D12" s="16" t="s">
        <v>76</v>
      </c>
      <c r="E12" s="16" t="s">
        <v>36</v>
      </c>
      <c r="F12" s="16" t="s">
        <v>68</v>
      </c>
      <c r="G12" s="16" t="s">
        <v>77</v>
      </c>
      <c r="H12" s="16" t="s">
        <v>78</v>
      </c>
      <c r="I12" s="16" t="s">
        <v>36</v>
      </c>
      <c r="J12" s="16" t="s">
        <v>36</v>
      </c>
      <c r="K12" s="16" t="s">
        <v>36</v>
      </c>
      <c r="L12" s="16" t="s">
        <v>36</v>
      </c>
      <c r="M12" s="14"/>
    </row>
    <row r="13" spans="1:17" ht="16">
      <c r="A13" s="14">
        <v>115</v>
      </c>
      <c r="B13" s="15" t="s">
        <v>79</v>
      </c>
      <c r="C13" s="16">
        <v>1</v>
      </c>
      <c r="D13" s="16" t="s">
        <v>80</v>
      </c>
      <c r="E13" s="16" t="s">
        <v>81</v>
      </c>
      <c r="F13" s="16" t="s">
        <v>68</v>
      </c>
      <c r="G13" s="16" t="s">
        <v>82</v>
      </c>
      <c r="H13" s="16" t="s">
        <v>83</v>
      </c>
      <c r="I13" s="16" t="s">
        <v>36</v>
      </c>
      <c r="J13" s="16" t="s">
        <v>36</v>
      </c>
      <c r="K13" s="16" t="s">
        <v>36</v>
      </c>
      <c r="L13" s="16" t="s">
        <v>47</v>
      </c>
      <c r="M13" s="14"/>
    </row>
    <row r="14" spans="1:17" ht="16">
      <c r="A14" s="14">
        <v>13</v>
      </c>
      <c r="B14" s="15" t="s">
        <v>84</v>
      </c>
      <c r="C14" s="16">
        <v>1</v>
      </c>
      <c r="D14" s="16" t="s">
        <v>85</v>
      </c>
      <c r="E14" s="16" t="s">
        <v>36</v>
      </c>
      <c r="F14" s="16" t="s">
        <v>68</v>
      </c>
      <c r="G14" s="16" t="s">
        <v>86</v>
      </c>
      <c r="H14" s="16" t="s">
        <v>87</v>
      </c>
      <c r="I14" s="16" t="s">
        <v>36</v>
      </c>
      <c r="J14" s="16" t="s">
        <v>36</v>
      </c>
      <c r="K14" s="16" t="s">
        <v>36</v>
      </c>
      <c r="L14" s="16" t="s">
        <v>36</v>
      </c>
      <c r="M14" s="14"/>
    </row>
    <row r="15" spans="1:17" ht="16">
      <c r="A15" s="14">
        <v>31</v>
      </c>
      <c r="B15" s="15" t="s">
        <v>88</v>
      </c>
      <c r="C15" s="16">
        <v>1</v>
      </c>
      <c r="D15" s="16" t="s">
        <v>89</v>
      </c>
      <c r="E15" s="16" t="s">
        <v>90</v>
      </c>
      <c r="F15" s="16" t="s">
        <v>68</v>
      </c>
      <c r="G15" s="16" t="s">
        <v>91</v>
      </c>
      <c r="H15" s="16" t="s">
        <v>92</v>
      </c>
      <c r="I15" s="16" t="s">
        <v>36</v>
      </c>
      <c r="J15" s="16" t="s">
        <v>36</v>
      </c>
      <c r="K15" s="16" t="s">
        <v>51</v>
      </c>
      <c r="L15" s="16" t="s">
        <v>36</v>
      </c>
      <c r="M15" s="14"/>
    </row>
    <row r="16" spans="1:17" ht="16">
      <c r="A16" s="14">
        <v>52</v>
      </c>
      <c r="B16" s="15" t="s">
        <v>93</v>
      </c>
      <c r="C16" s="16">
        <v>1</v>
      </c>
      <c r="D16" s="16" t="s">
        <v>94</v>
      </c>
      <c r="E16" s="16" t="s">
        <v>95</v>
      </c>
      <c r="F16" s="16" t="s">
        <v>68</v>
      </c>
      <c r="G16" s="16" t="s">
        <v>96</v>
      </c>
      <c r="H16" s="16" t="s">
        <v>97</v>
      </c>
      <c r="I16" s="16" t="s">
        <v>36</v>
      </c>
      <c r="J16" s="16" t="s">
        <v>36</v>
      </c>
      <c r="K16" s="16" t="s">
        <v>36</v>
      </c>
      <c r="L16" s="16" t="s">
        <v>51</v>
      </c>
      <c r="M16" s="14"/>
    </row>
    <row r="17" spans="1:13" ht="15">
      <c r="A17" s="14">
        <f>SUM(A4:A16)</f>
        <v>797</v>
      </c>
      <c r="B17" s="17" t="s">
        <v>98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</sheetData>
  <hyperlinks>
    <hyperlink ref="B4" r:id="rId1" tooltip="svb-scheduler-payments"/>
    <hyperlink ref="B5" r:id="rId2" tooltip="svb-web-core-ui"/>
    <hyperlink ref="B6" r:id="rId3" tooltip="svb-web-payment"/>
    <hyperlink ref="B7" r:id="rId4" tooltip="svb-service-payments"/>
    <hyperlink ref="B8" r:id="rId5" tooltip="svb-service-entitlement"/>
    <hyperlink ref="B9" r:id="rId6" tooltip="svb-service-accounts"/>
    <hyperlink ref="B10" r:id="rId7" tooltip="mur-java-lib-exception"/>
    <hyperlink ref="B11" r:id="rId8" tooltip="mur-java-lib-logger"/>
    <hyperlink ref="B12" r:id="rId9" tooltip="mur-java-lib-dbconnector"/>
    <hyperlink ref="B13" r:id="rId10" tooltip="mur-java-lib-httpclient"/>
    <hyperlink ref="B14" r:id="rId11" tooltip="mur-java-lib-mappers"/>
    <hyperlink ref="B15" r:id="rId12" tooltip="mur-java-lib-monitoring"/>
    <hyperlink ref="B16" r:id="rId13" tooltip="mur-java-lib-auth"/>
  </hyperlinks>
  <pageMargins left="0.75" right="0.75" top="1" bottom="1" header="0.5" footer="0.5"/>
  <pageSetup orientation="portrait" horizontalDpi="4294967292" verticalDpi="4294967292"/>
  <drawing r:id="rId14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C14" sqref="C14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3">
        <v>523</v>
      </c>
      <c r="D2" s="23">
        <v>5789</v>
      </c>
      <c r="E2" s="73" t="s">
        <v>149</v>
      </c>
      <c r="F2" s="24">
        <v>42550</v>
      </c>
      <c r="G2" s="25">
        <v>0.95099999999999996</v>
      </c>
      <c r="H2" s="25">
        <v>0.89800000000000002</v>
      </c>
      <c r="I2" s="73">
        <v>0</v>
      </c>
      <c r="J2" s="73">
        <v>0</v>
      </c>
      <c r="K2" s="73">
        <v>2</v>
      </c>
      <c r="L2" s="73">
        <v>0</v>
      </c>
    </row>
    <row r="3" spans="1:25" ht="17" customHeight="1" thickBot="1">
      <c r="A3" s="20"/>
      <c r="B3" s="22" t="s">
        <v>117</v>
      </c>
      <c r="C3" s="73">
        <v>183</v>
      </c>
      <c r="D3" s="23">
        <v>1596</v>
      </c>
      <c r="E3" s="73" t="s">
        <v>239</v>
      </c>
      <c r="F3" s="24">
        <v>42544</v>
      </c>
      <c r="G3" s="25">
        <v>0.93100000000000005</v>
      </c>
      <c r="H3" s="25">
        <v>0.92500000000000004</v>
      </c>
      <c r="I3" s="73">
        <v>0</v>
      </c>
      <c r="J3" s="73">
        <v>0</v>
      </c>
      <c r="K3" s="73">
        <v>3</v>
      </c>
      <c r="L3" s="73">
        <v>0</v>
      </c>
    </row>
    <row r="4" spans="1:25" ht="17" customHeight="1" thickBot="1">
      <c r="A4" s="20"/>
      <c r="B4" s="22" t="s">
        <v>128</v>
      </c>
      <c r="C4" s="73">
        <v>127</v>
      </c>
      <c r="D4" s="73">
        <v>803</v>
      </c>
      <c r="E4" s="73">
        <v>0</v>
      </c>
      <c r="F4" s="24">
        <v>42550</v>
      </c>
      <c r="G4" s="25">
        <v>0.96499999999999997</v>
      </c>
      <c r="H4" s="25">
        <v>0.93500000000000005</v>
      </c>
      <c r="I4" s="73">
        <v>0</v>
      </c>
      <c r="J4" s="73">
        <v>0</v>
      </c>
      <c r="K4" s="73">
        <v>0</v>
      </c>
      <c r="L4" s="73">
        <v>0</v>
      </c>
      <c r="U4" s="159" t="s">
        <v>164</v>
      </c>
      <c r="V4" s="160"/>
      <c r="W4" s="160"/>
      <c r="X4" s="160"/>
      <c r="Y4" s="161"/>
    </row>
    <row r="5" spans="1:25" ht="17" customHeight="1">
      <c r="A5" s="20"/>
      <c r="B5" s="22" t="s">
        <v>114</v>
      </c>
      <c r="C5" s="73">
        <v>114</v>
      </c>
      <c r="D5" s="23">
        <v>1577</v>
      </c>
      <c r="E5" s="73" t="s">
        <v>255</v>
      </c>
      <c r="F5" s="24">
        <v>42544</v>
      </c>
      <c r="G5" s="25">
        <v>0.96099999999999997</v>
      </c>
      <c r="H5" s="25">
        <v>0.93300000000000005</v>
      </c>
      <c r="I5" s="73">
        <v>0</v>
      </c>
      <c r="J5" s="73">
        <v>0</v>
      </c>
      <c r="K5" s="73">
        <v>0</v>
      </c>
      <c r="L5" s="73">
        <v>1</v>
      </c>
      <c r="U5" s="162"/>
      <c r="V5" s="163"/>
      <c r="W5" s="163"/>
      <c r="X5" s="37" t="s">
        <v>165</v>
      </c>
      <c r="Y5" s="64" t="s">
        <v>271</v>
      </c>
    </row>
    <row r="6" spans="1:25" ht="17" customHeight="1">
      <c r="A6" s="20"/>
      <c r="B6" s="22" t="s">
        <v>133</v>
      </c>
      <c r="C6" s="73">
        <v>75</v>
      </c>
      <c r="D6" s="73">
        <v>558</v>
      </c>
      <c r="E6" s="73" t="s">
        <v>248</v>
      </c>
      <c r="F6" s="24">
        <v>42550</v>
      </c>
      <c r="G6" s="25">
        <v>0.96299999999999997</v>
      </c>
      <c r="H6" s="25">
        <v>0.94399999999999995</v>
      </c>
      <c r="I6" s="73">
        <v>0</v>
      </c>
      <c r="J6" s="73">
        <v>0</v>
      </c>
      <c r="K6" s="73">
        <v>1</v>
      </c>
      <c r="L6" s="73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3">
        <v>69</v>
      </c>
      <c r="D7" s="73">
        <v>839</v>
      </c>
      <c r="E7" s="73" t="s">
        <v>124</v>
      </c>
      <c r="F7" s="24">
        <v>42544</v>
      </c>
      <c r="G7" s="25">
        <v>0.90300000000000002</v>
      </c>
      <c r="H7" s="25">
        <v>0.82399999999999995</v>
      </c>
      <c r="I7" s="73">
        <v>0</v>
      </c>
      <c r="J7" s="73">
        <v>0</v>
      </c>
      <c r="K7" s="73">
        <v>2</v>
      </c>
      <c r="L7" s="73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3">
        <v>62</v>
      </c>
      <c r="D8" s="73">
        <v>693</v>
      </c>
      <c r="E8" s="73" t="s">
        <v>157</v>
      </c>
      <c r="F8" s="24">
        <v>42544</v>
      </c>
      <c r="G8" s="25">
        <v>0.92100000000000004</v>
      </c>
      <c r="H8" s="25">
        <v>0.94399999999999995</v>
      </c>
      <c r="I8" s="73">
        <v>0</v>
      </c>
      <c r="J8" s="73">
        <v>0</v>
      </c>
      <c r="K8" s="73">
        <v>0</v>
      </c>
      <c r="L8" s="73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C29</f>
        <v>134</v>
      </c>
      <c r="Y8" s="47">
        <f t="shared" ref="Y8:Y12" si="0">X8/$X$15</f>
        <v>6.1355311355311352E-2</v>
      </c>
    </row>
    <row r="9" spans="1:25" ht="17" customHeight="1">
      <c r="A9" s="20"/>
      <c r="B9" s="22" t="s">
        <v>127</v>
      </c>
      <c r="C9" s="73">
        <v>59</v>
      </c>
      <c r="D9" s="73">
        <v>344</v>
      </c>
      <c r="E9" s="73">
        <v>0</v>
      </c>
      <c r="F9" s="24">
        <v>42550</v>
      </c>
      <c r="G9" s="25">
        <v>0.92200000000000004</v>
      </c>
      <c r="H9" s="25">
        <v>0.97699999999999998</v>
      </c>
      <c r="I9" s="73">
        <v>0</v>
      </c>
      <c r="J9" s="73">
        <v>0</v>
      </c>
      <c r="K9" s="73">
        <v>0</v>
      </c>
      <c r="L9" s="73">
        <v>0</v>
      </c>
      <c r="N9" s="14"/>
      <c r="P9" s="14"/>
      <c r="Q9" s="14" t="str">
        <f t="shared" ref="Q9:R9" si="1">B2</f>
        <v>Mur Service Payments</v>
      </c>
      <c r="R9" s="14">
        <f t="shared" si="1"/>
        <v>523</v>
      </c>
      <c r="S9" s="14"/>
      <c r="U9" s="48"/>
      <c r="V9" s="49"/>
      <c r="W9" s="50" t="s">
        <v>191</v>
      </c>
      <c r="X9" s="51">
        <f>C30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3">
        <v>36</v>
      </c>
      <c r="D10" s="73">
        <v>195</v>
      </c>
      <c r="E10" s="73">
        <v>0</v>
      </c>
      <c r="F10" s="24">
        <v>42550</v>
      </c>
      <c r="G10" s="25">
        <v>0.98599999999999999</v>
      </c>
      <c r="H10" s="25">
        <v>1</v>
      </c>
      <c r="I10" s="73">
        <v>0</v>
      </c>
      <c r="J10" s="73">
        <v>0</v>
      </c>
      <c r="K10" s="73">
        <v>0</v>
      </c>
      <c r="L10" s="73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3">
        <v>31</v>
      </c>
      <c r="D11" s="73">
        <v>377</v>
      </c>
      <c r="E11" s="73" t="s">
        <v>132</v>
      </c>
      <c r="F11" s="24">
        <v>42550</v>
      </c>
      <c r="G11" s="25">
        <v>0.77</v>
      </c>
      <c r="H11" s="25">
        <v>0.51700000000000002</v>
      </c>
      <c r="I11" s="73">
        <v>0</v>
      </c>
      <c r="J11" s="73">
        <v>0</v>
      </c>
      <c r="K11" s="73">
        <v>1</v>
      </c>
      <c r="L11" s="73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1310</v>
      </c>
      <c r="Y11" s="47">
        <f t="shared" si="0"/>
        <v>0.5998168498168498</v>
      </c>
    </row>
    <row r="12" spans="1:25" ht="17" customHeight="1">
      <c r="A12" s="20"/>
      <c r="B12" s="22" t="s">
        <v>125</v>
      </c>
      <c r="C12" s="73">
        <v>18</v>
      </c>
      <c r="D12" s="73">
        <v>172</v>
      </c>
      <c r="E12" s="73">
        <v>0</v>
      </c>
      <c r="F12" s="24">
        <v>42550</v>
      </c>
      <c r="G12" s="25">
        <v>0.93300000000000005</v>
      </c>
      <c r="H12" s="25">
        <v>0.9</v>
      </c>
      <c r="I12" s="73">
        <v>0</v>
      </c>
      <c r="J12" s="73">
        <v>0</v>
      </c>
      <c r="K12" s="73">
        <v>0</v>
      </c>
      <c r="L12" s="73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3">
        <v>13</v>
      </c>
      <c r="D13" s="73">
        <v>218</v>
      </c>
      <c r="E13" s="73">
        <v>0</v>
      </c>
      <c r="F13" s="24">
        <v>42550</v>
      </c>
      <c r="G13" s="25">
        <v>0.99099999999999999</v>
      </c>
      <c r="H13" s="25">
        <v>0.92900000000000005</v>
      </c>
      <c r="I13" s="73">
        <v>0</v>
      </c>
      <c r="J13" s="73">
        <v>0</v>
      </c>
      <c r="K13" s="73">
        <v>0</v>
      </c>
      <c r="L13" s="73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3">
        <v>0</v>
      </c>
      <c r="F14" s="24">
        <v>42523</v>
      </c>
      <c r="G14" s="25">
        <v>0.91700000000000004</v>
      </c>
      <c r="H14" s="25">
        <v>0.81599999999999995</v>
      </c>
      <c r="I14" s="73">
        <v>0</v>
      </c>
      <c r="J14" s="73">
        <v>0</v>
      </c>
      <c r="K14" s="73">
        <v>0</v>
      </c>
      <c r="L14" s="73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3" t="s">
        <v>253</v>
      </c>
      <c r="F15" s="24">
        <v>42550</v>
      </c>
      <c r="G15" s="25">
        <v>0.90900000000000003</v>
      </c>
      <c r="H15" s="25">
        <v>0.79700000000000004</v>
      </c>
      <c r="I15" s="73">
        <v>0</v>
      </c>
      <c r="J15" s="73">
        <v>0</v>
      </c>
      <c r="K15" s="73">
        <v>1</v>
      </c>
      <c r="L15" s="73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58" t="s">
        <v>270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25">
      <c r="B17" t="s">
        <v>272</v>
      </c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25">
      <c r="B18" t="s">
        <v>273</v>
      </c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25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1310</v>
      </c>
    </row>
    <row r="21" spans="2:25">
      <c r="D21" s="58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25">
      <c r="D23" s="58"/>
      <c r="N23" s="14"/>
      <c r="P23" s="14"/>
      <c r="Q23" s="14"/>
      <c r="R23" s="14"/>
      <c r="S23" s="14"/>
    </row>
    <row r="24" spans="2:25">
      <c r="B24" t="s">
        <v>227</v>
      </c>
      <c r="C24" t="s">
        <v>229</v>
      </c>
      <c r="L24" s="14"/>
      <c r="M24" s="14"/>
      <c r="N24" s="14"/>
      <c r="O24"/>
      <c r="S24" s="14"/>
      <c r="T24" s="14"/>
      <c r="X24"/>
      <c r="Y24"/>
    </row>
    <row r="25" spans="2:25">
      <c r="C25" t="s">
        <v>230</v>
      </c>
      <c r="L25" s="14"/>
      <c r="M25" s="14"/>
      <c r="N25" s="14"/>
      <c r="O25"/>
      <c r="S25" s="14"/>
      <c r="T25" s="14"/>
      <c r="X25"/>
      <c r="Y25"/>
    </row>
    <row r="26" spans="2:25">
      <c r="C26" t="s">
        <v>231</v>
      </c>
      <c r="L26" s="14"/>
      <c r="M26" s="14"/>
      <c r="N26" s="14"/>
      <c r="O26"/>
      <c r="S26" s="14"/>
      <c r="T26" s="14"/>
      <c r="X26"/>
      <c r="Y26"/>
    </row>
    <row r="27" spans="2:25">
      <c r="C27" t="s">
        <v>232</v>
      </c>
      <c r="L27" s="14"/>
      <c r="M27" s="14"/>
      <c r="P27" s="14"/>
      <c r="S27" s="14"/>
      <c r="T27" s="14"/>
      <c r="X27"/>
      <c r="Y27"/>
    </row>
    <row r="28" spans="2:25">
      <c r="N28" s="14"/>
    </row>
    <row r="29" spans="2:25">
      <c r="B29" t="s">
        <v>276</v>
      </c>
      <c r="C29">
        <v>134</v>
      </c>
      <c r="D29" s="59" t="s">
        <v>160</v>
      </c>
      <c r="E29" t="s">
        <v>274</v>
      </c>
    </row>
    <row r="30" spans="2:25">
      <c r="B30" t="s">
        <v>277</v>
      </c>
      <c r="C30">
        <v>14</v>
      </c>
      <c r="D30" s="59" t="s">
        <v>160</v>
      </c>
      <c r="E30" t="s">
        <v>275</v>
      </c>
    </row>
    <row r="32" spans="2:25" ht="15">
      <c r="C32">
        <f>C29</f>
        <v>134</v>
      </c>
      <c r="D32" t="s">
        <v>245</v>
      </c>
      <c r="U32" s="72"/>
    </row>
    <row r="33" spans="3:4" customFormat="1">
      <c r="C33">
        <f>C29-C30</f>
        <v>120</v>
      </c>
      <c r="D33" t="s">
        <v>246</v>
      </c>
    </row>
  </sheetData>
  <mergeCells count="3">
    <mergeCell ref="A16:L16"/>
    <mergeCell ref="U4:Y4"/>
    <mergeCell ref="U5:W5"/>
  </mergeCells>
  <phoneticPr fontId="11" type="noConversion"/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scale="89" orientation="portrait" horizontalDpi="4294967292" verticalDpi="4294967292"/>
  <colBreaks count="1" manualBreakCount="1">
    <brk id="1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Q27" sqref="Q27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22.5" customWidth="1"/>
    <col min="15" max="15" width="14" style="14" customWidth="1"/>
    <col min="16" max="16" width="17.1640625" customWidth="1"/>
    <col min="17" max="17" width="22" customWidth="1"/>
    <col min="18" max="18" width="19.83203125" customWidth="1"/>
    <col min="19" max="20" width="6" customWidth="1"/>
    <col min="21" max="25" width="17.5" style="14" customWidth="1"/>
  </cols>
  <sheetData>
    <row r="1" spans="1:19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Q15" si="0">B1</f>
        <v>Name</v>
      </c>
      <c r="R1" s="14" t="str">
        <f t="shared" ref="R1:R15" si="1">C1</f>
        <v xml:space="preserve">UTs </v>
      </c>
      <c r="S1" s="14"/>
    </row>
    <row r="2" spans="1:19" ht="17" customHeight="1">
      <c r="A2" s="20"/>
      <c r="B2" s="22" t="s">
        <v>119</v>
      </c>
      <c r="C2" s="74">
        <v>523</v>
      </c>
      <c r="D2" s="23">
        <v>5789</v>
      </c>
      <c r="E2" s="74" t="s">
        <v>149</v>
      </c>
      <c r="F2" s="24">
        <v>42550</v>
      </c>
      <c r="G2" s="25">
        <v>0.95099999999999996</v>
      </c>
      <c r="H2" s="25">
        <v>0.89800000000000002</v>
      </c>
      <c r="I2" s="74">
        <v>0</v>
      </c>
      <c r="J2" s="74">
        <v>0</v>
      </c>
      <c r="K2" s="74">
        <v>2</v>
      </c>
      <c r="L2" s="74">
        <v>0</v>
      </c>
      <c r="N2" s="14"/>
      <c r="P2" s="14"/>
      <c r="Q2" s="14" t="str">
        <f t="shared" si="0"/>
        <v>Mur Service Payments</v>
      </c>
      <c r="R2" s="14">
        <f t="shared" si="1"/>
        <v>523</v>
      </c>
      <c r="S2" s="14"/>
    </row>
    <row r="3" spans="1:19" ht="17" customHeight="1">
      <c r="A3" s="20"/>
      <c r="B3" s="22" t="s">
        <v>117</v>
      </c>
      <c r="C3" s="74">
        <v>183</v>
      </c>
      <c r="D3" s="23">
        <v>1596</v>
      </c>
      <c r="E3" s="74" t="s">
        <v>239</v>
      </c>
      <c r="F3" s="24">
        <v>42544</v>
      </c>
      <c r="G3" s="25">
        <v>0.93100000000000005</v>
      </c>
      <c r="H3" s="25">
        <v>0.92500000000000004</v>
      </c>
      <c r="I3" s="74">
        <v>0</v>
      </c>
      <c r="J3" s="74">
        <v>0</v>
      </c>
      <c r="K3" s="74">
        <v>3</v>
      </c>
      <c r="L3" s="74">
        <v>0</v>
      </c>
      <c r="N3" s="14" t="s">
        <v>265</v>
      </c>
      <c r="O3" s="14">
        <v>26</v>
      </c>
      <c r="P3" s="14"/>
      <c r="Q3" s="14" t="str">
        <f t="shared" si="0"/>
        <v>Mur Entitlement Service</v>
      </c>
      <c r="R3" s="14">
        <f t="shared" si="1"/>
        <v>183</v>
      </c>
      <c r="S3" s="14"/>
    </row>
    <row r="4" spans="1:19" ht="17" customHeight="1">
      <c r="A4" s="20"/>
      <c r="B4" s="22" t="s">
        <v>128</v>
      </c>
      <c r="C4" s="74">
        <v>127</v>
      </c>
      <c r="D4" s="74">
        <v>803</v>
      </c>
      <c r="E4" s="74">
        <v>0</v>
      </c>
      <c r="F4" s="24">
        <v>42550</v>
      </c>
      <c r="G4" s="25">
        <v>0.96499999999999997</v>
      </c>
      <c r="H4" s="25">
        <v>0.93500000000000005</v>
      </c>
      <c r="I4" s="74">
        <v>0</v>
      </c>
      <c r="J4" s="74">
        <v>0</v>
      </c>
      <c r="K4" s="74">
        <v>0</v>
      </c>
      <c r="L4" s="74">
        <v>0</v>
      </c>
      <c r="N4" s="14" t="s">
        <v>258</v>
      </c>
      <c r="O4" s="14">
        <v>150</v>
      </c>
      <c r="P4" s="14"/>
      <c r="Q4" s="14" t="str">
        <f t="shared" si="0"/>
        <v>Mur Svc Lib - Http Client</v>
      </c>
      <c r="R4" s="14">
        <f t="shared" si="1"/>
        <v>127</v>
      </c>
      <c r="S4" s="14"/>
    </row>
    <row r="5" spans="1:19" ht="17" customHeight="1">
      <c r="A5" s="20"/>
      <c r="B5" s="22" t="s">
        <v>114</v>
      </c>
      <c r="C5" s="74">
        <v>114</v>
      </c>
      <c r="D5" s="23">
        <v>1577</v>
      </c>
      <c r="E5" s="74" t="s">
        <v>255</v>
      </c>
      <c r="F5" s="24">
        <v>42544</v>
      </c>
      <c r="G5" s="25">
        <v>0.96099999999999997</v>
      </c>
      <c r="H5" s="25">
        <v>0.93300000000000005</v>
      </c>
      <c r="I5" s="74">
        <v>0</v>
      </c>
      <c r="J5" s="74">
        <v>0</v>
      </c>
      <c r="K5" s="74">
        <v>0</v>
      </c>
      <c r="L5" s="74">
        <v>1</v>
      </c>
      <c r="N5" s="14" t="s">
        <v>259</v>
      </c>
      <c r="O5" s="14">
        <v>3</v>
      </c>
      <c r="P5" s="14"/>
      <c r="Q5" s="14" t="str">
        <f t="shared" si="0"/>
        <v>Mur Scheduler Payments</v>
      </c>
      <c r="R5" s="14">
        <f t="shared" si="1"/>
        <v>114</v>
      </c>
      <c r="S5" s="14"/>
    </row>
    <row r="6" spans="1:19" ht="17" customHeight="1">
      <c r="A6" s="20"/>
      <c r="B6" s="22" t="s">
        <v>133</v>
      </c>
      <c r="C6" s="74">
        <v>75</v>
      </c>
      <c r="D6" s="74">
        <v>558</v>
      </c>
      <c r="E6" s="74" t="s">
        <v>248</v>
      </c>
      <c r="F6" s="24">
        <v>42550</v>
      </c>
      <c r="G6" s="25">
        <v>0.96299999999999997</v>
      </c>
      <c r="H6" s="25">
        <v>0.94399999999999995</v>
      </c>
      <c r="I6" s="74">
        <v>0</v>
      </c>
      <c r="J6" s="74">
        <v>0</v>
      </c>
      <c r="K6" s="74">
        <v>1</v>
      </c>
      <c r="L6" s="74">
        <v>0</v>
      </c>
      <c r="N6" s="14" t="s">
        <v>260</v>
      </c>
      <c r="O6" s="14">
        <v>3</v>
      </c>
      <c r="P6" s="14"/>
      <c r="Q6" s="14" t="str">
        <f t="shared" si="0"/>
        <v>Mur Svc Lib - Auth</v>
      </c>
      <c r="R6" s="14">
        <f t="shared" si="1"/>
        <v>75</v>
      </c>
      <c r="S6" s="14"/>
    </row>
    <row r="7" spans="1:19" ht="17" customHeight="1">
      <c r="A7" s="20"/>
      <c r="B7" s="22" t="s">
        <v>123</v>
      </c>
      <c r="C7" s="74">
        <v>69</v>
      </c>
      <c r="D7" s="74">
        <v>839</v>
      </c>
      <c r="E7" s="74" t="s">
        <v>124</v>
      </c>
      <c r="F7" s="24">
        <v>42544</v>
      </c>
      <c r="G7" s="25">
        <v>0.90300000000000002</v>
      </c>
      <c r="H7" s="25">
        <v>0.82399999999999995</v>
      </c>
      <c r="I7" s="74">
        <v>0</v>
      </c>
      <c r="J7" s="74">
        <v>0</v>
      </c>
      <c r="K7" s="74">
        <v>2</v>
      </c>
      <c r="L7" s="74">
        <v>0</v>
      </c>
      <c r="N7" s="14" t="s">
        <v>268</v>
      </c>
      <c r="O7" s="14">
        <v>11</v>
      </c>
      <c r="P7" s="14"/>
      <c r="Q7" s="14" t="str">
        <f t="shared" si="0"/>
        <v>Mur Service Accounts</v>
      </c>
      <c r="R7" s="14">
        <f t="shared" si="1"/>
        <v>69</v>
      </c>
      <c r="S7" s="14"/>
    </row>
    <row r="8" spans="1:19" ht="17" customHeight="1">
      <c r="A8" s="20"/>
      <c r="B8" s="22" t="s">
        <v>139</v>
      </c>
      <c r="C8" s="74">
        <v>62</v>
      </c>
      <c r="D8" s="74">
        <v>693</v>
      </c>
      <c r="E8" s="74" t="s">
        <v>157</v>
      </c>
      <c r="F8" s="24">
        <v>42544</v>
      </c>
      <c r="G8" s="25">
        <v>0.92100000000000004</v>
      </c>
      <c r="H8" s="25">
        <v>0.94399999999999995</v>
      </c>
      <c r="I8" s="74">
        <v>0</v>
      </c>
      <c r="J8" s="74">
        <v>0</v>
      </c>
      <c r="K8" s="74">
        <v>0</v>
      </c>
      <c r="L8" s="74">
        <v>65</v>
      </c>
      <c r="N8" s="14" t="s">
        <v>262</v>
      </c>
      <c r="O8" s="14">
        <v>2</v>
      </c>
      <c r="P8" s="14"/>
      <c r="Q8" s="14" t="str">
        <f t="shared" si="0"/>
        <v>Mur Service CSRF</v>
      </c>
      <c r="R8" s="14">
        <f t="shared" si="1"/>
        <v>62</v>
      </c>
      <c r="S8" s="14"/>
    </row>
    <row r="9" spans="1:19" ht="17" customHeight="1">
      <c r="A9" s="20"/>
      <c r="B9" s="22" t="s">
        <v>127</v>
      </c>
      <c r="C9" s="74">
        <v>59</v>
      </c>
      <c r="D9" s="74">
        <v>344</v>
      </c>
      <c r="E9" s="74">
        <v>0</v>
      </c>
      <c r="F9" s="24">
        <v>42550</v>
      </c>
      <c r="G9" s="25">
        <v>0.92200000000000004</v>
      </c>
      <c r="H9" s="25">
        <v>0.97699999999999998</v>
      </c>
      <c r="I9" s="74">
        <v>0</v>
      </c>
      <c r="J9" s="74">
        <v>0</v>
      </c>
      <c r="K9" s="74">
        <v>0</v>
      </c>
      <c r="L9" s="74">
        <v>0</v>
      </c>
      <c r="N9" s="14" t="s">
        <v>263</v>
      </c>
      <c r="O9" s="14">
        <v>0</v>
      </c>
      <c r="P9" s="14"/>
      <c r="Q9" s="14" t="str">
        <f t="shared" si="0"/>
        <v>Mur Svc Lib - DBConnector</v>
      </c>
      <c r="R9" s="14">
        <f t="shared" si="1"/>
        <v>59</v>
      </c>
      <c r="S9" s="14"/>
    </row>
    <row r="10" spans="1:19" ht="17" customHeight="1">
      <c r="A10" s="20"/>
      <c r="B10" s="22" t="s">
        <v>126</v>
      </c>
      <c r="C10" s="74">
        <v>36</v>
      </c>
      <c r="D10" s="74">
        <v>195</v>
      </c>
      <c r="E10" s="74">
        <v>0</v>
      </c>
      <c r="F10" s="24">
        <v>42550</v>
      </c>
      <c r="G10" s="25">
        <v>0.98599999999999999</v>
      </c>
      <c r="H10" s="25">
        <v>1</v>
      </c>
      <c r="I10" s="74">
        <v>0</v>
      </c>
      <c r="J10" s="74">
        <v>0</v>
      </c>
      <c r="K10" s="74">
        <v>0</v>
      </c>
      <c r="L10" s="74">
        <v>0</v>
      </c>
      <c r="N10" s="14" t="s">
        <v>264</v>
      </c>
      <c r="O10" s="14">
        <v>0</v>
      </c>
      <c r="P10" s="14"/>
      <c r="Q10" s="14" t="str">
        <f t="shared" si="0"/>
        <v>Mur Svc Lib - Logger</v>
      </c>
      <c r="R10" s="14">
        <f t="shared" si="1"/>
        <v>36</v>
      </c>
      <c r="S10" s="14"/>
    </row>
    <row r="11" spans="1:19" ht="17" customHeight="1">
      <c r="A11" s="20"/>
      <c r="B11" s="22" t="s">
        <v>131</v>
      </c>
      <c r="C11" s="74">
        <v>31</v>
      </c>
      <c r="D11" s="74">
        <v>377</v>
      </c>
      <c r="E11" s="74" t="s">
        <v>132</v>
      </c>
      <c r="F11" s="24">
        <v>42550</v>
      </c>
      <c r="G11" s="25">
        <v>0.77</v>
      </c>
      <c r="H11" s="25">
        <v>0.51700000000000002</v>
      </c>
      <c r="I11" s="74">
        <v>0</v>
      </c>
      <c r="J11" s="74">
        <v>0</v>
      </c>
      <c r="K11" s="74">
        <v>1</v>
      </c>
      <c r="L11" s="74">
        <v>0</v>
      </c>
      <c r="N11" s="14"/>
      <c r="P11" s="14"/>
      <c r="Q11" s="14" t="str">
        <f t="shared" si="0"/>
        <v>Mur Svc Lib - Monitoring</v>
      </c>
      <c r="R11" s="14">
        <f t="shared" si="1"/>
        <v>31</v>
      </c>
      <c r="S11" s="14"/>
    </row>
    <row r="12" spans="1:19" ht="17" customHeight="1">
      <c r="A12" s="20"/>
      <c r="B12" s="22" t="s">
        <v>125</v>
      </c>
      <c r="C12" s="74">
        <v>18</v>
      </c>
      <c r="D12" s="74">
        <v>172</v>
      </c>
      <c r="E12" s="74">
        <v>0</v>
      </c>
      <c r="F12" s="24">
        <v>42550</v>
      </c>
      <c r="G12" s="25">
        <v>0.93300000000000005</v>
      </c>
      <c r="H12" s="25">
        <v>0.9</v>
      </c>
      <c r="I12" s="74">
        <v>0</v>
      </c>
      <c r="J12" s="74">
        <v>0</v>
      </c>
      <c r="K12" s="74">
        <v>0</v>
      </c>
      <c r="L12" s="74">
        <v>0</v>
      </c>
      <c r="N12" s="14"/>
      <c r="P12" s="14"/>
      <c r="Q12" s="14" t="str">
        <f t="shared" si="0"/>
        <v>Mur Svc Lib - Exception</v>
      </c>
      <c r="R12" s="14">
        <f t="shared" si="1"/>
        <v>18</v>
      </c>
      <c r="S12" s="14"/>
    </row>
    <row r="13" spans="1:19" ht="17" customHeight="1">
      <c r="A13" s="20"/>
      <c r="B13" s="22" t="s">
        <v>130</v>
      </c>
      <c r="C13" s="74">
        <v>13</v>
      </c>
      <c r="D13" s="74">
        <v>218</v>
      </c>
      <c r="E13" s="74">
        <v>0</v>
      </c>
      <c r="F13" s="24">
        <v>42550</v>
      </c>
      <c r="G13" s="25">
        <v>0.99099999999999999</v>
      </c>
      <c r="H13" s="25">
        <v>0.92900000000000005</v>
      </c>
      <c r="I13" s="74">
        <v>0</v>
      </c>
      <c r="J13" s="74">
        <v>0</v>
      </c>
      <c r="K13" s="74">
        <v>0</v>
      </c>
      <c r="L13" s="74">
        <v>0</v>
      </c>
      <c r="N13" s="14"/>
      <c r="P13" s="14"/>
      <c r="Q13" s="14" t="str">
        <f t="shared" si="0"/>
        <v>Mur Svc Lib - Mappers</v>
      </c>
      <c r="R13" s="14">
        <f t="shared" si="1"/>
        <v>13</v>
      </c>
      <c r="S13" s="14">
        <f>SUM(R2:R13)</f>
        <v>1310</v>
      </c>
    </row>
    <row r="14" spans="1:19" ht="17" customHeight="1">
      <c r="A14" s="20"/>
      <c r="B14" s="22" t="s">
        <v>116</v>
      </c>
      <c r="C14" s="31">
        <v>91</v>
      </c>
      <c r="D14" s="23">
        <v>3041</v>
      </c>
      <c r="E14" s="74">
        <v>0</v>
      </c>
      <c r="F14" s="24">
        <v>42523</v>
      </c>
      <c r="G14" s="25">
        <v>0.91700000000000004</v>
      </c>
      <c r="H14" s="25">
        <v>0.81599999999999995</v>
      </c>
      <c r="I14" s="74">
        <v>0</v>
      </c>
      <c r="J14" s="74">
        <v>0</v>
      </c>
      <c r="K14" s="74">
        <v>0</v>
      </c>
      <c r="L14" s="74">
        <v>0</v>
      </c>
      <c r="N14" s="14"/>
      <c r="P14" s="14"/>
      <c r="Q14" s="14" t="str">
        <f t="shared" si="0"/>
        <v>Mur Web Core UI</v>
      </c>
      <c r="R14" s="14">
        <f t="shared" si="1"/>
        <v>91</v>
      </c>
      <c r="S14" s="14"/>
    </row>
    <row r="15" spans="1:19" ht="17" customHeight="1">
      <c r="A15" s="20"/>
      <c r="B15" s="22" t="s">
        <v>121</v>
      </c>
      <c r="C15" s="31">
        <v>440</v>
      </c>
      <c r="D15" s="23">
        <v>9864</v>
      </c>
      <c r="E15" s="74" t="s">
        <v>253</v>
      </c>
      <c r="F15" s="24">
        <v>42550</v>
      </c>
      <c r="G15" s="25">
        <v>0.90900000000000003</v>
      </c>
      <c r="H15" s="25">
        <v>0.79700000000000004</v>
      </c>
      <c r="I15" s="74">
        <v>0</v>
      </c>
      <c r="J15" s="74">
        <v>0</v>
      </c>
      <c r="K15" s="74">
        <v>1</v>
      </c>
      <c r="L15" s="74">
        <v>1</v>
      </c>
      <c r="N15" s="14"/>
      <c r="P15" s="14"/>
      <c r="Q15" s="14" t="str">
        <f t="shared" si="0"/>
        <v>Mur Web Payment</v>
      </c>
      <c r="R15" s="14">
        <f t="shared" si="1"/>
        <v>440</v>
      </c>
      <c r="S15" s="14">
        <f>SUM(R14:R15)</f>
        <v>531</v>
      </c>
    </row>
    <row r="16" spans="1:19" ht="17" customHeight="1">
      <c r="A16" s="158" t="s">
        <v>270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N16" s="14"/>
      <c r="P16" s="14"/>
      <c r="Q16" s="14"/>
      <c r="R16" s="14"/>
      <c r="S16" s="14"/>
    </row>
    <row r="17" spans="2:25">
      <c r="B17" t="s">
        <v>272</v>
      </c>
    </row>
    <row r="18" spans="2:25" ht="15" thickBot="1">
      <c r="B18" t="s">
        <v>273</v>
      </c>
    </row>
    <row r="19" spans="2:25" ht="15" thickBot="1">
      <c r="N19" s="75" t="s">
        <v>164</v>
      </c>
      <c r="O19" s="76"/>
      <c r="P19" s="76"/>
      <c r="Q19" s="76"/>
      <c r="R19" s="77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78"/>
      <c r="O20" s="79"/>
      <c r="P20" s="79"/>
      <c r="Q20" s="37" t="s">
        <v>165</v>
      </c>
      <c r="R20" s="64" t="s">
        <v>271</v>
      </c>
    </row>
    <row r="21" spans="2:25">
      <c r="D21" s="58" t="s">
        <v>228</v>
      </c>
      <c r="N21" s="86"/>
      <c r="O21" s="87"/>
      <c r="P21" s="87"/>
      <c r="Q21" s="41" t="s">
        <v>2</v>
      </c>
      <c r="R21" s="88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89" t="s">
        <v>4</v>
      </c>
      <c r="O22" s="90"/>
      <c r="P22" s="91"/>
      <c r="Q22" s="46">
        <f>P1</f>
        <v>195</v>
      </c>
      <c r="R22" s="92">
        <f t="shared" ref="R22:R27" si="2">Q22/$Q$30</f>
        <v>8.9285714285714288E-2</v>
      </c>
    </row>
    <row r="23" spans="2:25">
      <c r="D23" s="58"/>
      <c r="N23" s="93" t="s">
        <v>167</v>
      </c>
      <c r="O23" s="94" t="s">
        <v>168</v>
      </c>
      <c r="P23" s="95" t="s">
        <v>190</v>
      </c>
      <c r="Q23" s="51">
        <f>C30</f>
        <v>134</v>
      </c>
      <c r="R23" s="92">
        <f t="shared" si="2"/>
        <v>6.1355311355311352E-2</v>
      </c>
    </row>
    <row r="24" spans="2:25">
      <c r="B24" t="s">
        <v>227</v>
      </c>
      <c r="C24" t="s">
        <v>278</v>
      </c>
      <c r="L24" s="14"/>
      <c r="M24" s="14"/>
      <c r="N24" s="93"/>
      <c r="O24" s="94"/>
      <c r="P24" s="95" t="s">
        <v>191</v>
      </c>
      <c r="Q24" s="51">
        <f>C31</f>
        <v>14</v>
      </c>
      <c r="R24" s="92">
        <f t="shared" si="2"/>
        <v>6.41025641025641E-3</v>
      </c>
      <c r="S24" s="14"/>
      <c r="T24" s="14"/>
      <c r="X24"/>
      <c r="Y24"/>
    </row>
    <row r="25" spans="2:25">
      <c r="C25" t="s">
        <v>279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2"/>
        <v>0</v>
      </c>
      <c r="S25" s="14"/>
      <c r="T25" s="14"/>
      <c r="X25"/>
      <c r="Y25"/>
    </row>
    <row r="26" spans="2:25">
      <c r="C26" t="s">
        <v>230</v>
      </c>
      <c r="L26" s="14"/>
      <c r="M26" s="14"/>
      <c r="N26" s="93"/>
      <c r="O26" s="94" t="s">
        <v>9</v>
      </c>
      <c r="P26" s="95" t="s">
        <v>170</v>
      </c>
      <c r="Q26" s="51">
        <f>S13</f>
        <v>1310</v>
      </c>
      <c r="R26" s="92">
        <f t="shared" si="2"/>
        <v>0.5998168498168498</v>
      </c>
      <c r="S26" s="14"/>
      <c r="T26" s="14"/>
      <c r="X26"/>
      <c r="Y26"/>
    </row>
    <row r="27" spans="2:25">
      <c r="C27" t="s">
        <v>231</v>
      </c>
      <c r="L27" s="14"/>
      <c r="M27" s="14"/>
      <c r="N27" s="93"/>
      <c r="O27" s="94"/>
      <c r="P27" s="95" t="s">
        <v>171</v>
      </c>
      <c r="Q27" s="51">
        <f>S15</f>
        <v>531</v>
      </c>
      <c r="R27" s="92">
        <f t="shared" si="2"/>
        <v>0.24313186813186813</v>
      </c>
      <c r="S27" s="14"/>
      <c r="T27" s="14"/>
      <c r="X27"/>
      <c r="Y27"/>
    </row>
    <row r="28" spans="2:25">
      <c r="C28" t="s">
        <v>232</v>
      </c>
      <c r="L28" s="14"/>
      <c r="M28" s="14"/>
      <c r="N28" s="93"/>
      <c r="O28" s="94"/>
      <c r="P28" s="95"/>
      <c r="Q28" s="51"/>
      <c r="R28" s="96"/>
      <c r="S28" s="14"/>
      <c r="T28" s="14"/>
      <c r="X28"/>
      <c r="Y28"/>
    </row>
    <row r="29" spans="2:25">
      <c r="N29" s="93"/>
      <c r="O29" s="94"/>
      <c r="P29" s="95"/>
      <c r="Q29" s="51"/>
      <c r="R29" s="96"/>
    </row>
    <row r="30" spans="2:25" ht="15" thickBot="1">
      <c r="B30" t="s">
        <v>276</v>
      </c>
      <c r="C30">
        <v>134</v>
      </c>
      <c r="D30" s="59" t="s">
        <v>160</v>
      </c>
      <c r="E30" t="s">
        <v>274</v>
      </c>
      <c r="N30" s="97"/>
      <c r="O30" s="98"/>
      <c r="P30" s="99"/>
      <c r="Q30" s="56">
        <f>SUM(Q22:Q27)</f>
        <v>2184</v>
      </c>
      <c r="R30" s="100">
        <f>SUM(R22:R27)</f>
        <v>1</v>
      </c>
    </row>
    <row r="31" spans="2:25">
      <c r="B31" t="s">
        <v>277</v>
      </c>
      <c r="C31">
        <v>14</v>
      </c>
      <c r="D31" s="59" t="s">
        <v>160</v>
      </c>
      <c r="E31" t="s">
        <v>275</v>
      </c>
    </row>
    <row r="33" spans="3:25" ht="15">
      <c r="C33">
        <f>C30</f>
        <v>134</v>
      </c>
      <c r="D33" t="s">
        <v>245</v>
      </c>
      <c r="U33" s="72"/>
    </row>
    <row r="34" spans="3:25">
      <c r="C34">
        <f>C30-C31</f>
        <v>120</v>
      </c>
      <c r="D34" t="s">
        <v>246</v>
      </c>
      <c r="O34"/>
      <c r="U34"/>
      <c r="V34"/>
      <c r="W34"/>
      <c r="X34"/>
      <c r="Y34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S10" sqref="S10"/>
    </sheetView>
  </sheetViews>
  <sheetFormatPr baseColWidth="10" defaultRowHeight="14" x14ac:dyDescent="0"/>
  <cols>
    <col min="1" max="1" width="10.5" customWidth="1"/>
    <col min="2" max="2" width="26.6640625" customWidth="1"/>
    <col min="3" max="3" width="4.5" customWidth="1"/>
    <col min="4" max="4" width="5.1640625" customWidth="1"/>
    <col min="5" max="5" width="8.6640625" bestFit="1" customWidth="1"/>
    <col min="6" max="6" width="11.33203125" bestFit="1" customWidth="1"/>
    <col min="7" max="7" width="9" bestFit="1" customWidth="1"/>
    <col min="8" max="8" width="10.33203125" bestFit="1" customWidth="1"/>
    <col min="9" max="9" width="7.1640625" bestFit="1" customWidth="1"/>
    <col min="10" max="10" width="6.66406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style="14" customWidth="1"/>
    <col min="16" max="16" width="17.1640625" customWidth="1"/>
    <col min="17" max="17" width="22.33203125" customWidth="1"/>
    <col min="18" max="18" width="19.1640625" customWidth="1"/>
    <col min="19" max="19" width="6.33203125" customWidth="1"/>
    <col min="20" max="20" width="6" customWidth="1"/>
    <col min="21" max="21" width="17.5" style="14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6" customHeight="1">
      <c r="A2" s="20"/>
      <c r="B2" s="22" t="s">
        <v>119</v>
      </c>
      <c r="C2" s="80">
        <v>551</v>
      </c>
      <c r="D2" s="23">
        <v>5971</v>
      </c>
      <c r="E2" s="80" t="s">
        <v>149</v>
      </c>
      <c r="F2" s="24">
        <v>42559</v>
      </c>
      <c r="G2" s="25">
        <v>0.95199999999999996</v>
      </c>
      <c r="H2" s="25">
        <v>0.89900000000000002</v>
      </c>
      <c r="I2" s="80">
        <v>0</v>
      </c>
      <c r="J2" s="80">
        <v>0</v>
      </c>
      <c r="K2" s="80">
        <v>2</v>
      </c>
      <c r="L2" s="80">
        <v>0</v>
      </c>
      <c r="N2" s="14"/>
      <c r="P2" s="14"/>
      <c r="Q2" s="14" t="str">
        <f t="shared" ref="Q2:Q14" si="1">B2</f>
        <v>Mur Service Payments</v>
      </c>
      <c r="R2" s="14">
        <f t="shared" ref="R2:R14" si="2">C2</f>
        <v>551</v>
      </c>
      <c r="S2" s="14"/>
    </row>
    <row r="3" spans="1:19" ht="16" customHeight="1">
      <c r="A3" s="20"/>
      <c r="B3" s="22" t="s">
        <v>117</v>
      </c>
      <c r="C3" s="80">
        <v>183</v>
      </c>
      <c r="D3" s="23">
        <v>1573</v>
      </c>
      <c r="E3" s="80" t="s">
        <v>239</v>
      </c>
      <c r="F3" s="26">
        <v>0.54305555555555551</v>
      </c>
      <c r="G3" s="25">
        <v>0.93100000000000005</v>
      </c>
      <c r="H3" s="25">
        <v>0.92500000000000004</v>
      </c>
      <c r="I3" s="80">
        <v>0</v>
      </c>
      <c r="J3" s="80">
        <v>0</v>
      </c>
      <c r="K3" s="80">
        <v>3</v>
      </c>
      <c r="L3" s="80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6" customHeight="1">
      <c r="A4" s="20"/>
      <c r="B4" s="22" t="s">
        <v>128</v>
      </c>
      <c r="C4" s="80">
        <v>127</v>
      </c>
      <c r="D4" s="80">
        <v>804</v>
      </c>
      <c r="E4" s="80">
        <v>0</v>
      </c>
      <c r="F4" s="26">
        <v>0.54166666666666663</v>
      </c>
      <c r="G4" s="25">
        <v>0.96499999999999997</v>
      </c>
      <c r="H4" s="25">
        <v>0.93500000000000005</v>
      </c>
      <c r="I4" s="80">
        <v>0</v>
      </c>
      <c r="J4" s="80">
        <v>0</v>
      </c>
      <c r="K4" s="80">
        <v>0</v>
      </c>
      <c r="L4" s="80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127</v>
      </c>
      <c r="S4" s="14"/>
    </row>
    <row r="5" spans="1:19" ht="16" customHeight="1">
      <c r="A5" s="20"/>
      <c r="B5" s="22" t="s">
        <v>114</v>
      </c>
      <c r="C5" s="80">
        <v>114</v>
      </c>
      <c r="D5" s="23">
        <v>1577</v>
      </c>
      <c r="E5" s="80" t="s">
        <v>255</v>
      </c>
      <c r="F5" s="24">
        <v>42544</v>
      </c>
      <c r="G5" s="25">
        <v>0.96099999999999997</v>
      </c>
      <c r="H5" s="25">
        <v>0.93300000000000005</v>
      </c>
      <c r="I5" s="80">
        <v>0</v>
      </c>
      <c r="J5" s="80">
        <v>0</v>
      </c>
      <c r="K5" s="80">
        <v>0</v>
      </c>
      <c r="L5" s="80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6" customHeight="1">
      <c r="A6" s="20"/>
      <c r="B6" s="22" t="s">
        <v>133</v>
      </c>
      <c r="C6" s="80">
        <v>75</v>
      </c>
      <c r="D6" s="80">
        <v>558</v>
      </c>
      <c r="E6" s="80" t="s">
        <v>248</v>
      </c>
      <c r="F6" s="26">
        <v>0.54236111111111118</v>
      </c>
      <c r="G6" s="25">
        <v>0.96299999999999997</v>
      </c>
      <c r="H6" s="25">
        <v>0.94399999999999995</v>
      </c>
      <c r="I6" s="80">
        <v>0</v>
      </c>
      <c r="J6" s="80">
        <v>0</v>
      </c>
      <c r="K6" s="80">
        <v>1</v>
      </c>
      <c r="L6" s="80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6" customHeight="1">
      <c r="A7" s="20"/>
      <c r="B7" s="22" t="s">
        <v>123</v>
      </c>
      <c r="C7" s="80">
        <v>69</v>
      </c>
      <c r="D7" s="80">
        <v>839</v>
      </c>
      <c r="E7" s="80" t="s">
        <v>124</v>
      </c>
      <c r="F7" s="24">
        <v>42559</v>
      </c>
      <c r="G7" s="25">
        <v>0.90300000000000002</v>
      </c>
      <c r="H7" s="25">
        <v>0.82399999999999995</v>
      </c>
      <c r="I7" s="80">
        <v>0</v>
      </c>
      <c r="J7" s="80">
        <v>0</v>
      </c>
      <c r="K7" s="80">
        <v>2</v>
      </c>
      <c r="L7" s="80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6" customHeight="1">
      <c r="A8" s="20"/>
      <c r="B8" s="22" t="s">
        <v>139</v>
      </c>
      <c r="C8" s="80">
        <v>62</v>
      </c>
      <c r="D8" s="80">
        <v>693</v>
      </c>
      <c r="E8" s="80" t="s">
        <v>157</v>
      </c>
      <c r="F8" s="24">
        <v>42559</v>
      </c>
      <c r="G8" s="25">
        <v>0.92100000000000004</v>
      </c>
      <c r="H8" s="25">
        <v>0.94399999999999995</v>
      </c>
      <c r="I8" s="80">
        <v>0</v>
      </c>
      <c r="J8" s="80">
        <v>0</v>
      </c>
      <c r="K8" s="80">
        <v>0</v>
      </c>
      <c r="L8" s="80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6" customHeight="1">
      <c r="A9" s="20"/>
      <c r="B9" s="22" t="s">
        <v>127</v>
      </c>
      <c r="C9" s="80">
        <v>59</v>
      </c>
      <c r="D9" s="80">
        <v>344</v>
      </c>
      <c r="E9" s="80">
        <v>0</v>
      </c>
      <c r="F9" s="26">
        <v>0.54097222222222219</v>
      </c>
      <c r="G9" s="25">
        <v>0.92200000000000004</v>
      </c>
      <c r="H9" s="25">
        <v>0.97699999999999998</v>
      </c>
      <c r="I9" s="80">
        <v>0</v>
      </c>
      <c r="J9" s="80">
        <v>0</v>
      </c>
      <c r="K9" s="80">
        <v>0</v>
      </c>
      <c r="L9" s="80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6" customHeight="1">
      <c r="A10" s="20"/>
      <c r="B10" s="22" t="s">
        <v>131</v>
      </c>
      <c r="C10" s="80">
        <v>31</v>
      </c>
      <c r="D10" s="80">
        <v>377</v>
      </c>
      <c r="E10" s="80" t="s">
        <v>132</v>
      </c>
      <c r="F10" s="26">
        <v>0.54236111111111118</v>
      </c>
      <c r="G10" s="25">
        <v>0.77</v>
      </c>
      <c r="H10" s="25">
        <v>0.51700000000000002</v>
      </c>
      <c r="I10" s="80">
        <v>0</v>
      </c>
      <c r="J10" s="80">
        <v>0</v>
      </c>
      <c r="K10" s="80">
        <v>1</v>
      </c>
      <c r="L10" s="80">
        <v>0</v>
      </c>
      <c r="N10" s="14" t="s">
        <v>264</v>
      </c>
      <c r="O10" s="14">
        <v>0</v>
      </c>
      <c r="P10" s="14"/>
      <c r="Q10" s="14" t="str">
        <f t="shared" si="1"/>
        <v>Mur Svc Lib - Monitoring</v>
      </c>
      <c r="R10" s="14">
        <f t="shared" si="2"/>
        <v>31</v>
      </c>
      <c r="S10" s="14"/>
    </row>
    <row r="11" spans="1:19" ht="16" customHeight="1">
      <c r="A11" s="20"/>
      <c r="B11" s="22" t="s">
        <v>125</v>
      </c>
      <c r="C11" s="80">
        <v>18</v>
      </c>
      <c r="D11" s="80">
        <v>172</v>
      </c>
      <c r="E11" s="80">
        <v>0</v>
      </c>
      <c r="F11" s="26">
        <v>0.54027777777777775</v>
      </c>
      <c r="G11" s="25">
        <v>0.93300000000000005</v>
      </c>
      <c r="H11" s="25">
        <v>0.9</v>
      </c>
      <c r="I11" s="80">
        <v>0</v>
      </c>
      <c r="J11" s="80">
        <v>0</v>
      </c>
      <c r="K11" s="80">
        <v>0</v>
      </c>
      <c r="L11" s="80">
        <v>0</v>
      </c>
      <c r="N11" s="14"/>
      <c r="P11" s="14"/>
      <c r="Q11" s="14" t="str">
        <f t="shared" si="1"/>
        <v>Mur Svc Lib - Exception</v>
      </c>
      <c r="R11" s="14">
        <f t="shared" si="2"/>
        <v>18</v>
      </c>
      <c r="S11" s="14"/>
    </row>
    <row r="12" spans="1:19" ht="16" customHeight="1">
      <c r="A12" s="20"/>
      <c r="B12" s="22" t="s">
        <v>130</v>
      </c>
      <c r="C12" s="80">
        <v>13</v>
      </c>
      <c r="D12" s="80">
        <v>218</v>
      </c>
      <c r="E12" s="80">
        <v>0</v>
      </c>
      <c r="F12" s="26">
        <v>0.54166666666666663</v>
      </c>
      <c r="G12" s="25">
        <v>0.99099999999999999</v>
      </c>
      <c r="H12" s="25">
        <v>0.92900000000000005</v>
      </c>
      <c r="I12" s="80">
        <v>0</v>
      </c>
      <c r="J12" s="80">
        <v>0</v>
      </c>
      <c r="K12" s="80">
        <v>0</v>
      </c>
      <c r="L12" s="80">
        <v>0</v>
      </c>
      <c r="N12" s="14"/>
      <c r="P12" s="14"/>
      <c r="Q12" s="14" t="str">
        <f t="shared" si="1"/>
        <v>Mur Svc Lib - Mappers</v>
      </c>
      <c r="R12" s="14">
        <f t="shared" si="2"/>
        <v>13</v>
      </c>
      <c r="S12" s="14">
        <f>SUM(R2:R12)</f>
        <v>1302</v>
      </c>
    </row>
    <row r="13" spans="1:19" ht="16" customHeight="1">
      <c r="A13" s="20"/>
      <c r="B13" s="22" t="s">
        <v>116</v>
      </c>
      <c r="C13" s="31">
        <v>91</v>
      </c>
      <c r="D13" s="23">
        <v>3041</v>
      </c>
      <c r="E13" s="80">
        <v>0</v>
      </c>
      <c r="F13" s="24">
        <v>42552</v>
      </c>
      <c r="G13" s="25">
        <v>0.91700000000000004</v>
      </c>
      <c r="H13" s="25">
        <v>0.81599999999999995</v>
      </c>
      <c r="I13" s="80">
        <v>0</v>
      </c>
      <c r="J13" s="80">
        <v>0</v>
      </c>
      <c r="K13" s="80">
        <v>0</v>
      </c>
      <c r="L13" s="80">
        <v>0</v>
      </c>
      <c r="N13" s="14"/>
      <c r="P13" s="14"/>
      <c r="Q13" s="14" t="str">
        <f t="shared" si="1"/>
        <v>Mur Web Core UI</v>
      </c>
      <c r="R13" s="14">
        <f t="shared" si="2"/>
        <v>91</v>
      </c>
    </row>
    <row r="14" spans="1:19" ht="16" customHeight="1">
      <c r="A14" s="20"/>
      <c r="B14" s="22" t="s">
        <v>121</v>
      </c>
      <c r="C14" s="31">
        <v>440</v>
      </c>
      <c r="D14" s="23">
        <v>9864</v>
      </c>
      <c r="E14" s="80" t="s">
        <v>253</v>
      </c>
      <c r="F14" s="24">
        <v>42559</v>
      </c>
      <c r="G14" s="25">
        <v>0.90900000000000003</v>
      </c>
      <c r="H14" s="25">
        <v>0.79700000000000004</v>
      </c>
      <c r="I14" s="80">
        <v>0</v>
      </c>
      <c r="J14" s="80">
        <v>0</v>
      </c>
      <c r="K14" s="80">
        <v>1</v>
      </c>
      <c r="L14" s="80">
        <v>1</v>
      </c>
      <c r="N14" s="14"/>
      <c r="P14" s="14"/>
      <c r="Q14" s="14" t="str">
        <f t="shared" si="1"/>
        <v>Mur Web Payment</v>
      </c>
      <c r="R14" s="14">
        <f t="shared" si="2"/>
        <v>440</v>
      </c>
      <c r="S14" s="14">
        <f>SUM(R13:R14)</f>
        <v>531</v>
      </c>
    </row>
    <row r="15" spans="1:19" ht="16" customHeight="1">
      <c r="A15" s="158" t="s">
        <v>270</v>
      </c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N15" s="14"/>
      <c r="P15" s="14"/>
      <c r="Q15" s="14"/>
      <c r="R15" s="14"/>
    </row>
    <row r="16" spans="1:19">
      <c r="B16" t="s">
        <v>272</v>
      </c>
      <c r="N16" s="14"/>
      <c r="P16" s="14"/>
      <c r="Q16" s="14"/>
      <c r="R16" s="14"/>
      <c r="S16" s="14"/>
    </row>
    <row r="17" spans="2:20">
      <c r="B17" t="s">
        <v>273</v>
      </c>
    </row>
    <row r="18" spans="2:20" ht="15" thickBot="1"/>
    <row r="19" spans="2:20" ht="15" thickBot="1">
      <c r="B19" t="s">
        <v>175</v>
      </c>
      <c r="C19">
        <v>91</v>
      </c>
      <c r="D19" s="59" t="s">
        <v>160</v>
      </c>
      <c r="E19" t="s">
        <v>233</v>
      </c>
      <c r="N19" s="81" t="s">
        <v>164</v>
      </c>
      <c r="O19" s="82"/>
      <c r="P19" s="82"/>
      <c r="Q19" s="82"/>
      <c r="R19" s="83"/>
    </row>
    <row r="20" spans="2:20">
      <c r="D20" s="58" t="s">
        <v>228</v>
      </c>
      <c r="N20" s="84"/>
      <c r="O20" s="85"/>
      <c r="P20" s="85"/>
      <c r="Q20" s="37" t="s">
        <v>165</v>
      </c>
      <c r="R20" s="64" t="s">
        <v>282</v>
      </c>
    </row>
    <row r="21" spans="2:20">
      <c r="B21" t="s">
        <v>174</v>
      </c>
      <c r="C21">
        <v>440</v>
      </c>
      <c r="D21" s="59" t="s">
        <v>160</v>
      </c>
      <c r="E21" t="s">
        <v>234</v>
      </c>
      <c r="N21" s="86"/>
      <c r="O21" s="87"/>
      <c r="P21" s="87"/>
      <c r="Q21" s="41" t="s">
        <v>2</v>
      </c>
      <c r="R21" s="88"/>
    </row>
    <row r="22" spans="2:20">
      <c r="D22" s="58"/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8.9903181189488243E-2</v>
      </c>
    </row>
    <row r="23" spans="2:20">
      <c r="B23" t="s">
        <v>227</v>
      </c>
      <c r="C23" t="s">
        <v>278</v>
      </c>
      <c r="L23" s="14"/>
      <c r="N23" s="93" t="s">
        <v>167</v>
      </c>
      <c r="O23" s="94" t="s">
        <v>168</v>
      </c>
      <c r="P23" s="95" t="s">
        <v>190</v>
      </c>
      <c r="Q23" s="51">
        <f>C29</f>
        <v>134</v>
      </c>
      <c r="R23" s="92">
        <f t="shared" si="3"/>
        <v>6.1779621945597052E-2</v>
      </c>
    </row>
    <row r="24" spans="2:20">
      <c r="C24" t="s">
        <v>279</v>
      </c>
      <c r="L24" s="14"/>
      <c r="N24" s="93"/>
      <c r="O24" s="94"/>
      <c r="P24" s="95" t="s">
        <v>191</v>
      </c>
      <c r="Q24" s="51">
        <f>C30</f>
        <v>7</v>
      </c>
      <c r="R24" s="92">
        <f t="shared" si="3"/>
        <v>3.2272936837252188E-3</v>
      </c>
      <c r="S24" s="14"/>
      <c r="T24" s="14"/>
    </row>
    <row r="25" spans="2:20">
      <c r="C25" t="s">
        <v>230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2:20">
      <c r="C26" t="s">
        <v>231</v>
      </c>
      <c r="L26" s="14"/>
      <c r="M26" s="14"/>
      <c r="N26" s="93"/>
      <c r="O26" s="94" t="s">
        <v>9</v>
      </c>
      <c r="P26" s="95" t="s">
        <v>170</v>
      </c>
      <c r="Q26" s="51">
        <f>S12</f>
        <v>1302</v>
      </c>
      <c r="R26" s="92">
        <f t="shared" si="3"/>
        <v>0.60027662517289071</v>
      </c>
      <c r="S26" s="14"/>
      <c r="T26" s="14"/>
    </row>
    <row r="27" spans="2:20">
      <c r="C27" t="s">
        <v>232</v>
      </c>
      <c r="L27" s="14"/>
      <c r="M27" s="14"/>
      <c r="N27" s="93"/>
      <c r="O27" s="94"/>
      <c r="P27" s="95" t="s">
        <v>171</v>
      </c>
      <c r="Q27" s="51">
        <f>S14</f>
        <v>531</v>
      </c>
      <c r="R27" s="92">
        <f t="shared" si="3"/>
        <v>0.24481327800829875</v>
      </c>
      <c r="S27" s="14"/>
      <c r="T27" s="14"/>
    </row>
    <row r="28" spans="2:20">
      <c r="M28" s="14"/>
      <c r="N28" s="93"/>
      <c r="O28" s="94"/>
      <c r="P28" s="95"/>
      <c r="Q28" s="51"/>
      <c r="R28" s="96"/>
      <c r="S28" s="14"/>
      <c r="T28" s="14"/>
    </row>
    <row r="29" spans="2:20">
      <c r="B29" t="s">
        <v>276</v>
      </c>
      <c r="C29">
        <v>134</v>
      </c>
      <c r="D29" s="59" t="s">
        <v>160</v>
      </c>
      <c r="E29" t="s">
        <v>274</v>
      </c>
      <c r="M29" s="14"/>
      <c r="N29" s="93"/>
      <c r="O29" s="94"/>
      <c r="P29" s="95"/>
      <c r="Q29" s="51"/>
      <c r="R29" s="96"/>
    </row>
    <row r="30" spans="2:20" ht="15" thickBot="1">
      <c r="B30" t="s">
        <v>277</v>
      </c>
      <c r="C30">
        <v>7</v>
      </c>
      <c r="D30" s="59" t="s">
        <v>160</v>
      </c>
      <c r="E30" t="s">
        <v>275</v>
      </c>
      <c r="N30" s="97"/>
      <c r="O30" s="98"/>
      <c r="P30" s="99"/>
      <c r="Q30" s="56">
        <f>SUM(Q22:Q27)</f>
        <v>2169</v>
      </c>
      <c r="R30" s="100">
        <f>SUM(R22:R27)</f>
        <v>1</v>
      </c>
    </row>
    <row r="32" spans="2:20">
      <c r="C32">
        <f>C29</f>
        <v>134</v>
      </c>
      <c r="D32" t="s">
        <v>245</v>
      </c>
    </row>
    <row r="33" spans="3:21" ht="15">
      <c r="C33">
        <f>C29-C30</f>
        <v>127</v>
      </c>
      <c r="D33" t="s">
        <v>246</v>
      </c>
      <c r="U33" s="72"/>
    </row>
    <row r="34" spans="3:21">
      <c r="O34"/>
      <c r="U34"/>
    </row>
  </sheetData>
  <mergeCells count="1">
    <mergeCell ref="A15:L1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monitoring"/>
    <hyperlink ref="B11" r:id="rId10" tooltip="mur-java-lib-exception"/>
    <hyperlink ref="B12" r:id="rId11" tooltip="mur-java-lib-mappers"/>
    <hyperlink ref="B13" r:id="rId12" tooltip="svb-web-core-ui"/>
    <hyperlink ref="B14" r:id="rId13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N24" sqref="N24"/>
    </sheetView>
  </sheetViews>
  <sheetFormatPr baseColWidth="10" defaultRowHeight="14" x14ac:dyDescent="0"/>
  <cols>
    <col min="1" max="1" width="7.6640625" bestFit="1" customWidth="1"/>
    <col min="2" max="2" width="37.33203125" bestFit="1" customWidth="1"/>
    <col min="3" max="3" width="9.83203125" customWidth="1"/>
    <col min="4" max="4" width="6.6640625" customWidth="1"/>
    <col min="5" max="5" width="8.332031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style="14" customWidth="1"/>
    <col min="16" max="16" width="17.1640625" customWidth="1"/>
    <col min="17" max="17" width="22.33203125" customWidth="1"/>
    <col min="18" max="18" width="19.1640625" customWidth="1"/>
    <col min="19" max="19" width="6.33203125" customWidth="1"/>
    <col min="20" max="20" width="6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6" customHeight="1">
      <c r="A2" s="20"/>
      <c r="B2" s="22" t="s">
        <v>119</v>
      </c>
      <c r="C2" s="101">
        <v>553</v>
      </c>
      <c r="D2" s="23">
        <v>5987</v>
      </c>
      <c r="E2" s="101" t="s">
        <v>149</v>
      </c>
      <c r="F2" s="24">
        <v>42566</v>
      </c>
      <c r="G2" s="25">
        <v>0.95</v>
      </c>
      <c r="H2" s="25">
        <v>0.89600000000000002</v>
      </c>
      <c r="I2" s="101">
        <v>0</v>
      </c>
      <c r="J2" s="101">
        <v>0</v>
      </c>
      <c r="K2" s="101">
        <v>2</v>
      </c>
      <c r="L2" s="101">
        <v>0</v>
      </c>
      <c r="N2" s="14"/>
      <c r="P2" s="14"/>
      <c r="Q2" s="14" t="str">
        <f t="shared" ref="Q2:Q14" si="1">B2</f>
        <v>Mur Service Payments</v>
      </c>
      <c r="R2" s="14">
        <f t="shared" ref="R2:R14" si="2">C2</f>
        <v>553</v>
      </c>
      <c r="S2" s="14"/>
    </row>
    <row r="3" spans="1:19" ht="16" customHeight="1">
      <c r="A3" s="20"/>
      <c r="B3" s="22" t="s">
        <v>117</v>
      </c>
      <c r="C3" s="101">
        <v>183</v>
      </c>
      <c r="D3" s="23">
        <v>1596</v>
      </c>
      <c r="E3" s="101" t="s">
        <v>239</v>
      </c>
      <c r="F3" s="24">
        <v>42564</v>
      </c>
      <c r="G3" s="25">
        <v>0.93100000000000005</v>
      </c>
      <c r="H3" s="25">
        <v>0.92500000000000004</v>
      </c>
      <c r="I3" s="101">
        <v>0</v>
      </c>
      <c r="J3" s="101">
        <v>0</v>
      </c>
      <c r="K3" s="101">
        <v>3</v>
      </c>
      <c r="L3" s="101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6" customHeight="1">
      <c r="A4" s="20"/>
      <c r="B4" s="22" t="s">
        <v>128</v>
      </c>
      <c r="C4" s="101">
        <v>128</v>
      </c>
      <c r="D4" s="101">
        <v>830</v>
      </c>
      <c r="E4" s="101">
        <v>0</v>
      </c>
      <c r="F4" s="24">
        <v>42564</v>
      </c>
      <c r="G4" s="25">
        <v>0.96499999999999997</v>
      </c>
      <c r="H4" s="25">
        <v>0.93500000000000005</v>
      </c>
      <c r="I4" s="101">
        <v>0</v>
      </c>
      <c r="J4" s="101">
        <v>0</v>
      </c>
      <c r="K4" s="101">
        <v>0</v>
      </c>
      <c r="L4" s="101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128</v>
      </c>
      <c r="S4" s="14"/>
    </row>
    <row r="5" spans="1:19" ht="16" customHeight="1">
      <c r="A5" s="20"/>
      <c r="B5" s="22" t="s">
        <v>114</v>
      </c>
      <c r="C5" s="101">
        <v>114</v>
      </c>
      <c r="D5" s="23">
        <v>1577</v>
      </c>
      <c r="E5" s="101" t="s">
        <v>255</v>
      </c>
      <c r="F5" s="24">
        <v>42566</v>
      </c>
      <c r="G5" s="25">
        <v>0.96099999999999997</v>
      </c>
      <c r="H5" s="25">
        <v>0.93300000000000005</v>
      </c>
      <c r="I5" s="101">
        <v>0</v>
      </c>
      <c r="J5" s="101">
        <v>0</v>
      </c>
      <c r="K5" s="101">
        <v>0</v>
      </c>
      <c r="L5" s="101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6" customHeight="1">
      <c r="A6" s="20"/>
      <c r="B6" s="22" t="s">
        <v>133</v>
      </c>
      <c r="C6" s="101">
        <v>75</v>
      </c>
      <c r="D6" s="101">
        <v>562</v>
      </c>
      <c r="E6" s="101" t="s">
        <v>248</v>
      </c>
      <c r="F6" s="24">
        <v>42565</v>
      </c>
      <c r="G6" s="25">
        <v>0.95699999999999996</v>
      </c>
      <c r="H6" s="25">
        <v>0.93300000000000005</v>
      </c>
      <c r="I6" s="101">
        <v>0</v>
      </c>
      <c r="J6" s="101">
        <v>0</v>
      </c>
      <c r="K6" s="101">
        <v>1</v>
      </c>
      <c r="L6" s="101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6" customHeight="1">
      <c r="A7" s="20"/>
      <c r="B7" s="22" t="s">
        <v>123</v>
      </c>
      <c r="C7" s="101">
        <v>69</v>
      </c>
      <c r="D7" s="101">
        <v>839</v>
      </c>
      <c r="E7" s="101" t="s">
        <v>124</v>
      </c>
      <c r="F7" s="24">
        <v>42566</v>
      </c>
      <c r="G7" s="25">
        <v>0.90300000000000002</v>
      </c>
      <c r="H7" s="25">
        <v>0.82399999999999995</v>
      </c>
      <c r="I7" s="101">
        <v>0</v>
      </c>
      <c r="J7" s="101">
        <v>0</v>
      </c>
      <c r="K7" s="101">
        <v>2</v>
      </c>
      <c r="L7" s="101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6" customHeight="1">
      <c r="A8" s="20"/>
      <c r="B8" s="22" t="s">
        <v>139</v>
      </c>
      <c r="C8" s="101">
        <v>62</v>
      </c>
      <c r="D8" s="101">
        <v>693</v>
      </c>
      <c r="E8" s="101" t="s">
        <v>157</v>
      </c>
      <c r="F8" s="24">
        <v>42559</v>
      </c>
      <c r="G8" s="25">
        <v>0.92100000000000004</v>
      </c>
      <c r="H8" s="25">
        <v>0.94399999999999995</v>
      </c>
      <c r="I8" s="101">
        <v>0</v>
      </c>
      <c r="J8" s="101">
        <v>0</v>
      </c>
      <c r="K8" s="101">
        <v>0</v>
      </c>
      <c r="L8" s="101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6" customHeight="1">
      <c r="A9" s="20"/>
      <c r="B9" s="22" t="s">
        <v>127</v>
      </c>
      <c r="C9" s="101">
        <v>59</v>
      </c>
      <c r="D9" s="101">
        <v>344</v>
      </c>
      <c r="E9" s="101">
        <v>0</v>
      </c>
      <c r="F9" s="24">
        <v>42564</v>
      </c>
      <c r="G9" s="25">
        <v>0.92200000000000004</v>
      </c>
      <c r="H9" s="25">
        <v>0.97699999999999998</v>
      </c>
      <c r="I9" s="101">
        <v>0</v>
      </c>
      <c r="J9" s="101">
        <v>0</v>
      </c>
      <c r="K9" s="101">
        <v>0</v>
      </c>
      <c r="L9" s="101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6" customHeight="1">
      <c r="A10" s="20"/>
      <c r="B10" s="22" t="s">
        <v>131</v>
      </c>
      <c r="C10" s="101">
        <v>31</v>
      </c>
      <c r="D10" s="101">
        <v>377</v>
      </c>
      <c r="E10" s="101" t="s">
        <v>132</v>
      </c>
      <c r="F10" s="24">
        <v>42564</v>
      </c>
      <c r="G10" s="25">
        <v>0.77</v>
      </c>
      <c r="H10" s="25">
        <v>0.51700000000000002</v>
      </c>
      <c r="I10" s="101">
        <v>0</v>
      </c>
      <c r="J10" s="101">
        <v>0</v>
      </c>
      <c r="K10" s="101">
        <v>1</v>
      </c>
      <c r="L10" s="101">
        <v>0</v>
      </c>
      <c r="N10" s="14" t="s">
        <v>264</v>
      </c>
      <c r="O10" s="14">
        <v>0</v>
      </c>
      <c r="P10" s="14"/>
      <c r="Q10" s="14" t="str">
        <f t="shared" si="1"/>
        <v>Mur Svc Lib - Monitoring</v>
      </c>
      <c r="R10" s="14">
        <f t="shared" si="2"/>
        <v>31</v>
      </c>
      <c r="S10" s="14"/>
    </row>
    <row r="11" spans="1:19" ht="16" customHeight="1">
      <c r="A11" s="20"/>
      <c r="B11" s="22" t="s">
        <v>125</v>
      </c>
      <c r="C11" s="101">
        <v>18</v>
      </c>
      <c r="D11" s="101">
        <v>172</v>
      </c>
      <c r="E11" s="101">
        <v>0</v>
      </c>
      <c r="F11" s="24">
        <v>42564</v>
      </c>
      <c r="G11" s="25">
        <v>0.93300000000000005</v>
      </c>
      <c r="H11" s="25">
        <v>0.9</v>
      </c>
      <c r="I11" s="101">
        <v>0</v>
      </c>
      <c r="J11" s="101">
        <v>0</v>
      </c>
      <c r="K11" s="101">
        <v>0</v>
      </c>
      <c r="L11" s="101">
        <v>0</v>
      </c>
      <c r="N11" s="14"/>
      <c r="P11" s="14"/>
      <c r="Q11" s="14" t="str">
        <f t="shared" si="1"/>
        <v>Mur Svc Lib - Exception</v>
      </c>
      <c r="R11" s="14">
        <f t="shared" si="2"/>
        <v>18</v>
      </c>
      <c r="S11" s="14"/>
    </row>
    <row r="12" spans="1:19" ht="16" customHeight="1">
      <c r="A12" s="20"/>
      <c r="B12" s="22" t="s">
        <v>130</v>
      </c>
      <c r="C12" s="101">
        <v>13</v>
      </c>
      <c r="D12" s="101">
        <v>218</v>
      </c>
      <c r="E12" s="101">
        <v>0</v>
      </c>
      <c r="F12" s="24">
        <v>42564</v>
      </c>
      <c r="G12" s="25">
        <v>0.99099999999999999</v>
      </c>
      <c r="H12" s="25">
        <v>0.92900000000000005</v>
      </c>
      <c r="I12" s="101">
        <v>0</v>
      </c>
      <c r="J12" s="101">
        <v>0</v>
      </c>
      <c r="K12" s="101">
        <v>0</v>
      </c>
      <c r="L12" s="101">
        <v>0</v>
      </c>
      <c r="N12" s="14"/>
      <c r="P12" s="14"/>
      <c r="Q12" s="14" t="str">
        <f t="shared" si="1"/>
        <v>Mur Svc Lib - Mappers</v>
      </c>
      <c r="R12" s="14">
        <f t="shared" si="2"/>
        <v>13</v>
      </c>
      <c r="S12" s="14">
        <f>SUM(R2:R12)</f>
        <v>1305</v>
      </c>
    </row>
    <row r="13" spans="1:19" ht="16" customHeight="1">
      <c r="A13" s="20"/>
      <c r="B13" s="22" t="s">
        <v>116</v>
      </c>
      <c r="C13" s="31">
        <v>91</v>
      </c>
      <c r="D13" s="23">
        <v>3041</v>
      </c>
      <c r="E13" s="101">
        <v>0</v>
      </c>
      <c r="F13" s="24">
        <v>42566</v>
      </c>
      <c r="G13" s="25">
        <v>0.91700000000000004</v>
      </c>
      <c r="H13" s="25">
        <v>0.81599999999999995</v>
      </c>
      <c r="I13" s="101">
        <v>0</v>
      </c>
      <c r="J13" s="101">
        <v>0</v>
      </c>
      <c r="K13" s="101">
        <v>0</v>
      </c>
      <c r="L13" s="101">
        <v>0</v>
      </c>
      <c r="N13" s="14"/>
      <c r="P13" s="14"/>
      <c r="Q13" s="14" t="str">
        <f t="shared" si="1"/>
        <v>Mur Web Core UI</v>
      </c>
      <c r="R13" s="14">
        <f t="shared" si="2"/>
        <v>91</v>
      </c>
      <c r="S13" s="14"/>
    </row>
    <row r="14" spans="1:19" ht="16" customHeight="1">
      <c r="A14" s="20"/>
      <c r="B14" s="22" t="s">
        <v>121</v>
      </c>
      <c r="C14" s="31">
        <v>460</v>
      </c>
      <c r="D14" s="23">
        <v>9864</v>
      </c>
      <c r="E14" s="101" t="s">
        <v>253</v>
      </c>
      <c r="F14" s="24">
        <v>42566</v>
      </c>
      <c r="G14" s="25">
        <v>0.90900000000000003</v>
      </c>
      <c r="H14" s="25">
        <v>0.79700000000000004</v>
      </c>
      <c r="I14" s="101">
        <v>0</v>
      </c>
      <c r="J14" s="101">
        <v>0</v>
      </c>
      <c r="K14" s="101">
        <v>1</v>
      </c>
      <c r="L14" s="101">
        <v>1</v>
      </c>
      <c r="N14" s="14"/>
      <c r="P14" s="14"/>
      <c r="Q14" s="14" t="str">
        <f t="shared" si="1"/>
        <v>Mur Web Payment</v>
      </c>
      <c r="R14" s="14">
        <f t="shared" si="2"/>
        <v>460</v>
      </c>
      <c r="S14" s="14">
        <f>SUM(R13:R14)</f>
        <v>551</v>
      </c>
    </row>
    <row r="15" spans="1:19" ht="16" customHeight="1">
      <c r="A15" s="20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N15" s="14"/>
      <c r="P15" s="14"/>
      <c r="Q15" s="14"/>
      <c r="R15" s="14"/>
      <c r="S15" s="14"/>
    </row>
    <row r="16" spans="1:19">
      <c r="A16" s="20"/>
      <c r="B16" t="s">
        <v>272</v>
      </c>
      <c r="N16" s="14"/>
      <c r="P16" s="14"/>
      <c r="Q16" s="14"/>
      <c r="R16" s="14"/>
      <c r="S16" s="14"/>
    </row>
    <row r="17" spans="1:20">
      <c r="A17" s="101" t="s">
        <v>283</v>
      </c>
      <c r="B17" t="s">
        <v>273</v>
      </c>
    </row>
    <row r="18" spans="1:20" ht="15" thickBot="1"/>
    <row r="19" spans="1:20" ht="15" thickBot="1">
      <c r="B19" t="s">
        <v>175</v>
      </c>
      <c r="C19">
        <v>91</v>
      </c>
      <c r="D19" s="59" t="s">
        <v>160</v>
      </c>
      <c r="E19" t="s">
        <v>233</v>
      </c>
      <c r="N19" s="102" t="s">
        <v>164</v>
      </c>
      <c r="O19" s="103"/>
      <c r="P19" s="103"/>
      <c r="Q19" s="103"/>
      <c r="R19" s="104"/>
    </row>
    <row r="20" spans="1:20">
      <c r="D20" s="58" t="s">
        <v>228</v>
      </c>
      <c r="N20" s="105"/>
      <c r="O20" s="106"/>
      <c r="P20" s="106"/>
      <c r="Q20" s="37" t="s">
        <v>165</v>
      </c>
      <c r="R20" s="64" t="s">
        <v>284</v>
      </c>
    </row>
    <row r="21" spans="1:20">
      <c r="B21" t="s">
        <v>174</v>
      </c>
      <c r="C21">
        <v>460</v>
      </c>
      <c r="D21" s="59" t="s">
        <v>160</v>
      </c>
      <c r="E21" t="s">
        <v>234</v>
      </c>
      <c r="N21" s="86"/>
      <c r="O21" s="87"/>
      <c r="P21" s="87"/>
      <c r="Q21" s="41" t="s">
        <v>2</v>
      </c>
      <c r="R21" s="88"/>
    </row>
    <row r="22" spans="1:20">
      <c r="D22" s="58"/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8.8315217391304351E-2</v>
      </c>
    </row>
    <row r="23" spans="1:20">
      <c r="B23" t="s">
        <v>227</v>
      </c>
      <c r="C23" t="s">
        <v>278</v>
      </c>
      <c r="N23" s="93" t="s">
        <v>167</v>
      </c>
      <c r="O23" s="94" t="s">
        <v>168</v>
      </c>
      <c r="P23" s="95" t="s">
        <v>190</v>
      </c>
      <c r="Q23" s="51">
        <f>C29</f>
        <v>150</v>
      </c>
      <c r="R23" s="92">
        <f t="shared" si="3"/>
        <v>6.7934782608695649E-2</v>
      </c>
    </row>
    <row r="24" spans="1:20">
      <c r="C24" t="s">
        <v>279</v>
      </c>
      <c r="N24" s="93"/>
      <c r="O24" s="94"/>
      <c r="P24" s="95" t="s">
        <v>191</v>
      </c>
      <c r="Q24" s="51">
        <f>C30</f>
        <v>7</v>
      </c>
      <c r="R24" s="92">
        <f t="shared" si="3"/>
        <v>3.170289855072464E-3</v>
      </c>
      <c r="S24" s="14"/>
      <c r="T24" s="14"/>
    </row>
    <row r="25" spans="1:20">
      <c r="C25" t="s">
        <v>230</v>
      </c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1:20">
      <c r="C26" t="s">
        <v>231</v>
      </c>
      <c r="M26" s="14"/>
      <c r="N26" s="93"/>
      <c r="O26" s="94" t="s">
        <v>9</v>
      </c>
      <c r="P26" s="95" t="s">
        <v>170</v>
      </c>
      <c r="Q26" s="51">
        <f>S12</f>
        <v>1305</v>
      </c>
      <c r="R26" s="92">
        <f t="shared" si="3"/>
        <v>0.59103260869565222</v>
      </c>
      <c r="S26" s="14"/>
      <c r="T26" s="14"/>
    </row>
    <row r="27" spans="1:20">
      <c r="C27" t="s">
        <v>232</v>
      </c>
      <c r="M27" s="14"/>
      <c r="N27" s="93"/>
      <c r="O27" s="94"/>
      <c r="P27" s="95" t="s">
        <v>171</v>
      </c>
      <c r="Q27" s="51">
        <f>S14</f>
        <v>551</v>
      </c>
      <c r="R27" s="92">
        <f t="shared" si="3"/>
        <v>0.24954710144927536</v>
      </c>
      <c r="S27" s="14"/>
      <c r="T27" s="14"/>
    </row>
    <row r="28" spans="1:20">
      <c r="M28" s="14"/>
      <c r="N28" s="93"/>
      <c r="O28" s="94"/>
      <c r="P28" s="95"/>
      <c r="Q28" s="51"/>
      <c r="R28" s="96"/>
      <c r="S28" s="14"/>
      <c r="T28" s="14"/>
    </row>
    <row r="29" spans="1:20">
      <c r="B29" t="s">
        <v>276</v>
      </c>
      <c r="C29">
        <v>150</v>
      </c>
      <c r="D29" s="59" t="s">
        <v>160</v>
      </c>
      <c r="E29" t="s">
        <v>274</v>
      </c>
      <c r="M29" s="14"/>
      <c r="N29" s="93"/>
      <c r="O29" s="94"/>
      <c r="P29" s="95"/>
      <c r="Q29" s="51"/>
      <c r="R29" s="96"/>
    </row>
    <row r="30" spans="1:20" ht="15" thickBot="1">
      <c r="B30" t="s">
        <v>277</v>
      </c>
      <c r="C30">
        <v>7</v>
      </c>
      <c r="D30" s="59" t="s">
        <v>160</v>
      </c>
      <c r="E30" t="s">
        <v>275</v>
      </c>
      <c r="M30" s="14"/>
      <c r="N30" s="97"/>
      <c r="O30" s="98"/>
      <c r="P30" s="99"/>
      <c r="Q30" s="56">
        <f>SUM(Q22:Q27)</f>
        <v>2208</v>
      </c>
      <c r="R30" s="100">
        <f>SUM(R22:R27)</f>
        <v>1</v>
      </c>
    </row>
    <row r="32" spans="1:20">
      <c r="C32">
        <f>C29</f>
        <v>150</v>
      </c>
      <c r="D32" t="s">
        <v>245</v>
      </c>
    </row>
    <row r="33" spans="3:15">
      <c r="C33">
        <f>C29-C30</f>
        <v>143</v>
      </c>
      <c r="D33" t="s">
        <v>246</v>
      </c>
    </row>
    <row r="34" spans="3:15">
      <c r="O34"/>
    </row>
  </sheetData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monitoring"/>
    <hyperlink ref="B11" r:id="rId10" tooltip="mur-java-lib-exception"/>
    <hyperlink ref="B12" r:id="rId11" tooltip="mur-java-lib-mappers"/>
    <hyperlink ref="B13" r:id="rId12" tooltip="svb-web-core-ui"/>
    <hyperlink ref="B14" r:id="rId13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S10" sqref="S10"/>
    </sheetView>
  </sheetViews>
  <sheetFormatPr baseColWidth="10" defaultRowHeight="14" x14ac:dyDescent="0"/>
  <cols>
    <col min="1" max="1" width="3.83203125" bestFit="1" customWidth="1"/>
    <col min="2" max="2" width="23" bestFit="1" customWidth="1"/>
    <col min="3" max="3" width="9.83203125" customWidth="1"/>
    <col min="4" max="4" width="6.6640625" customWidth="1"/>
    <col min="5" max="5" width="8.33203125" customWidth="1"/>
    <col min="6" max="6" width="8.5" customWidth="1"/>
    <col min="7" max="7" width="7" customWidth="1"/>
    <col min="8" max="8" width="8.6640625" customWidth="1"/>
    <col min="9" max="9" width="9.1640625" bestFit="1" customWidth="1"/>
    <col min="10" max="10" width="7.1640625" bestFit="1" customWidth="1"/>
    <col min="11" max="11" width="6.83203125" bestFit="1" customWidth="1"/>
    <col min="12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customWidth="1"/>
    <col min="17" max="17" width="22.33203125" customWidth="1"/>
    <col min="18" max="18" width="19.1640625" customWidth="1"/>
    <col min="19" max="19" width="6.33203125" customWidth="1"/>
  </cols>
  <sheetData>
    <row r="1" spans="1:13" ht="44" customHeight="1">
      <c r="A1" s="18" t="s">
        <v>103</v>
      </c>
      <c r="B1" s="18" t="s">
        <v>104</v>
      </c>
      <c r="C1" s="18" t="s">
        <v>152</v>
      </c>
      <c r="D1" s="18" t="s">
        <v>286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</row>
    <row r="2" spans="1:13" ht="16" customHeight="1">
      <c r="A2" s="20"/>
      <c r="B2" s="22" t="s">
        <v>119</v>
      </c>
      <c r="C2" s="107">
        <v>554</v>
      </c>
      <c r="D2" s="107">
        <v>102</v>
      </c>
      <c r="E2" s="23">
        <v>6014</v>
      </c>
      <c r="F2" s="107" t="s">
        <v>149</v>
      </c>
      <c r="G2" s="24">
        <v>42571</v>
      </c>
      <c r="H2" s="25">
        <v>0.95099999999999996</v>
      </c>
      <c r="I2" s="25">
        <v>0.89700000000000002</v>
      </c>
      <c r="J2" s="107">
        <v>0</v>
      </c>
      <c r="K2" s="107">
        <v>0</v>
      </c>
      <c r="L2" s="107">
        <v>2</v>
      </c>
      <c r="M2" s="107">
        <v>0</v>
      </c>
    </row>
    <row r="3" spans="1:13" ht="16" customHeight="1">
      <c r="A3" s="20"/>
      <c r="B3" s="22" t="s">
        <v>117</v>
      </c>
      <c r="C3" s="107">
        <v>183</v>
      </c>
      <c r="D3" s="107">
        <v>30</v>
      </c>
      <c r="E3" s="23">
        <v>1596</v>
      </c>
      <c r="F3" s="107" t="s">
        <v>239</v>
      </c>
      <c r="G3" s="24">
        <v>42564</v>
      </c>
      <c r="H3" s="25">
        <v>0.93100000000000005</v>
      </c>
      <c r="I3" s="25">
        <v>0.92500000000000004</v>
      </c>
      <c r="J3" s="107">
        <v>0</v>
      </c>
      <c r="K3" s="107">
        <v>0</v>
      </c>
      <c r="L3" s="107">
        <v>3</v>
      </c>
      <c r="M3" s="107">
        <v>0</v>
      </c>
    </row>
    <row r="4" spans="1:13" ht="16" customHeight="1">
      <c r="A4" s="20"/>
      <c r="B4" s="22" t="s">
        <v>128</v>
      </c>
      <c r="C4" s="107">
        <v>128</v>
      </c>
      <c r="D4" s="107"/>
      <c r="E4" s="107">
        <v>830</v>
      </c>
      <c r="F4" s="107">
        <v>0</v>
      </c>
      <c r="G4" s="24">
        <v>42564</v>
      </c>
      <c r="H4" s="25">
        <v>0.96499999999999997</v>
      </c>
      <c r="I4" s="25">
        <v>0.93500000000000005</v>
      </c>
      <c r="J4" s="107">
        <v>0</v>
      </c>
      <c r="K4" s="107">
        <v>0</v>
      </c>
      <c r="L4" s="107">
        <v>0</v>
      </c>
      <c r="M4" s="107">
        <v>0</v>
      </c>
    </row>
    <row r="5" spans="1:13" ht="16" customHeight="1">
      <c r="A5" s="20"/>
      <c r="B5" s="22" t="s">
        <v>114</v>
      </c>
      <c r="C5" s="107">
        <v>114</v>
      </c>
      <c r="D5" s="107">
        <v>0</v>
      </c>
      <c r="E5" s="23">
        <v>1577</v>
      </c>
      <c r="F5" s="107" t="s">
        <v>255</v>
      </c>
      <c r="G5" s="24">
        <v>42566</v>
      </c>
      <c r="H5" s="25">
        <v>0.96099999999999997</v>
      </c>
      <c r="I5" s="25">
        <v>0.93300000000000005</v>
      </c>
      <c r="J5" s="107">
        <v>0</v>
      </c>
      <c r="K5" s="107">
        <v>0</v>
      </c>
      <c r="L5" s="107">
        <v>0</v>
      </c>
      <c r="M5" s="107">
        <v>1</v>
      </c>
    </row>
    <row r="6" spans="1:13" ht="16" customHeight="1">
      <c r="A6" s="20"/>
      <c r="B6" s="22" t="s">
        <v>133</v>
      </c>
      <c r="C6" s="107">
        <v>75</v>
      </c>
      <c r="D6" s="107"/>
      <c r="E6" s="107">
        <v>562</v>
      </c>
      <c r="F6" s="107" t="s">
        <v>248</v>
      </c>
      <c r="G6" s="24">
        <v>42565</v>
      </c>
      <c r="H6" s="25">
        <v>0.95699999999999996</v>
      </c>
      <c r="I6" s="25">
        <v>0.93300000000000005</v>
      </c>
      <c r="J6" s="107">
        <v>0</v>
      </c>
      <c r="K6" s="107">
        <v>0</v>
      </c>
      <c r="L6" s="107">
        <v>1</v>
      </c>
      <c r="M6" s="107">
        <v>0</v>
      </c>
    </row>
    <row r="7" spans="1:13" ht="16" customHeight="1">
      <c r="A7" s="20"/>
      <c r="B7" s="22" t="s">
        <v>123</v>
      </c>
      <c r="C7" s="107">
        <v>69</v>
      </c>
      <c r="D7" s="107">
        <v>16</v>
      </c>
      <c r="E7" s="107">
        <v>839</v>
      </c>
      <c r="F7" s="107" t="s">
        <v>124</v>
      </c>
      <c r="G7" s="24">
        <v>42566</v>
      </c>
      <c r="H7" s="25">
        <v>0.90300000000000002</v>
      </c>
      <c r="I7" s="25">
        <v>0.82399999999999995</v>
      </c>
      <c r="J7" s="107">
        <v>0</v>
      </c>
      <c r="K7" s="107">
        <v>0</v>
      </c>
      <c r="L7" s="107">
        <v>2</v>
      </c>
      <c r="M7" s="107">
        <v>0</v>
      </c>
    </row>
    <row r="8" spans="1:13" ht="16" customHeight="1">
      <c r="A8" s="20"/>
      <c r="B8" s="22" t="s">
        <v>139</v>
      </c>
      <c r="C8" s="107">
        <v>62</v>
      </c>
      <c r="D8" s="107">
        <v>11</v>
      </c>
      <c r="E8" s="107">
        <v>693</v>
      </c>
      <c r="F8" s="107" t="s">
        <v>157</v>
      </c>
      <c r="G8" s="24">
        <v>42559</v>
      </c>
      <c r="H8" s="25">
        <v>0.92100000000000004</v>
      </c>
      <c r="I8" s="25">
        <v>0.94399999999999995</v>
      </c>
      <c r="J8" s="107">
        <v>0</v>
      </c>
      <c r="K8" s="107">
        <v>0</v>
      </c>
      <c r="L8" s="107">
        <v>0</v>
      </c>
      <c r="M8" s="107">
        <v>65</v>
      </c>
    </row>
    <row r="9" spans="1:13" ht="16" customHeight="1">
      <c r="A9" s="20"/>
      <c r="B9" s="22" t="s">
        <v>127</v>
      </c>
      <c r="C9" s="107">
        <v>59</v>
      </c>
      <c r="D9" s="107"/>
      <c r="E9" s="107">
        <v>344</v>
      </c>
      <c r="F9" s="107">
        <v>0</v>
      </c>
      <c r="G9" s="24">
        <v>42564</v>
      </c>
      <c r="H9" s="25">
        <v>0.92200000000000004</v>
      </c>
      <c r="I9" s="25">
        <v>0.97699999999999998</v>
      </c>
      <c r="J9" s="107">
        <v>0</v>
      </c>
      <c r="K9" s="107">
        <v>0</v>
      </c>
      <c r="L9" s="107">
        <v>0</v>
      </c>
      <c r="M9" s="107">
        <v>0</v>
      </c>
    </row>
    <row r="10" spans="1:13" ht="16" customHeight="1">
      <c r="A10" s="19"/>
      <c r="B10" s="22"/>
      <c r="C10" s="107"/>
      <c r="D10" s="107"/>
      <c r="E10" s="107"/>
      <c r="F10" s="107"/>
      <c r="G10" s="24"/>
      <c r="H10" s="25"/>
      <c r="I10" s="25"/>
      <c r="J10" s="107"/>
      <c r="K10" s="107"/>
      <c r="L10" s="107"/>
      <c r="M10" s="107"/>
    </row>
    <row r="11" spans="1:13" ht="16" customHeight="1">
      <c r="A11" s="20"/>
      <c r="B11" s="22" t="s">
        <v>131</v>
      </c>
      <c r="C11" s="107">
        <v>31</v>
      </c>
      <c r="D11" s="107"/>
      <c r="E11" s="107">
        <v>377</v>
      </c>
      <c r="F11" s="107" t="s">
        <v>132</v>
      </c>
      <c r="G11" s="24">
        <v>42564</v>
      </c>
      <c r="H11" s="25">
        <v>0.77</v>
      </c>
      <c r="I11" s="25">
        <v>0.51700000000000002</v>
      </c>
      <c r="J11" s="107">
        <v>0</v>
      </c>
      <c r="K11" s="107">
        <v>0</v>
      </c>
      <c r="L11" s="107">
        <v>1</v>
      </c>
      <c r="M11" s="107">
        <v>0</v>
      </c>
    </row>
    <row r="12" spans="1:13" ht="16" customHeight="1">
      <c r="A12" s="20"/>
      <c r="B12" s="22" t="s">
        <v>125</v>
      </c>
      <c r="C12" s="107">
        <v>18</v>
      </c>
      <c r="D12" s="107"/>
      <c r="E12" s="107">
        <v>172</v>
      </c>
      <c r="F12" s="107">
        <v>0</v>
      </c>
      <c r="G12" s="24">
        <v>42564</v>
      </c>
      <c r="H12" s="25">
        <v>0.93300000000000005</v>
      </c>
      <c r="I12" s="25">
        <v>0.9</v>
      </c>
      <c r="J12" s="107">
        <v>0</v>
      </c>
      <c r="K12" s="107">
        <v>0</v>
      </c>
      <c r="L12" s="107">
        <v>0</v>
      </c>
      <c r="M12" s="107">
        <v>0</v>
      </c>
    </row>
    <row r="13" spans="1:13" ht="16" customHeight="1">
      <c r="A13" s="20"/>
      <c r="B13" s="22" t="s">
        <v>130</v>
      </c>
      <c r="C13" s="107">
        <v>13</v>
      </c>
      <c r="D13" s="107"/>
      <c r="E13" s="107">
        <v>218</v>
      </c>
      <c r="F13" s="107">
        <v>0</v>
      </c>
      <c r="G13" s="24">
        <v>42564</v>
      </c>
      <c r="H13" s="25">
        <v>0.99099999999999999</v>
      </c>
      <c r="I13" s="25">
        <v>0.92900000000000005</v>
      </c>
      <c r="J13" s="107">
        <v>0</v>
      </c>
      <c r="K13" s="107">
        <v>0</v>
      </c>
      <c r="L13" s="107">
        <v>0</v>
      </c>
      <c r="M13" s="107">
        <v>0</v>
      </c>
    </row>
    <row r="14" spans="1:13" ht="16" customHeight="1">
      <c r="A14" s="20"/>
      <c r="B14" s="22" t="s">
        <v>116</v>
      </c>
      <c r="C14" s="31"/>
      <c r="D14" s="31"/>
      <c r="E14" s="23">
        <v>3041</v>
      </c>
      <c r="F14" s="107">
        <v>0</v>
      </c>
      <c r="G14" s="24">
        <v>42566</v>
      </c>
      <c r="H14" s="25">
        <v>0.91700000000000004</v>
      </c>
      <c r="I14" s="25">
        <v>0.81599999999999995</v>
      </c>
      <c r="J14" s="107">
        <v>0</v>
      </c>
      <c r="K14" s="107">
        <v>0</v>
      </c>
      <c r="L14" s="107">
        <v>0</v>
      </c>
      <c r="M14" s="107">
        <v>0</v>
      </c>
    </row>
    <row r="15" spans="1:13" ht="16" customHeight="1">
      <c r="A15" s="20"/>
      <c r="B15" s="22" t="s">
        <v>121</v>
      </c>
      <c r="C15" s="31"/>
      <c r="D15" s="31"/>
      <c r="E15" s="23">
        <v>9864</v>
      </c>
      <c r="F15" s="107" t="s">
        <v>253</v>
      </c>
      <c r="G15" s="24">
        <v>42566</v>
      </c>
      <c r="H15" s="25">
        <v>0.90900000000000003</v>
      </c>
      <c r="I15" s="25">
        <v>0.79700000000000004</v>
      </c>
      <c r="J15" s="107">
        <v>0</v>
      </c>
      <c r="K15" s="107">
        <v>0</v>
      </c>
      <c r="L15" s="107">
        <v>1</v>
      </c>
      <c r="M15" s="107">
        <v>1</v>
      </c>
    </row>
    <row r="16" spans="1:13">
      <c r="A16" s="158" t="s">
        <v>285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1" r:id="rId9" tooltip="mur-java-lib-monitoring"/>
    <hyperlink ref="B12" r:id="rId10" tooltip="mur-java-lib-exception"/>
    <hyperlink ref="B13" r:id="rId11" tooltip="mur-java-lib-mappers"/>
    <hyperlink ref="B14" r:id="rId12" tooltip="svb-web-core-ui"/>
    <hyperlink ref="B15" r:id="rId13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B1" workbookViewId="0">
      <selection activeCell="T13" sqref="T13"/>
    </sheetView>
  </sheetViews>
  <sheetFormatPr baseColWidth="10" defaultColWidth="7.83203125" defaultRowHeight="15" customHeight="1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9.1640625" bestFit="1" customWidth="1"/>
    <col min="10" max="10" width="7.1640625" bestFit="1" customWidth="1"/>
    <col min="11" max="11" width="6.83203125" bestFit="1" customWidth="1"/>
    <col min="12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style="14" customWidth="1"/>
    <col min="17" max="17" width="22.33203125" customWidth="1"/>
    <col min="18" max="18" width="19.1640625" customWidth="1"/>
    <col min="19" max="19" width="10" customWidth="1"/>
    <col min="20" max="20" width="5.1640625" bestFit="1" customWidth="1"/>
    <col min="21" max="21" width="6" customWidth="1"/>
  </cols>
  <sheetData>
    <row r="1" spans="1:20" ht="44" customHeight="1">
      <c r="A1" s="18" t="s">
        <v>103</v>
      </c>
      <c r="B1" s="18" t="s">
        <v>104</v>
      </c>
      <c r="C1" s="18" t="s">
        <v>152</v>
      </c>
      <c r="D1" s="18" t="s">
        <v>287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:S1" si="0">C1</f>
        <v xml:space="preserve">UTs </v>
      </c>
      <c r="S1" s="14" t="str">
        <f t="shared" si="0"/>
        <v>Int</v>
      </c>
      <c r="T1" s="14"/>
    </row>
    <row r="2" spans="1:20" ht="16" customHeight="1">
      <c r="A2" s="20"/>
      <c r="B2" s="22" t="s">
        <v>119</v>
      </c>
      <c r="C2" s="108">
        <v>557</v>
      </c>
      <c r="D2" s="108">
        <v>102</v>
      </c>
      <c r="E2" s="23">
        <v>6076</v>
      </c>
      <c r="F2" s="108" t="s">
        <v>149</v>
      </c>
      <c r="G2" s="26">
        <v>0.44861111111111113</v>
      </c>
      <c r="H2" s="25">
        <v>0.95299999999999996</v>
      </c>
      <c r="I2" s="25">
        <v>0.90100000000000002</v>
      </c>
      <c r="J2" s="108">
        <v>0</v>
      </c>
      <c r="K2" s="108">
        <v>0</v>
      </c>
      <c r="L2" s="108">
        <v>2</v>
      </c>
      <c r="M2" s="108">
        <v>0</v>
      </c>
      <c r="O2" s="14"/>
      <c r="Q2" s="14"/>
      <c r="R2" s="14">
        <f t="shared" ref="R2:R15" si="1">C2</f>
        <v>557</v>
      </c>
      <c r="S2" s="14">
        <f t="shared" ref="S2:S15" si="2">D2</f>
        <v>102</v>
      </c>
      <c r="T2" s="14"/>
    </row>
    <row r="3" spans="1:20" ht="16" customHeight="1">
      <c r="A3" s="20"/>
      <c r="B3" s="22" t="s">
        <v>117</v>
      </c>
      <c r="C3" s="108">
        <v>183</v>
      </c>
      <c r="D3" s="108">
        <v>30</v>
      </c>
      <c r="E3" s="23">
        <v>1596</v>
      </c>
      <c r="F3" s="108" t="s">
        <v>239</v>
      </c>
      <c r="G3" s="24">
        <v>42564</v>
      </c>
      <c r="H3" s="25">
        <v>0.93100000000000005</v>
      </c>
      <c r="I3" s="25">
        <v>0.92500000000000004</v>
      </c>
      <c r="J3" s="108">
        <v>0</v>
      </c>
      <c r="K3" s="108">
        <v>0</v>
      </c>
      <c r="L3" s="108">
        <v>3</v>
      </c>
      <c r="M3" s="108">
        <v>0</v>
      </c>
      <c r="O3" s="14" t="s">
        <v>265</v>
      </c>
      <c r="P3" s="14">
        <v>26</v>
      </c>
      <c r="Q3" s="14"/>
      <c r="R3" s="14">
        <f t="shared" si="1"/>
        <v>183</v>
      </c>
      <c r="S3" s="14">
        <f t="shared" si="2"/>
        <v>30</v>
      </c>
      <c r="T3" s="14"/>
    </row>
    <row r="4" spans="1:20" ht="16" customHeight="1">
      <c r="A4" s="20"/>
      <c r="B4" s="22" t="s">
        <v>128</v>
      </c>
      <c r="C4" s="108">
        <v>132</v>
      </c>
      <c r="D4" s="108"/>
      <c r="E4" s="108">
        <v>860</v>
      </c>
      <c r="F4" s="108" t="s">
        <v>226</v>
      </c>
      <c r="G4" s="24">
        <v>42573</v>
      </c>
      <c r="H4" s="25">
        <v>0.96199999999999997</v>
      </c>
      <c r="I4" s="25">
        <v>0.92600000000000005</v>
      </c>
      <c r="J4" s="108">
        <v>0</v>
      </c>
      <c r="K4" s="108">
        <v>0</v>
      </c>
      <c r="L4" s="108">
        <v>2</v>
      </c>
      <c r="M4" s="108">
        <v>0</v>
      </c>
      <c r="O4" s="14" t="s">
        <v>258</v>
      </c>
      <c r="P4" s="14">
        <v>150</v>
      </c>
      <c r="Q4" s="14"/>
      <c r="R4" s="14">
        <f t="shared" si="1"/>
        <v>132</v>
      </c>
      <c r="S4" s="14">
        <f t="shared" si="2"/>
        <v>0</v>
      </c>
      <c r="T4" s="14"/>
    </row>
    <row r="5" spans="1:20" ht="16" customHeight="1">
      <c r="A5" s="20"/>
      <c r="B5" s="22" t="s">
        <v>114</v>
      </c>
      <c r="C5" s="108">
        <v>114</v>
      </c>
      <c r="D5" s="108">
        <v>0</v>
      </c>
      <c r="E5" s="23">
        <v>1577</v>
      </c>
      <c r="F5" s="108" t="s">
        <v>255</v>
      </c>
      <c r="G5" s="24">
        <v>42566</v>
      </c>
      <c r="H5" s="25">
        <v>0.96099999999999997</v>
      </c>
      <c r="I5" s="25">
        <v>0.93300000000000005</v>
      </c>
      <c r="J5" s="108">
        <v>0</v>
      </c>
      <c r="K5" s="108">
        <v>0</v>
      </c>
      <c r="L5" s="108">
        <v>0</v>
      </c>
      <c r="M5" s="108">
        <v>1</v>
      </c>
      <c r="O5" s="14" t="s">
        <v>259</v>
      </c>
      <c r="P5" s="14">
        <v>3</v>
      </c>
      <c r="Q5" s="14"/>
      <c r="R5" s="14">
        <f t="shared" si="1"/>
        <v>114</v>
      </c>
      <c r="S5" s="14">
        <f t="shared" si="2"/>
        <v>0</v>
      </c>
      <c r="T5" s="14"/>
    </row>
    <row r="6" spans="1:20" ht="16" customHeight="1">
      <c r="A6" s="20"/>
      <c r="B6" s="22" t="s">
        <v>133</v>
      </c>
      <c r="C6" s="108">
        <v>75</v>
      </c>
      <c r="D6" s="108"/>
      <c r="E6" s="108">
        <v>562</v>
      </c>
      <c r="F6" s="108" t="s">
        <v>248</v>
      </c>
      <c r="G6" s="24">
        <v>42565</v>
      </c>
      <c r="H6" s="25">
        <v>0.95699999999999996</v>
      </c>
      <c r="I6" s="25">
        <v>0.93300000000000005</v>
      </c>
      <c r="J6" s="108">
        <v>0</v>
      </c>
      <c r="K6" s="108">
        <v>0</v>
      </c>
      <c r="L6" s="108">
        <v>1</v>
      </c>
      <c r="M6" s="108">
        <v>0</v>
      </c>
      <c r="O6" s="14" t="s">
        <v>260</v>
      </c>
      <c r="P6" s="14">
        <v>3</v>
      </c>
      <c r="Q6" s="14"/>
      <c r="R6" s="14">
        <f t="shared" si="1"/>
        <v>75</v>
      </c>
      <c r="S6" s="14">
        <f t="shared" si="2"/>
        <v>0</v>
      </c>
      <c r="T6" s="14"/>
    </row>
    <row r="7" spans="1:20" ht="16" customHeight="1">
      <c r="A7" s="20"/>
      <c r="B7" s="22" t="s">
        <v>123</v>
      </c>
      <c r="C7" s="108">
        <v>69</v>
      </c>
      <c r="D7" s="108">
        <v>16</v>
      </c>
      <c r="E7" s="108">
        <v>839</v>
      </c>
      <c r="F7" s="108" t="s">
        <v>124</v>
      </c>
      <c r="G7" s="24">
        <v>42566</v>
      </c>
      <c r="H7" s="25">
        <v>0.90300000000000002</v>
      </c>
      <c r="I7" s="25">
        <v>0.82399999999999995</v>
      </c>
      <c r="J7" s="108">
        <v>0</v>
      </c>
      <c r="K7" s="108">
        <v>0</v>
      </c>
      <c r="L7" s="108">
        <v>2</v>
      </c>
      <c r="M7" s="108">
        <v>0</v>
      </c>
      <c r="O7" s="14" t="s">
        <v>268</v>
      </c>
      <c r="P7" s="14">
        <v>11</v>
      </c>
      <c r="Q7" s="14"/>
      <c r="R7" s="14">
        <f t="shared" si="1"/>
        <v>69</v>
      </c>
      <c r="S7" s="14">
        <f t="shared" si="2"/>
        <v>16</v>
      </c>
      <c r="T7" s="14"/>
    </row>
    <row r="8" spans="1:20" ht="16" customHeight="1">
      <c r="A8" s="20"/>
      <c r="B8" s="22" t="s">
        <v>139</v>
      </c>
      <c r="C8" s="108">
        <v>61</v>
      </c>
      <c r="D8" s="108">
        <v>11</v>
      </c>
      <c r="E8" s="108">
        <v>693</v>
      </c>
      <c r="F8" s="108" t="s">
        <v>150</v>
      </c>
      <c r="G8" s="24">
        <v>42573</v>
      </c>
      <c r="H8" s="25">
        <v>0.91600000000000004</v>
      </c>
      <c r="I8" s="25">
        <v>0.94399999999999995</v>
      </c>
      <c r="J8" s="108">
        <v>0</v>
      </c>
      <c r="K8" s="108">
        <v>0</v>
      </c>
      <c r="L8" s="108">
        <v>0</v>
      </c>
      <c r="M8" s="108">
        <v>0</v>
      </c>
      <c r="O8" s="14" t="s">
        <v>262</v>
      </c>
      <c r="P8" s="14">
        <v>2</v>
      </c>
      <c r="Q8" s="14"/>
      <c r="R8" s="14">
        <f t="shared" si="1"/>
        <v>61</v>
      </c>
      <c r="S8" s="14">
        <f t="shared" si="2"/>
        <v>11</v>
      </c>
      <c r="T8" s="14"/>
    </row>
    <row r="9" spans="1:20" ht="16" customHeight="1">
      <c r="A9" s="20"/>
      <c r="B9" s="22" t="s">
        <v>127</v>
      </c>
      <c r="C9" s="108">
        <v>59</v>
      </c>
      <c r="D9" s="108"/>
      <c r="E9" s="108">
        <v>344</v>
      </c>
      <c r="F9" s="108">
        <v>0</v>
      </c>
      <c r="G9" s="24">
        <v>42573</v>
      </c>
      <c r="H9" s="25">
        <v>0.92200000000000004</v>
      </c>
      <c r="I9" s="25">
        <v>0.97699999999999998</v>
      </c>
      <c r="J9" s="108">
        <v>0</v>
      </c>
      <c r="K9" s="108">
        <v>0</v>
      </c>
      <c r="L9" s="108">
        <v>0</v>
      </c>
      <c r="M9" s="108">
        <v>0</v>
      </c>
      <c r="O9" s="14" t="s">
        <v>263</v>
      </c>
      <c r="P9" s="14">
        <v>0</v>
      </c>
      <c r="Q9" s="14"/>
      <c r="R9" s="14">
        <f t="shared" si="1"/>
        <v>59</v>
      </c>
      <c r="S9" s="14">
        <f t="shared" si="2"/>
        <v>0</v>
      </c>
      <c r="T9" s="14"/>
    </row>
    <row r="10" spans="1:20" ht="16" customHeight="1">
      <c r="A10" s="20"/>
      <c r="B10" s="22" t="s">
        <v>126</v>
      </c>
      <c r="C10" s="108">
        <v>36</v>
      </c>
      <c r="D10" s="108"/>
      <c r="E10" s="108">
        <v>195</v>
      </c>
      <c r="F10" s="108">
        <v>0</v>
      </c>
      <c r="G10" s="24">
        <v>42573</v>
      </c>
      <c r="H10" s="25">
        <v>0.98599999999999999</v>
      </c>
      <c r="I10" s="25">
        <v>1</v>
      </c>
      <c r="J10" s="108">
        <v>0</v>
      </c>
      <c r="K10" s="108">
        <v>0</v>
      </c>
      <c r="L10" s="108">
        <v>0</v>
      </c>
      <c r="M10" s="108">
        <v>0</v>
      </c>
      <c r="O10" s="14" t="s">
        <v>264</v>
      </c>
      <c r="P10" s="14">
        <v>0</v>
      </c>
      <c r="Q10" s="14"/>
      <c r="R10" s="14">
        <f t="shared" si="1"/>
        <v>36</v>
      </c>
      <c r="S10" s="14">
        <f t="shared" si="2"/>
        <v>0</v>
      </c>
      <c r="T10" s="14"/>
    </row>
    <row r="11" spans="1:20" ht="16" customHeight="1">
      <c r="A11" s="20"/>
      <c r="B11" s="22" t="s">
        <v>131</v>
      </c>
      <c r="C11" s="108">
        <v>31</v>
      </c>
      <c r="D11" s="108"/>
      <c r="E11" s="108">
        <v>377</v>
      </c>
      <c r="F11" s="108" t="s">
        <v>132</v>
      </c>
      <c r="G11" s="24">
        <v>42573</v>
      </c>
      <c r="H11" s="25">
        <v>0.77</v>
      </c>
      <c r="I11" s="25">
        <v>0.51700000000000002</v>
      </c>
      <c r="J11" s="108">
        <v>0</v>
      </c>
      <c r="K11" s="108">
        <v>0</v>
      </c>
      <c r="L11" s="108">
        <v>1</v>
      </c>
      <c r="M11" s="108">
        <v>0</v>
      </c>
      <c r="O11" s="14"/>
      <c r="Q11" s="14"/>
      <c r="R11" s="14">
        <f t="shared" si="1"/>
        <v>31</v>
      </c>
      <c r="S11" s="14">
        <f t="shared" si="2"/>
        <v>0</v>
      </c>
      <c r="T11" s="14"/>
    </row>
    <row r="12" spans="1:20" ht="16" customHeight="1">
      <c r="A12" s="20"/>
      <c r="B12" s="22" t="s">
        <v>125</v>
      </c>
      <c r="C12" s="108">
        <v>18</v>
      </c>
      <c r="D12" s="108"/>
      <c r="E12" s="108">
        <v>172</v>
      </c>
      <c r="F12" s="108">
        <v>0</v>
      </c>
      <c r="G12" s="24">
        <v>42573</v>
      </c>
      <c r="H12" s="25">
        <v>0.93300000000000005</v>
      </c>
      <c r="I12" s="25">
        <v>0.9</v>
      </c>
      <c r="J12" s="108">
        <v>0</v>
      </c>
      <c r="K12" s="108">
        <v>0</v>
      </c>
      <c r="L12" s="108">
        <v>0</v>
      </c>
      <c r="M12" s="108">
        <v>0</v>
      </c>
      <c r="O12" s="14"/>
      <c r="Q12" s="14"/>
      <c r="R12" s="14">
        <f t="shared" si="1"/>
        <v>18</v>
      </c>
      <c r="S12" s="14">
        <f t="shared" si="2"/>
        <v>0</v>
      </c>
      <c r="T12" s="14"/>
    </row>
    <row r="13" spans="1:20" ht="16" customHeight="1">
      <c r="A13" s="20"/>
      <c r="B13" s="22" t="s">
        <v>130</v>
      </c>
      <c r="C13" s="108">
        <v>13</v>
      </c>
      <c r="D13" s="108"/>
      <c r="E13" s="108">
        <v>218</v>
      </c>
      <c r="F13" s="108">
        <v>0</v>
      </c>
      <c r="G13" s="24">
        <v>42573</v>
      </c>
      <c r="H13" s="25">
        <v>0.99099999999999999</v>
      </c>
      <c r="I13" s="25">
        <v>0.92900000000000005</v>
      </c>
      <c r="J13" s="108">
        <v>0</v>
      </c>
      <c r="K13" s="108">
        <v>0</v>
      </c>
      <c r="L13" s="108">
        <v>0</v>
      </c>
      <c r="M13" s="108">
        <v>0</v>
      </c>
      <c r="O13" s="14"/>
      <c r="Q13" s="14"/>
      <c r="R13" s="14">
        <f t="shared" si="1"/>
        <v>13</v>
      </c>
      <c r="S13" s="14">
        <f t="shared" si="2"/>
        <v>0</v>
      </c>
      <c r="T13" s="14">
        <f>SUM(R2:R13)</f>
        <v>1348</v>
      </c>
    </row>
    <row r="14" spans="1:20" ht="16" customHeight="1">
      <c r="A14" s="20"/>
      <c r="B14" s="22" t="s">
        <v>116</v>
      </c>
      <c r="C14" s="31">
        <v>91</v>
      </c>
      <c r="D14" s="31"/>
      <c r="E14" s="23">
        <v>3041</v>
      </c>
      <c r="F14" s="108">
        <v>0</v>
      </c>
      <c r="G14" s="24">
        <v>42566</v>
      </c>
      <c r="H14" s="25">
        <v>0.91700000000000004</v>
      </c>
      <c r="I14" s="25">
        <v>0.81599999999999995</v>
      </c>
      <c r="J14" s="108">
        <v>0</v>
      </c>
      <c r="K14" s="108">
        <v>0</v>
      </c>
      <c r="L14" s="108">
        <v>0</v>
      </c>
      <c r="M14" s="108">
        <v>0</v>
      </c>
      <c r="O14" s="14"/>
      <c r="Q14" s="14"/>
      <c r="R14" s="14">
        <f t="shared" si="1"/>
        <v>91</v>
      </c>
      <c r="S14" s="14">
        <f t="shared" si="2"/>
        <v>0</v>
      </c>
      <c r="T14" s="14"/>
    </row>
    <row r="15" spans="1:20" ht="16" customHeight="1">
      <c r="A15" s="20"/>
      <c r="B15" s="22" t="s">
        <v>121</v>
      </c>
      <c r="C15" s="31">
        <v>460</v>
      </c>
      <c r="D15" s="31"/>
      <c r="E15" s="23">
        <v>9864</v>
      </c>
      <c r="F15" s="108" t="s">
        <v>253</v>
      </c>
      <c r="G15" s="24">
        <v>42566</v>
      </c>
      <c r="H15" s="25">
        <v>0.90900000000000003</v>
      </c>
      <c r="I15" s="25">
        <v>0.79700000000000004</v>
      </c>
      <c r="J15" s="108">
        <v>0</v>
      </c>
      <c r="K15" s="108">
        <v>0</v>
      </c>
      <c r="L15" s="108">
        <v>1</v>
      </c>
      <c r="M15" s="108">
        <v>1</v>
      </c>
      <c r="O15" s="14"/>
      <c r="Q15" s="14"/>
      <c r="R15" s="14">
        <f t="shared" si="1"/>
        <v>460</v>
      </c>
      <c r="S15" s="14">
        <f t="shared" si="2"/>
        <v>0</v>
      </c>
      <c r="T15" s="14">
        <f>SUM(R14:R15)</f>
        <v>551</v>
      </c>
    </row>
    <row r="16" spans="1:20" ht="15" customHeight="1">
      <c r="A16" s="158" t="s">
        <v>285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O16" s="14"/>
      <c r="Q16" s="14"/>
      <c r="R16" s="14"/>
      <c r="S16" s="14"/>
      <c r="T16" s="14"/>
    </row>
    <row r="17" spans="2:21" ht="15" customHeight="1">
      <c r="B17" t="s">
        <v>272</v>
      </c>
      <c r="R17" s="14"/>
      <c r="S17" s="14"/>
    </row>
    <row r="18" spans="2:21" ht="15" customHeight="1" thickBot="1">
      <c r="B18" t="s">
        <v>273</v>
      </c>
    </row>
    <row r="19" spans="2:21" ht="15" customHeight="1" thickBot="1">
      <c r="O19" s="109" t="s">
        <v>164</v>
      </c>
      <c r="P19" s="110"/>
      <c r="Q19" s="110"/>
      <c r="R19" s="110"/>
      <c r="S19" s="111"/>
    </row>
    <row r="20" spans="2:21" ht="15" customHeight="1">
      <c r="B20" t="s">
        <v>175</v>
      </c>
      <c r="C20">
        <v>91</v>
      </c>
      <c r="D20" s="59" t="s">
        <v>160</v>
      </c>
      <c r="E20" t="s">
        <v>233</v>
      </c>
      <c r="O20" s="112"/>
      <c r="P20" s="113"/>
      <c r="Q20" s="113"/>
      <c r="R20" s="37" t="s">
        <v>165</v>
      </c>
      <c r="S20" s="64" t="s">
        <v>324</v>
      </c>
    </row>
    <row r="21" spans="2:21" ht="15" customHeight="1">
      <c r="D21" s="58" t="s">
        <v>228</v>
      </c>
      <c r="O21" s="86"/>
      <c r="P21" s="87"/>
      <c r="Q21" s="87"/>
      <c r="R21" s="41" t="s">
        <v>2</v>
      </c>
      <c r="S21" s="88"/>
    </row>
    <row r="22" spans="2:21" ht="15" customHeight="1">
      <c r="B22" t="s">
        <v>174</v>
      </c>
      <c r="C22">
        <v>460</v>
      </c>
      <c r="D22" s="59" t="s">
        <v>160</v>
      </c>
      <c r="E22" t="s">
        <v>234</v>
      </c>
      <c r="O22" s="89" t="s">
        <v>4</v>
      </c>
      <c r="P22" s="90"/>
      <c r="Q22" s="91"/>
      <c r="R22" s="46">
        <f>Q1</f>
        <v>195</v>
      </c>
      <c r="S22" s="92">
        <f>R22/$R$30</f>
        <v>8.6898395721925134E-2</v>
      </c>
    </row>
    <row r="23" spans="2:21" ht="15" customHeight="1">
      <c r="D23" s="58"/>
      <c r="O23" s="93" t="s">
        <v>167</v>
      </c>
      <c r="P23" s="94" t="s">
        <v>168</v>
      </c>
      <c r="Q23" s="95" t="s">
        <v>190</v>
      </c>
      <c r="R23" s="51">
        <f>C30</f>
        <v>143</v>
      </c>
      <c r="S23" s="92">
        <f t="shared" ref="S23:S27" si="3">R23/$R$30</f>
        <v>6.3725490196078427E-2</v>
      </c>
    </row>
    <row r="24" spans="2:21" ht="15" customHeight="1">
      <c r="B24" t="s">
        <v>227</v>
      </c>
      <c r="C24" t="s">
        <v>278</v>
      </c>
      <c r="O24" s="93"/>
      <c r="P24" s="94"/>
      <c r="Q24" s="95" t="s">
        <v>191</v>
      </c>
      <c r="R24" s="51">
        <f>C31</f>
        <v>7</v>
      </c>
      <c r="S24" s="92">
        <f t="shared" si="3"/>
        <v>3.1194295900178253E-3</v>
      </c>
      <c r="T24" s="14"/>
      <c r="U24" s="14"/>
    </row>
    <row r="25" spans="2:21" ht="15" customHeight="1">
      <c r="C25" t="s">
        <v>279</v>
      </c>
      <c r="N25" s="14"/>
      <c r="O25" s="93"/>
      <c r="P25" s="94" t="s">
        <v>169</v>
      </c>
      <c r="Q25" s="95"/>
      <c r="R25" s="51">
        <v>0</v>
      </c>
      <c r="S25" s="92">
        <f t="shared" si="3"/>
        <v>0</v>
      </c>
      <c r="T25" s="14"/>
      <c r="U25" s="14"/>
    </row>
    <row r="26" spans="2:21" ht="15" customHeight="1">
      <c r="C26" t="s">
        <v>230</v>
      </c>
      <c r="N26" s="14"/>
      <c r="O26" s="93"/>
      <c r="P26" s="94" t="s">
        <v>9</v>
      </c>
      <c r="Q26" s="95" t="s">
        <v>170</v>
      </c>
      <c r="R26" s="51">
        <f>T13</f>
        <v>1348</v>
      </c>
      <c r="S26" s="92">
        <f t="shared" si="3"/>
        <v>0.60071301247771836</v>
      </c>
      <c r="T26" s="14"/>
      <c r="U26" s="14"/>
    </row>
    <row r="27" spans="2:21" ht="15" customHeight="1">
      <c r="C27" t="s">
        <v>231</v>
      </c>
      <c r="N27" s="14"/>
      <c r="O27" s="93"/>
      <c r="P27" s="94"/>
      <c r="Q27" s="95" t="s">
        <v>171</v>
      </c>
      <c r="R27" s="51">
        <f>T15</f>
        <v>551</v>
      </c>
      <c r="S27" s="92">
        <f t="shared" si="3"/>
        <v>0.24554367201426025</v>
      </c>
      <c r="T27" s="14"/>
      <c r="U27" s="14"/>
    </row>
    <row r="28" spans="2:21" ht="15" customHeight="1">
      <c r="C28" t="s">
        <v>232</v>
      </c>
      <c r="N28" s="14"/>
      <c r="O28" s="93"/>
      <c r="P28" s="94"/>
      <c r="Q28" s="95"/>
      <c r="R28" s="51"/>
      <c r="S28" s="96"/>
      <c r="T28" s="14"/>
      <c r="U28" s="14"/>
    </row>
    <row r="29" spans="2:21" ht="15" customHeight="1">
      <c r="N29" s="14"/>
      <c r="O29" s="93"/>
      <c r="P29" s="94"/>
      <c r="Q29" s="95"/>
      <c r="R29" s="51"/>
      <c r="S29" s="96"/>
    </row>
    <row r="30" spans="2:21" ht="15" customHeight="1" thickBot="1">
      <c r="B30" t="s">
        <v>276</v>
      </c>
      <c r="C30">
        <v>143</v>
      </c>
      <c r="D30" s="59" t="s">
        <v>160</v>
      </c>
      <c r="E30" t="s">
        <v>274</v>
      </c>
      <c r="O30" s="97"/>
      <c r="P30" s="98"/>
      <c r="Q30" s="99"/>
      <c r="R30" s="56">
        <f>SUM(R22:R27)</f>
        <v>2244</v>
      </c>
      <c r="S30" s="100">
        <f>SUM(S22:S27)</f>
        <v>1</v>
      </c>
    </row>
    <row r="31" spans="2:21" ht="15" customHeight="1">
      <c r="B31" t="s">
        <v>277</v>
      </c>
      <c r="C31">
        <v>7</v>
      </c>
      <c r="D31" s="59" t="s">
        <v>160</v>
      </c>
      <c r="E31" t="s">
        <v>275</v>
      </c>
    </row>
    <row r="34" spans="4:16" ht="15" customHeight="1">
      <c r="P34"/>
    </row>
    <row r="38" spans="4:16" ht="15" customHeight="1">
      <c r="D38" t="s">
        <v>288</v>
      </c>
    </row>
    <row r="39" spans="4:16" ht="15" customHeight="1">
      <c r="D39" t="s">
        <v>289</v>
      </c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workbookViewId="0">
      <selection activeCell="S10" sqref="S10"/>
    </sheetView>
  </sheetViews>
  <sheetFormatPr baseColWidth="10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customWidth="1"/>
    <col min="17" max="17" width="22.33203125" customWidth="1"/>
    <col min="18" max="18" width="19.1640625" customWidth="1"/>
    <col min="19" max="19" width="6.33203125" customWidth="1"/>
  </cols>
  <sheetData>
    <row r="1" spans="1:12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6" customHeight="1">
      <c r="A2" s="20"/>
      <c r="B2" s="22" t="s">
        <v>119</v>
      </c>
      <c r="C2" s="114">
        <v>563</v>
      </c>
      <c r="D2" s="23">
        <v>6090</v>
      </c>
      <c r="E2" s="114" t="s">
        <v>149</v>
      </c>
      <c r="F2" s="24">
        <v>42578</v>
      </c>
      <c r="G2" s="25">
        <v>0.95399999999999996</v>
      </c>
      <c r="H2" s="25">
        <v>0.90700000000000003</v>
      </c>
      <c r="I2" s="114">
        <v>0</v>
      </c>
      <c r="J2" s="114">
        <v>0</v>
      </c>
      <c r="K2" s="114">
        <v>2</v>
      </c>
      <c r="L2" s="114">
        <v>0</v>
      </c>
    </row>
    <row r="3" spans="1:12" ht="16" customHeight="1">
      <c r="A3" s="20"/>
      <c r="B3" s="22" t="s">
        <v>117</v>
      </c>
      <c r="C3" s="114">
        <v>183</v>
      </c>
      <c r="D3" s="23">
        <v>1573</v>
      </c>
      <c r="E3" s="114" t="s">
        <v>239</v>
      </c>
      <c r="F3" s="24">
        <v>42577</v>
      </c>
      <c r="G3" s="25">
        <v>0.93100000000000005</v>
      </c>
      <c r="H3" s="25">
        <v>0.92500000000000004</v>
      </c>
      <c r="I3" s="114">
        <v>0</v>
      </c>
      <c r="J3" s="114">
        <v>0</v>
      </c>
      <c r="K3" s="114">
        <v>3</v>
      </c>
      <c r="L3" s="114">
        <v>0</v>
      </c>
    </row>
    <row r="4" spans="1:12" ht="16" customHeight="1">
      <c r="A4" s="20"/>
      <c r="B4" s="22" t="s">
        <v>128</v>
      </c>
      <c r="C4" s="114">
        <v>132</v>
      </c>
      <c r="D4" s="114">
        <v>861</v>
      </c>
      <c r="E4" s="114" t="s">
        <v>226</v>
      </c>
      <c r="F4" s="24">
        <v>42577</v>
      </c>
      <c r="G4" s="25">
        <v>0.96199999999999997</v>
      </c>
      <c r="H4" s="25">
        <v>0.92600000000000005</v>
      </c>
      <c r="I4" s="114">
        <v>0</v>
      </c>
      <c r="J4" s="114">
        <v>0</v>
      </c>
      <c r="K4" s="114">
        <v>2</v>
      </c>
      <c r="L4" s="114">
        <v>0</v>
      </c>
    </row>
    <row r="5" spans="1:12" ht="16" customHeight="1">
      <c r="A5" s="20"/>
      <c r="B5" s="22" t="s">
        <v>114</v>
      </c>
      <c r="C5" s="114">
        <v>114</v>
      </c>
      <c r="D5" s="23">
        <v>1577</v>
      </c>
      <c r="E5" s="114" t="s">
        <v>255</v>
      </c>
      <c r="F5" s="24">
        <v>42566</v>
      </c>
      <c r="G5" s="25">
        <v>0.96099999999999997</v>
      </c>
      <c r="H5" s="25">
        <v>0.93300000000000005</v>
      </c>
      <c r="I5" s="114">
        <v>0</v>
      </c>
      <c r="J5" s="114">
        <v>0</v>
      </c>
      <c r="K5" s="114">
        <v>0</v>
      </c>
      <c r="L5" s="114">
        <v>1</v>
      </c>
    </row>
    <row r="6" spans="1:12" ht="16" customHeight="1">
      <c r="A6" s="20"/>
      <c r="B6" s="22" t="s">
        <v>133</v>
      </c>
      <c r="C6" s="114">
        <v>75</v>
      </c>
      <c r="D6" s="114">
        <v>562</v>
      </c>
      <c r="E6" s="114" t="s">
        <v>248</v>
      </c>
      <c r="F6" s="24">
        <v>42577</v>
      </c>
      <c r="G6" s="25">
        <v>0.95699999999999996</v>
      </c>
      <c r="H6" s="25">
        <v>0.93300000000000005</v>
      </c>
      <c r="I6" s="114">
        <v>0</v>
      </c>
      <c r="J6" s="114">
        <v>0</v>
      </c>
      <c r="K6" s="114">
        <v>1</v>
      </c>
      <c r="L6" s="114">
        <v>0</v>
      </c>
    </row>
    <row r="7" spans="1:12" ht="16" customHeight="1">
      <c r="A7" s="20"/>
      <c r="B7" s="22" t="s">
        <v>123</v>
      </c>
      <c r="C7" s="114">
        <v>69</v>
      </c>
      <c r="D7" s="114">
        <v>839</v>
      </c>
      <c r="E7" s="114" t="s">
        <v>124</v>
      </c>
      <c r="F7" s="24">
        <v>42577</v>
      </c>
      <c r="G7" s="25">
        <v>0.90300000000000002</v>
      </c>
      <c r="H7" s="25">
        <v>0.82399999999999995</v>
      </c>
      <c r="I7" s="114">
        <v>0</v>
      </c>
      <c r="J7" s="114">
        <v>0</v>
      </c>
      <c r="K7" s="114">
        <v>2</v>
      </c>
      <c r="L7" s="114">
        <v>0</v>
      </c>
    </row>
    <row r="8" spans="1:12" ht="16" customHeight="1">
      <c r="A8" s="20"/>
      <c r="B8" s="22" t="s">
        <v>139</v>
      </c>
      <c r="C8" s="114">
        <v>61</v>
      </c>
      <c r="D8" s="114">
        <v>693</v>
      </c>
      <c r="E8" s="114" t="s">
        <v>150</v>
      </c>
      <c r="F8" s="24">
        <v>42577</v>
      </c>
      <c r="G8" s="25">
        <v>0.91600000000000004</v>
      </c>
      <c r="H8" s="25">
        <v>0.94399999999999995</v>
      </c>
      <c r="I8" s="114">
        <v>0</v>
      </c>
      <c r="J8" s="114">
        <v>0</v>
      </c>
      <c r="K8" s="114">
        <v>0</v>
      </c>
      <c r="L8" s="114">
        <v>0</v>
      </c>
    </row>
    <row r="9" spans="1:12" ht="16" customHeight="1">
      <c r="A9" s="20"/>
      <c r="B9" s="22" t="s">
        <v>127</v>
      </c>
      <c r="C9" s="114">
        <v>59</v>
      </c>
      <c r="D9" s="114">
        <v>344</v>
      </c>
      <c r="E9" s="114">
        <v>0</v>
      </c>
      <c r="F9" s="24">
        <v>42577</v>
      </c>
      <c r="G9" s="25">
        <v>0.92200000000000004</v>
      </c>
      <c r="H9" s="25">
        <v>0.97699999999999998</v>
      </c>
      <c r="I9" s="114">
        <v>0</v>
      </c>
      <c r="J9" s="114">
        <v>0</v>
      </c>
      <c r="K9" s="114">
        <v>0</v>
      </c>
      <c r="L9" s="114">
        <v>0</v>
      </c>
    </row>
    <row r="10" spans="1:12" ht="16" customHeight="1">
      <c r="A10" s="20"/>
      <c r="B10" s="22" t="s">
        <v>126</v>
      </c>
      <c r="C10" s="114">
        <v>36</v>
      </c>
      <c r="D10" s="114">
        <v>195</v>
      </c>
      <c r="E10" s="114">
        <v>0</v>
      </c>
      <c r="F10" s="24">
        <v>42577</v>
      </c>
      <c r="G10" s="25">
        <v>0.98599999999999999</v>
      </c>
      <c r="H10" s="25">
        <v>1</v>
      </c>
      <c r="I10" s="114">
        <v>0</v>
      </c>
      <c r="J10" s="114">
        <v>0</v>
      </c>
      <c r="K10" s="114">
        <v>0</v>
      </c>
      <c r="L10" s="114">
        <v>0</v>
      </c>
    </row>
    <row r="11" spans="1:12" ht="16" customHeight="1">
      <c r="A11" s="20"/>
      <c r="B11" s="22" t="s">
        <v>131</v>
      </c>
      <c r="C11" s="114">
        <v>31</v>
      </c>
      <c r="D11" s="114">
        <v>377</v>
      </c>
      <c r="E11" s="114" t="s">
        <v>132</v>
      </c>
      <c r="F11" s="24">
        <v>42577</v>
      </c>
      <c r="G11" s="25">
        <v>0.77</v>
      </c>
      <c r="H11" s="25">
        <v>0.51700000000000002</v>
      </c>
      <c r="I11" s="114">
        <v>0</v>
      </c>
      <c r="J11" s="114">
        <v>0</v>
      </c>
      <c r="K11" s="114">
        <v>1</v>
      </c>
      <c r="L11" s="114">
        <v>0</v>
      </c>
    </row>
    <row r="12" spans="1:12" ht="16" customHeight="1">
      <c r="A12" s="20"/>
      <c r="B12" s="22" t="s">
        <v>125</v>
      </c>
      <c r="C12" s="114">
        <v>18</v>
      </c>
      <c r="D12" s="114">
        <v>172</v>
      </c>
      <c r="E12" s="114">
        <v>0</v>
      </c>
      <c r="F12" s="24">
        <v>42577</v>
      </c>
      <c r="G12" s="25">
        <v>0.93300000000000005</v>
      </c>
      <c r="H12" s="25">
        <v>0.9</v>
      </c>
      <c r="I12" s="114">
        <v>0</v>
      </c>
      <c r="J12" s="114">
        <v>0</v>
      </c>
      <c r="K12" s="114">
        <v>0</v>
      </c>
      <c r="L12" s="114">
        <v>0</v>
      </c>
    </row>
    <row r="13" spans="1:12" ht="16" customHeight="1">
      <c r="A13" s="20"/>
      <c r="B13" s="22" t="s">
        <v>130</v>
      </c>
      <c r="C13" s="114">
        <v>13</v>
      </c>
      <c r="D13" s="114">
        <v>218</v>
      </c>
      <c r="E13" s="114">
        <v>0</v>
      </c>
      <c r="F13" s="24">
        <v>42577</v>
      </c>
      <c r="G13" s="25">
        <v>0.99099999999999999</v>
      </c>
      <c r="H13" s="25">
        <v>0.92900000000000005</v>
      </c>
      <c r="I13" s="114">
        <v>0</v>
      </c>
      <c r="J13" s="114">
        <v>0</v>
      </c>
      <c r="K13" s="114">
        <v>0</v>
      </c>
      <c r="L13" s="114">
        <v>0</v>
      </c>
    </row>
    <row r="14" spans="1:12" ht="16" customHeight="1">
      <c r="A14" s="20"/>
      <c r="B14" s="22" t="s">
        <v>116</v>
      </c>
      <c r="C14" s="31"/>
      <c r="D14" s="23">
        <v>3041</v>
      </c>
      <c r="E14" s="114">
        <v>0</v>
      </c>
      <c r="F14" s="24">
        <v>42578</v>
      </c>
      <c r="G14" s="25">
        <v>0.91700000000000004</v>
      </c>
      <c r="H14" s="25">
        <v>0.81599999999999995</v>
      </c>
      <c r="I14" s="114">
        <v>0</v>
      </c>
      <c r="J14" s="114">
        <v>0</v>
      </c>
      <c r="K14" s="114">
        <v>0</v>
      </c>
      <c r="L14" s="114">
        <v>0</v>
      </c>
    </row>
    <row r="15" spans="1:12" ht="16" customHeight="1">
      <c r="A15" s="20"/>
      <c r="B15" s="22" t="s">
        <v>121</v>
      </c>
      <c r="C15" s="31"/>
      <c r="D15" s="23">
        <v>10113</v>
      </c>
      <c r="E15" s="114" t="s">
        <v>154</v>
      </c>
      <c r="F15" s="24">
        <v>42586</v>
      </c>
      <c r="G15" s="25">
        <v>0.89600000000000002</v>
      </c>
      <c r="H15" s="25">
        <v>0.77600000000000002</v>
      </c>
      <c r="I15" s="114">
        <v>0</v>
      </c>
      <c r="J15" s="114">
        <v>0</v>
      </c>
      <c r="K15" s="114">
        <v>0</v>
      </c>
      <c r="L15" s="114">
        <v>0</v>
      </c>
    </row>
    <row r="16" spans="1:12">
      <c r="A16" s="158" t="s">
        <v>285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</row>
    <row r="22" spans="1:12" ht="15">
      <c r="A22" s="19"/>
      <c r="B22" s="22" t="s">
        <v>280</v>
      </c>
      <c r="C22" s="114">
        <v>36</v>
      </c>
      <c r="D22" s="114">
        <v>706</v>
      </c>
      <c r="E22" s="114" t="s">
        <v>281</v>
      </c>
      <c r="F22" s="24">
        <v>42550</v>
      </c>
      <c r="G22" s="25">
        <v>0.96</v>
      </c>
      <c r="H22" s="25">
        <v>1</v>
      </c>
      <c r="I22" s="114">
        <v>0</v>
      </c>
      <c r="J22" s="114">
        <v>0</v>
      </c>
      <c r="K22" s="114">
        <v>0</v>
      </c>
      <c r="L22" s="114">
        <v>8</v>
      </c>
    </row>
    <row r="23" spans="1:12" ht="15">
      <c r="A23" s="20"/>
      <c r="B23" s="22" t="s">
        <v>290</v>
      </c>
      <c r="C23" s="114">
        <v>142</v>
      </c>
      <c r="D23" s="23">
        <v>2575</v>
      </c>
      <c r="E23" s="114" t="s">
        <v>291</v>
      </c>
      <c r="F23" s="24">
        <v>42579</v>
      </c>
      <c r="G23" s="25">
        <v>0.997</v>
      </c>
      <c r="H23" s="25">
        <v>0.96899999999999997</v>
      </c>
      <c r="I23" s="114">
        <v>0</v>
      </c>
      <c r="J23" s="114">
        <v>0</v>
      </c>
      <c r="K23" s="114">
        <v>8</v>
      </c>
      <c r="L23" s="114">
        <v>0</v>
      </c>
    </row>
    <row r="24" spans="1:12" ht="15">
      <c r="A24" s="20"/>
      <c r="B24" s="22" t="s">
        <v>292</v>
      </c>
      <c r="C24" s="114">
        <v>31</v>
      </c>
      <c r="D24" s="114">
        <v>401</v>
      </c>
      <c r="E24" s="114" t="s">
        <v>150</v>
      </c>
      <c r="F24" s="24">
        <v>42577</v>
      </c>
      <c r="G24" s="25">
        <v>0.76</v>
      </c>
      <c r="H24" s="25">
        <v>0.7</v>
      </c>
      <c r="I24" s="114">
        <v>0</v>
      </c>
      <c r="J24" s="114">
        <v>0</v>
      </c>
      <c r="K24" s="114">
        <v>1</v>
      </c>
      <c r="L24" s="114">
        <v>0</v>
      </c>
    </row>
    <row r="25" spans="1:12" ht="15">
      <c r="A25" s="19"/>
      <c r="B25" s="22" t="s">
        <v>293</v>
      </c>
      <c r="C25" s="114">
        <v>14</v>
      </c>
      <c r="D25" s="114">
        <v>503</v>
      </c>
      <c r="E25" s="114" t="s">
        <v>294</v>
      </c>
      <c r="F25" s="24">
        <v>42578</v>
      </c>
      <c r="G25" s="25">
        <v>1.0999999999999999E-2</v>
      </c>
      <c r="H25" s="25">
        <v>0</v>
      </c>
      <c r="I25" s="114">
        <v>0</v>
      </c>
      <c r="J25" s="114">
        <v>0</v>
      </c>
      <c r="K25" s="114">
        <v>6</v>
      </c>
      <c r="L25" s="114">
        <v>49</v>
      </c>
    </row>
    <row r="33" spans="2:3" ht="15">
      <c r="B33" s="22" t="s">
        <v>119</v>
      </c>
    </row>
    <row r="34" spans="2:3" ht="15">
      <c r="B34" s="22"/>
      <c r="C34" t="s">
        <v>295</v>
      </c>
    </row>
    <row r="35" spans="2:3" ht="15">
      <c r="B35" s="22"/>
      <c r="C35" t="s">
        <v>301</v>
      </c>
    </row>
    <row r="36" spans="2:3" ht="15">
      <c r="B36" s="22"/>
      <c r="C36" t="s">
        <v>302</v>
      </c>
    </row>
    <row r="37" spans="2:3" ht="15">
      <c r="B37" s="22"/>
      <c r="C37" t="s">
        <v>303</v>
      </c>
    </row>
    <row r="38" spans="2:3" ht="15">
      <c r="B38" s="22"/>
    </row>
    <row r="39" spans="2:3" ht="15">
      <c r="B39" s="22"/>
      <c r="C39" t="s">
        <v>304</v>
      </c>
    </row>
    <row r="40" spans="2:3" ht="15">
      <c r="B40" s="22"/>
      <c r="C40" t="s">
        <v>305</v>
      </c>
    </row>
    <row r="41" spans="2:3" ht="15">
      <c r="B41" s="22"/>
      <c r="C41" t="s">
        <v>306</v>
      </c>
    </row>
    <row r="42" spans="2:3" ht="15">
      <c r="B42" s="22"/>
      <c r="C42" t="s">
        <v>307</v>
      </c>
    </row>
    <row r="43" spans="2:3" ht="15">
      <c r="B43" s="22"/>
    </row>
    <row r="44" spans="2:3" ht="15">
      <c r="B44" s="22" t="s">
        <v>117</v>
      </c>
    </row>
    <row r="45" spans="2:3" ht="15">
      <c r="B45" s="22"/>
      <c r="C45" t="s">
        <v>295</v>
      </c>
    </row>
    <row r="46" spans="2:3" ht="15">
      <c r="B46" s="22"/>
      <c r="C46" t="s">
        <v>301</v>
      </c>
    </row>
    <row r="47" spans="2:3" ht="15">
      <c r="B47" s="22"/>
      <c r="C47" t="s">
        <v>302</v>
      </c>
    </row>
    <row r="48" spans="2:3" ht="15">
      <c r="B48" s="22"/>
      <c r="C48" t="s">
        <v>303</v>
      </c>
    </row>
    <row r="49" spans="2:3" ht="15">
      <c r="B49" s="22"/>
      <c r="C49" t="s">
        <v>308</v>
      </c>
    </row>
    <row r="50" spans="2:3" ht="15">
      <c r="B50" s="22"/>
    </row>
    <row r="51" spans="2:3" ht="15">
      <c r="B51" s="22"/>
      <c r="C51" t="s">
        <v>305</v>
      </c>
    </row>
    <row r="52" spans="2:3" ht="15">
      <c r="B52" s="22"/>
      <c r="C52" t="s">
        <v>306</v>
      </c>
    </row>
    <row r="53" spans="2:3" ht="15">
      <c r="B53" s="22"/>
      <c r="C53" t="s">
        <v>309</v>
      </c>
    </row>
    <row r="54" spans="2:3" ht="15">
      <c r="B54" s="22"/>
    </row>
    <row r="55" spans="2:3" ht="15">
      <c r="B55" s="22"/>
    </row>
    <row r="56" spans="2:3" ht="15">
      <c r="B56" s="22" t="s">
        <v>128</v>
      </c>
    </row>
    <row r="57" spans="2:3" ht="15">
      <c r="B57" s="22"/>
      <c r="C57" t="s">
        <v>313</v>
      </c>
    </row>
    <row r="58" spans="2:3" ht="15">
      <c r="B58" s="22"/>
      <c r="C58" t="s">
        <v>311</v>
      </c>
    </row>
    <row r="59" spans="2:3" ht="15">
      <c r="B59" s="22"/>
      <c r="C59" t="s">
        <v>312</v>
      </c>
    </row>
    <row r="60" spans="2:3" ht="15">
      <c r="B60" s="22"/>
    </row>
    <row r="61" spans="2:3" ht="15">
      <c r="B61" s="22" t="s">
        <v>114</v>
      </c>
    </row>
    <row r="62" spans="2:3" ht="15">
      <c r="B62" s="22"/>
      <c r="C62" t="s">
        <v>295</v>
      </c>
    </row>
    <row r="63" spans="2:3" ht="15">
      <c r="B63" s="22"/>
      <c r="C63" t="s">
        <v>296</v>
      </c>
    </row>
    <row r="64" spans="2:3" ht="15">
      <c r="B64" s="22"/>
      <c r="C64" t="s">
        <v>297</v>
      </c>
    </row>
    <row r="65" spans="2:3" ht="15">
      <c r="B65" s="22"/>
      <c r="C65" t="s">
        <v>298</v>
      </c>
    </row>
    <row r="66" spans="2:3" ht="15">
      <c r="B66" s="22"/>
      <c r="C66" t="s">
        <v>299</v>
      </c>
    </row>
    <row r="67" spans="2:3" ht="15">
      <c r="B67" s="22"/>
      <c r="C67" t="s">
        <v>300</v>
      </c>
    </row>
    <row r="68" spans="2:3" ht="15">
      <c r="B68" s="22"/>
    </row>
    <row r="69" spans="2:3" ht="15">
      <c r="B69" s="22" t="s">
        <v>133</v>
      </c>
    </row>
    <row r="70" spans="2:3" ht="15">
      <c r="B70" s="22"/>
      <c r="C70" t="s">
        <v>310</v>
      </c>
    </row>
    <row r="71" spans="2:3" ht="15">
      <c r="B71" s="22"/>
      <c r="C71" t="s">
        <v>311</v>
      </c>
    </row>
    <row r="72" spans="2:3" ht="15">
      <c r="B72" s="22"/>
      <c r="C72" t="s">
        <v>312</v>
      </c>
    </row>
    <row r="73" spans="2:3" ht="15">
      <c r="B73" s="22"/>
      <c r="C73" t="s">
        <v>314</v>
      </c>
    </row>
    <row r="74" spans="2:3" ht="15">
      <c r="B74" s="22"/>
    </row>
    <row r="75" spans="2:3" ht="15">
      <c r="B75" s="22" t="s">
        <v>123</v>
      </c>
    </row>
    <row r="76" spans="2:3" ht="15">
      <c r="B76" s="22"/>
      <c r="C76" t="s">
        <v>295</v>
      </c>
    </row>
    <row r="77" spans="2:3" ht="15">
      <c r="B77" s="22"/>
      <c r="C77" t="s">
        <v>301</v>
      </c>
    </row>
    <row r="78" spans="2:3" ht="15">
      <c r="B78" s="22"/>
      <c r="C78" t="s">
        <v>302</v>
      </c>
    </row>
    <row r="79" spans="2:3" ht="15">
      <c r="B79" s="22"/>
      <c r="C79" t="s">
        <v>303</v>
      </c>
    </row>
    <row r="80" spans="2:3" ht="15">
      <c r="B80" s="22"/>
      <c r="C80" t="s">
        <v>308</v>
      </c>
    </row>
    <row r="81" spans="2:3" ht="15">
      <c r="B81" s="22"/>
      <c r="C81" t="s">
        <v>305</v>
      </c>
    </row>
    <row r="82" spans="2:3" ht="15">
      <c r="B82" s="22"/>
      <c r="C82" t="s">
        <v>306</v>
      </c>
    </row>
    <row r="83" spans="2:3" ht="15">
      <c r="B83" s="22"/>
      <c r="C83" t="s">
        <v>309</v>
      </c>
    </row>
    <row r="84" spans="2:3" ht="15">
      <c r="B84" s="22"/>
    </row>
    <row r="85" spans="2:3" ht="15">
      <c r="B85" s="22" t="s">
        <v>139</v>
      </c>
    </row>
    <row r="86" spans="2:3" ht="15">
      <c r="B86" s="22"/>
      <c r="C86" t="s">
        <v>295</v>
      </c>
    </row>
    <row r="87" spans="2:3" ht="15">
      <c r="B87" s="22"/>
      <c r="C87" t="s">
        <v>301</v>
      </c>
    </row>
    <row r="88" spans="2:3" ht="15">
      <c r="B88" s="22"/>
      <c r="C88" t="s">
        <v>302</v>
      </c>
    </row>
    <row r="89" spans="2:3" ht="15">
      <c r="B89" s="22"/>
      <c r="C89" t="s">
        <v>303</v>
      </c>
    </row>
    <row r="90" spans="2:3" ht="15">
      <c r="B90" s="22"/>
      <c r="C90" t="s">
        <v>308</v>
      </c>
    </row>
    <row r="91" spans="2:3" ht="15">
      <c r="B91" s="22"/>
    </row>
    <row r="92" spans="2:3" ht="15">
      <c r="B92" s="22"/>
      <c r="C92" t="s">
        <v>305</v>
      </c>
    </row>
    <row r="93" spans="2:3" ht="15">
      <c r="B93" s="22"/>
      <c r="C93" t="s">
        <v>306</v>
      </c>
    </row>
    <row r="94" spans="2:3" ht="15">
      <c r="B94" s="22"/>
      <c r="C94" t="s">
        <v>309</v>
      </c>
    </row>
    <row r="95" spans="2:3" ht="15">
      <c r="B95" s="22"/>
    </row>
    <row r="96" spans="2:3" ht="15">
      <c r="B96" s="22" t="s">
        <v>127</v>
      </c>
    </row>
    <row r="97" spans="2:3" ht="15">
      <c r="B97" s="22"/>
      <c r="C97" t="s">
        <v>310</v>
      </c>
    </row>
    <row r="98" spans="2:3" ht="15">
      <c r="B98" s="22"/>
      <c r="C98" t="s">
        <v>311</v>
      </c>
    </row>
    <row r="99" spans="2:3" ht="15">
      <c r="B99" s="22"/>
      <c r="C99" t="s">
        <v>312</v>
      </c>
    </row>
    <row r="100" spans="2:3" ht="15">
      <c r="B100" s="22"/>
    </row>
    <row r="101" spans="2:3" ht="15">
      <c r="B101" s="22" t="s">
        <v>126</v>
      </c>
    </row>
    <row r="102" spans="2:3" ht="15">
      <c r="B102" s="22"/>
      <c r="C102" t="s">
        <v>310</v>
      </c>
    </row>
    <row r="103" spans="2:3" ht="15">
      <c r="B103" s="22"/>
      <c r="C103" t="s">
        <v>311</v>
      </c>
    </row>
    <row r="104" spans="2:3" ht="15">
      <c r="B104" s="22"/>
    </row>
    <row r="105" spans="2:3" ht="15">
      <c r="B105" s="22" t="s">
        <v>131</v>
      </c>
    </row>
    <row r="106" spans="2:3" ht="15">
      <c r="B106" s="22"/>
      <c r="C106" t="s">
        <v>310</v>
      </c>
    </row>
    <row r="107" spans="2:3" ht="15">
      <c r="B107" s="22"/>
      <c r="C107" t="s">
        <v>311</v>
      </c>
    </row>
    <row r="108" spans="2:3" ht="15">
      <c r="B108" s="22"/>
      <c r="C108" t="s">
        <v>312</v>
      </c>
    </row>
    <row r="109" spans="2:3" ht="15">
      <c r="B109" s="22"/>
      <c r="C109" t="s">
        <v>315</v>
      </c>
    </row>
    <row r="110" spans="2:3" ht="15">
      <c r="B110" s="22"/>
      <c r="C110" t="s">
        <v>316</v>
      </c>
    </row>
    <row r="111" spans="2:3" ht="15">
      <c r="B111" s="22"/>
      <c r="C111" t="s">
        <v>314</v>
      </c>
    </row>
    <row r="112" spans="2:3" ht="15">
      <c r="B112" s="22"/>
    </row>
    <row r="113" spans="2:3" ht="15">
      <c r="B113" s="22" t="s">
        <v>125</v>
      </c>
    </row>
    <row r="114" spans="2:3" ht="15">
      <c r="B114" s="22"/>
      <c r="C114" t="s">
        <v>310</v>
      </c>
    </row>
    <row r="115" spans="2:3" ht="15">
      <c r="B115" s="22"/>
    </row>
    <row r="116" spans="2:3" ht="15">
      <c r="B116" s="22" t="s">
        <v>130</v>
      </c>
    </row>
    <row r="117" spans="2:3" ht="15">
      <c r="B117" s="22"/>
      <c r="C117" t="s">
        <v>310</v>
      </c>
    </row>
    <row r="118" spans="2:3" ht="15">
      <c r="B118" s="22"/>
      <c r="C118" t="s">
        <v>311</v>
      </c>
    </row>
    <row r="119" spans="2:3" ht="15">
      <c r="B119" s="22"/>
      <c r="C119" t="s">
        <v>312</v>
      </c>
    </row>
    <row r="120" spans="2:3" ht="15">
      <c r="B120" s="22"/>
    </row>
    <row r="121" spans="2:3" ht="15">
      <c r="B121" s="22" t="s">
        <v>116</v>
      </c>
    </row>
    <row r="122" spans="2:3" ht="15">
      <c r="B122" s="22"/>
    </row>
    <row r="123" spans="2:3" ht="15">
      <c r="B123" s="22"/>
    </row>
    <row r="124" spans="2:3" ht="15">
      <c r="B124" s="22"/>
    </row>
    <row r="125" spans="2:3" ht="15">
      <c r="B125" s="22" t="s">
        <v>121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23" r:id="rId3" tooltip="svb-services-billpay"/>
    <hyperlink ref="B4" r:id="rId4" tooltip="mur-java-lib-httpclient"/>
    <hyperlink ref="B5" r:id="rId5" tooltip="svb-scheduler-payments"/>
    <hyperlink ref="B6" r:id="rId6" tooltip="mur-java-lib-auth"/>
    <hyperlink ref="B7" r:id="rId7" tooltip="svb-service-accounts"/>
    <hyperlink ref="B8" r:id="rId8" tooltip="svb-service-csrf"/>
    <hyperlink ref="B9" r:id="rId9" tooltip="mur-java-lib-dbconnector"/>
    <hyperlink ref="B22" r:id="rId10" tooltip="svb-services-payment"/>
    <hyperlink ref="B10" r:id="rId11" tooltip="mur-java-lib-logger"/>
    <hyperlink ref="B24" r:id="rId12" tooltip="svb-service-client"/>
    <hyperlink ref="B11" r:id="rId13" tooltip="mur-java-lib-monitoring"/>
    <hyperlink ref="B12" r:id="rId14" tooltip="mur-java-lib-exception"/>
    <hyperlink ref="B25" r:id="rId15" tooltip="svb-services-clientonboard"/>
    <hyperlink ref="B13" r:id="rId16" tooltip="mur-java-lib-mappers"/>
    <hyperlink ref="B14" r:id="rId17" tooltip="svb-web-core-ui"/>
    <hyperlink ref="B15" r:id="rId18" tooltip="svb-web-payment"/>
    <hyperlink ref="B33" r:id="rId19" tooltip="svb-service-payments"/>
    <hyperlink ref="B44" r:id="rId20" tooltip="svb-service-entitlement"/>
    <hyperlink ref="B61" r:id="rId21" tooltip="svb-scheduler-payments"/>
    <hyperlink ref="B69" r:id="rId22" tooltip="mur-java-lib-auth"/>
    <hyperlink ref="B75" r:id="rId23" tooltip="svb-service-accounts"/>
    <hyperlink ref="B85" r:id="rId24" tooltip="svb-service-csrf"/>
    <hyperlink ref="B96" r:id="rId25" tooltip="mur-java-lib-dbconnector"/>
    <hyperlink ref="B101" r:id="rId26" tooltip="mur-java-lib-logger"/>
    <hyperlink ref="B105" r:id="rId27" tooltip="mur-java-lib-monitoring"/>
    <hyperlink ref="B113" r:id="rId28" tooltip="mur-java-lib-exception"/>
    <hyperlink ref="B116" r:id="rId29" tooltip="mur-java-lib-mappers"/>
    <hyperlink ref="B121" r:id="rId30" tooltip="svb-web-core-ui"/>
    <hyperlink ref="B125" r:id="rId31" tooltip="svb-web-payment"/>
    <hyperlink ref="B56" r:id="rId32" tooltip="mur-java-lib-httpcli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S22" sqref="S22"/>
    </sheetView>
  </sheetViews>
  <sheetFormatPr baseColWidth="10" defaultColWidth="7.83203125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style="14" customWidth="1"/>
    <col min="17" max="17" width="22.33203125" customWidth="1"/>
    <col min="18" max="18" width="19.1640625" customWidth="1"/>
    <col min="19" max="19" width="12.1640625" customWidth="1"/>
    <col min="20" max="20" width="6" customWidth="1"/>
  </cols>
  <sheetData>
    <row r="1" spans="1:20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" si="0">C1</f>
        <v xml:space="preserve">UTs </v>
      </c>
      <c r="S1" s="14"/>
      <c r="T1" s="14"/>
    </row>
    <row r="2" spans="1:20" ht="16" customHeight="1">
      <c r="A2" s="20"/>
      <c r="B2" s="22" t="s">
        <v>119</v>
      </c>
      <c r="C2" s="115">
        <v>578</v>
      </c>
      <c r="D2" s="23">
        <v>6199</v>
      </c>
      <c r="E2" s="115" t="s">
        <v>149</v>
      </c>
      <c r="F2" s="24">
        <v>42600</v>
      </c>
      <c r="G2" s="25">
        <v>0.95499999999999996</v>
      </c>
      <c r="H2" s="25">
        <v>0.90800000000000003</v>
      </c>
      <c r="I2" s="115">
        <v>0</v>
      </c>
      <c r="J2" s="115">
        <v>0</v>
      </c>
      <c r="K2" s="115">
        <v>2</v>
      </c>
      <c r="L2" s="115">
        <v>0</v>
      </c>
      <c r="O2" s="14"/>
      <c r="Q2" s="14"/>
      <c r="R2" s="14">
        <f t="shared" ref="R2:R15" si="1">C2</f>
        <v>578</v>
      </c>
      <c r="S2" s="14"/>
      <c r="T2" s="14"/>
    </row>
    <row r="3" spans="1:20" ht="16" customHeight="1">
      <c r="A3" s="20"/>
      <c r="B3" s="22" t="s">
        <v>117</v>
      </c>
      <c r="C3" s="115">
        <v>194</v>
      </c>
      <c r="D3" s="23">
        <v>1760</v>
      </c>
      <c r="E3" s="115" t="s">
        <v>129</v>
      </c>
      <c r="F3" s="24">
        <v>42599</v>
      </c>
      <c r="G3" s="25">
        <v>0.93500000000000005</v>
      </c>
      <c r="H3" s="25">
        <v>0.92500000000000004</v>
      </c>
      <c r="I3" s="115">
        <v>0</v>
      </c>
      <c r="J3" s="115">
        <v>0</v>
      </c>
      <c r="K3" s="115">
        <v>2</v>
      </c>
      <c r="L3" s="115">
        <v>2</v>
      </c>
      <c r="O3" s="14" t="s">
        <v>265</v>
      </c>
      <c r="P3" s="14">
        <v>26</v>
      </c>
      <c r="Q3" s="14"/>
      <c r="R3" s="14">
        <f t="shared" si="1"/>
        <v>194</v>
      </c>
      <c r="S3" s="14"/>
      <c r="T3" s="14"/>
    </row>
    <row r="4" spans="1:20" ht="16" customHeight="1">
      <c r="A4" s="20"/>
      <c r="B4" s="22" t="s">
        <v>128</v>
      </c>
      <c r="C4" s="115">
        <v>132</v>
      </c>
      <c r="D4" s="115">
        <v>861</v>
      </c>
      <c r="E4" s="115" t="s">
        <v>226</v>
      </c>
      <c r="F4" s="24">
        <v>42599</v>
      </c>
      <c r="G4" s="25">
        <v>0.96199999999999997</v>
      </c>
      <c r="H4" s="25">
        <v>0.92600000000000005</v>
      </c>
      <c r="I4" s="115">
        <v>0</v>
      </c>
      <c r="J4" s="115">
        <v>0</v>
      </c>
      <c r="K4" s="115">
        <v>2</v>
      </c>
      <c r="L4" s="115">
        <v>0</v>
      </c>
      <c r="O4" s="14" t="s">
        <v>258</v>
      </c>
      <c r="P4" s="14">
        <v>150</v>
      </c>
      <c r="Q4" s="14"/>
      <c r="R4" s="14">
        <f t="shared" si="1"/>
        <v>132</v>
      </c>
      <c r="S4" s="14"/>
      <c r="T4" s="14"/>
    </row>
    <row r="5" spans="1:20" ht="16" customHeight="1">
      <c r="A5" s="20"/>
      <c r="B5" s="22" t="s">
        <v>114</v>
      </c>
      <c r="C5" s="115">
        <v>114</v>
      </c>
      <c r="D5" s="23">
        <v>1573</v>
      </c>
      <c r="E5" s="115" t="s">
        <v>255</v>
      </c>
      <c r="F5" s="24">
        <v>42597</v>
      </c>
      <c r="G5" s="25">
        <v>0.96</v>
      </c>
      <c r="H5" s="25">
        <v>0.93200000000000005</v>
      </c>
      <c r="I5" s="115">
        <v>0</v>
      </c>
      <c r="J5" s="115">
        <v>0</v>
      </c>
      <c r="K5" s="115">
        <v>0</v>
      </c>
      <c r="L5" s="115">
        <v>1</v>
      </c>
      <c r="O5" s="14" t="s">
        <v>259</v>
      </c>
      <c r="P5" s="14">
        <v>3</v>
      </c>
      <c r="Q5" s="14"/>
      <c r="R5" s="14">
        <f t="shared" si="1"/>
        <v>114</v>
      </c>
      <c r="S5" s="14"/>
      <c r="T5" s="14"/>
    </row>
    <row r="6" spans="1:20" ht="16" customHeight="1">
      <c r="A6" s="20"/>
      <c r="B6" s="22" t="s">
        <v>133</v>
      </c>
      <c r="C6" s="115">
        <v>76</v>
      </c>
      <c r="D6" s="115">
        <v>563</v>
      </c>
      <c r="E6" s="115" t="s">
        <v>248</v>
      </c>
      <c r="F6" s="24">
        <v>42599</v>
      </c>
      <c r="G6" s="25">
        <v>0.95699999999999996</v>
      </c>
      <c r="H6" s="25">
        <v>0.93300000000000005</v>
      </c>
      <c r="I6" s="115">
        <v>0</v>
      </c>
      <c r="J6" s="115">
        <v>0</v>
      </c>
      <c r="K6" s="115">
        <v>1</v>
      </c>
      <c r="L6" s="115">
        <v>0</v>
      </c>
      <c r="O6" s="14" t="s">
        <v>260</v>
      </c>
      <c r="P6" s="14">
        <v>3</v>
      </c>
      <c r="Q6" s="14"/>
      <c r="R6" s="14">
        <f t="shared" si="1"/>
        <v>76</v>
      </c>
      <c r="S6" s="14"/>
      <c r="T6" s="14"/>
    </row>
    <row r="7" spans="1:20" ht="16" customHeight="1">
      <c r="A7" s="20"/>
      <c r="B7" s="22" t="s">
        <v>123</v>
      </c>
      <c r="C7" s="115">
        <v>69</v>
      </c>
      <c r="D7" s="115">
        <v>839</v>
      </c>
      <c r="E7" s="115" t="s">
        <v>124</v>
      </c>
      <c r="F7" s="24">
        <v>42597</v>
      </c>
      <c r="G7" s="25">
        <v>0.90300000000000002</v>
      </c>
      <c r="H7" s="25">
        <v>0.82399999999999995</v>
      </c>
      <c r="I7" s="115">
        <v>0</v>
      </c>
      <c r="J7" s="115">
        <v>0</v>
      </c>
      <c r="K7" s="115">
        <v>2</v>
      </c>
      <c r="L7" s="115">
        <v>0</v>
      </c>
      <c r="O7" s="14" t="s">
        <v>268</v>
      </c>
      <c r="P7" s="14">
        <v>11</v>
      </c>
      <c r="Q7" s="14"/>
      <c r="R7" s="14">
        <f t="shared" si="1"/>
        <v>69</v>
      </c>
      <c r="S7" s="14"/>
      <c r="T7" s="14"/>
    </row>
    <row r="8" spans="1:20" ht="16" customHeight="1">
      <c r="A8" s="20"/>
      <c r="B8" s="22" t="s">
        <v>139</v>
      </c>
      <c r="C8" s="115">
        <v>61</v>
      </c>
      <c r="D8" s="115">
        <v>693</v>
      </c>
      <c r="E8" s="115" t="s">
        <v>150</v>
      </c>
      <c r="F8" s="24">
        <v>42577</v>
      </c>
      <c r="G8" s="25">
        <v>0.91600000000000004</v>
      </c>
      <c r="H8" s="25">
        <v>0.94399999999999995</v>
      </c>
      <c r="I8" s="115">
        <v>0</v>
      </c>
      <c r="J8" s="115">
        <v>0</v>
      </c>
      <c r="K8" s="115">
        <v>0</v>
      </c>
      <c r="L8" s="115">
        <v>0</v>
      </c>
      <c r="O8" s="14" t="s">
        <v>262</v>
      </c>
      <c r="P8" s="14">
        <v>2</v>
      </c>
      <c r="Q8" s="14"/>
      <c r="R8" s="14">
        <f t="shared" si="1"/>
        <v>61</v>
      </c>
      <c r="S8" s="14"/>
      <c r="T8" s="14"/>
    </row>
    <row r="9" spans="1:20" ht="16" customHeight="1">
      <c r="A9" s="20"/>
      <c r="B9" s="22" t="s">
        <v>127</v>
      </c>
      <c r="C9" s="115">
        <v>59</v>
      </c>
      <c r="D9" s="115">
        <v>344</v>
      </c>
      <c r="E9" s="115">
        <v>0</v>
      </c>
      <c r="F9" s="24">
        <v>42599</v>
      </c>
      <c r="G9" s="25">
        <v>0.92200000000000004</v>
      </c>
      <c r="H9" s="25">
        <v>0.97699999999999998</v>
      </c>
      <c r="I9" s="115">
        <v>0</v>
      </c>
      <c r="J9" s="115">
        <v>0</v>
      </c>
      <c r="K9" s="115">
        <v>0</v>
      </c>
      <c r="L9" s="115">
        <v>0</v>
      </c>
      <c r="O9" s="14" t="s">
        <v>263</v>
      </c>
      <c r="P9" s="14">
        <v>0</v>
      </c>
      <c r="Q9" s="14"/>
      <c r="R9" s="14">
        <f t="shared" si="1"/>
        <v>59</v>
      </c>
      <c r="S9" s="14"/>
      <c r="T9" s="14"/>
    </row>
    <row r="10" spans="1:20" ht="16" customHeight="1">
      <c r="A10" s="20"/>
      <c r="B10" s="22" t="s">
        <v>126</v>
      </c>
      <c r="C10" s="115">
        <v>36</v>
      </c>
      <c r="D10" s="115">
        <v>195</v>
      </c>
      <c r="E10" s="115">
        <v>0</v>
      </c>
      <c r="F10" s="24">
        <v>42599</v>
      </c>
      <c r="G10" s="25">
        <v>0.98599999999999999</v>
      </c>
      <c r="H10" s="25">
        <v>1</v>
      </c>
      <c r="I10" s="115">
        <v>0</v>
      </c>
      <c r="J10" s="115">
        <v>0</v>
      </c>
      <c r="K10" s="115">
        <v>0</v>
      </c>
      <c r="L10" s="115">
        <v>0</v>
      </c>
      <c r="O10" s="14" t="s">
        <v>264</v>
      </c>
      <c r="P10" s="14">
        <v>0</v>
      </c>
      <c r="Q10" s="14"/>
      <c r="R10" s="14">
        <f t="shared" si="1"/>
        <v>36</v>
      </c>
      <c r="S10" s="14"/>
      <c r="T10" s="14"/>
    </row>
    <row r="11" spans="1:20" ht="16" customHeight="1">
      <c r="A11" s="20"/>
      <c r="B11" s="22" t="s">
        <v>131</v>
      </c>
      <c r="C11" s="115">
        <v>31</v>
      </c>
      <c r="D11" s="115">
        <v>377</v>
      </c>
      <c r="E11" s="115" t="s">
        <v>132</v>
      </c>
      <c r="F11" s="24">
        <v>42599</v>
      </c>
      <c r="G11" s="25">
        <v>0.77</v>
      </c>
      <c r="H11" s="25">
        <v>0.51700000000000002</v>
      </c>
      <c r="I11" s="115">
        <v>0</v>
      </c>
      <c r="J11" s="115">
        <v>0</v>
      </c>
      <c r="K11" s="115">
        <v>1</v>
      </c>
      <c r="L11" s="115">
        <v>0</v>
      </c>
      <c r="O11" s="14"/>
      <c r="Q11" s="14"/>
      <c r="R11" s="14">
        <f t="shared" si="1"/>
        <v>31</v>
      </c>
      <c r="S11" s="14"/>
      <c r="T11" s="14"/>
    </row>
    <row r="12" spans="1:20" ht="16" customHeight="1">
      <c r="A12" s="20"/>
      <c r="B12" s="22" t="s">
        <v>125</v>
      </c>
      <c r="C12" s="115">
        <v>18</v>
      </c>
      <c r="D12" s="115">
        <v>172</v>
      </c>
      <c r="E12" s="115">
        <v>0</v>
      </c>
      <c r="F12" s="24">
        <v>42599</v>
      </c>
      <c r="G12" s="25">
        <v>0.93300000000000005</v>
      </c>
      <c r="H12" s="25">
        <v>0.9</v>
      </c>
      <c r="I12" s="115">
        <v>0</v>
      </c>
      <c r="J12" s="115">
        <v>0</v>
      </c>
      <c r="K12" s="115">
        <v>0</v>
      </c>
      <c r="L12" s="115">
        <v>0</v>
      </c>
      <c r="O12" s="14"/>
      <c r="Q12" s="14"/>
      <c r="R12" s="14">
        <f t="shared" si="1"/>
        <v>18</v>
      </c>
      <c r="S12" s="14"/>
      <c r="T12" s="14"/>
    </row>
    <row r="13" spans="1:20" ht="16" customHeight="1">
      <c r="A13" s="20"/>
      <c r="B13" s="22" t="s">
        <v>130</v>
      </c>
      <c r="C13" s="115">
        <v>13</v>
      </c>
      <c r="D13" s="115">
        <v>218</v>
      </c>
      <c r="E13" s="115">
        <v>0</v>
      </c>
      <c r="F13" s="24">
        <v>42599</v>
      </c>
      <c r="G13" s="25">
        <v>0.99099999999999999</v>
      </c>
      <c r="H13" s="25">
        <v>0.92900000000000005</v>
      </c>
      <c r="I13" s="115">
        <v>0</v>
      </c>
      <c r="J13" s="115">
        <v>0</v>
      </c>
      <c r="K13" s="115">
        <v>0</v>
      </c>
      <c r="L13" s="115">
        <v>0</v>
      </c>
      <c r="O13" s="14"/>
      <c r="Q13" s="14"/>
      <c r="R13" s="14">
        <f t="shared" si="1"/>
        <v>13</v>
      </c>
      <c r="S13" s="14">
        <f>SUM(R2:R13)</f>
        <v>1381</v>
      </c>
    </row>
    <row r="14" spans="1:20" ht="16" customHeight="1">
      <c r="A14" s="20"/>
      <c r="B14" s="22" t="s">
        <v>116</v>
      </c>
      <c r="C14" s="31">
        <v>91</v>
      </c>
      <c r="D14" s="23">
        <v>3041</v>
      </c>
      <c r="E14" s="115">
        <v>0</v>
      </c>
      <c r="F14" s="24">
        <v>42578</v>
      </c>
      <c r="G14" s="25">
        <v>0.91700000000000004</v>
      </c>
      <c r="H14" s="25">
        <v>0.81599999999999995</v>
      </c>
      <c r="I14" s="115">
        <v>0</v>
      </c>
      <c r="J14" s="115">
        <v>0</v>
      </c>
      <c r="K14" s="115">
        <v>0</v>
      </c>
      <c r="L14" s="115">
        <v>0</v>
      </c>
      <c r="O14" s="14"/>
      <c r="Q14" s="14"/>
      <c r="R14" s="14">
        <f t="shared" si="1"/>
        <v>91</v>
      </c>
      <c r="S14" s="14"/>
      <c r="T14" s="14"/>
    </row>
    <row r="15" spans="1:20" ht="16" customHeight="1">
      <c r="A15" s="20"/>
      <c r="B15" s="22" t="s">
        <v>121</v>
      </c>
      <c r="C15" s="31">
        <v>460</v>
      </c>
      <c r="D15" s="23">
        <v>10113</v>
      </c>
      <c r="E15" s="115" t="s">
        <v>154</v>
      </c>
      <c r="F15" s="24">
        <v>42586</v>
      </c>
      <c r="G15" s="25">
        <v>0.89600000000000002</v>
      </c>
      <c r="H15" s="25">
        <v>0.77600000000000002</v>
      </c>
      <c r="I15" s="115">
        <v>0</v>
      </c>
      <c r="J15" s="115">
        <v>0</v>
      </c>
      <c r="K15" s="115">
        <v>0</v>
      </c>
      <c r="L15" s="115">
        <v>0</v>
      </c>
      <c r="O15" s="14"/>
      <c r="Q15" s="14"/>
      <c r="R15" s="14">
        <f t="shared" si="1"/>
        <v>460</v>
      </c>
      <c r="S15" s="14">
        <f>SUM(R14:R15)</f>
        <v>551</v>
      </c>
    </row>
    <row r="16" spans="1:20">
      <c r="A16" s="158" t="s">
        <v>142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O16" s="14"/>
      <c r="Q16" s="14"/>
      <c r="R16" s="14"/>
      <c r="S16" s="14"/>
      <c r="T16" s="14"/>
    </row>
    <row r="17" spans="2:20">
      <c r="B17" t="s">
        <v>272</v>
      </c>
      <c r="R17" s="14"/>
      <c r="S17" s="14"/>
    </row>
    <row r="18" spans="2:20" ht="15" thickBot="1">
      <c r="B18" t="s">
        <v>273</v>
      </c>
    </row>
    <row r="19" spans="2:20" ht="15" thickBot="1">
      <c r="O19" s="117" t="s">
        <v>164</v>
      </c>
      <c r="P19" s="118"/>
      <c r="Q19" s="118"/>
      <c r="R19" s="118"/>
      <c r="S19" s="119"/>
    </row>
    <row r="20" spans="2:20">
      <c r="B20" t="s">
        <v>175</v>
      </c>
      <c r="D20" s="59" t="s">
        <v>160</v>
      </c>
      <c r="E20" t="s">
        <v>233</v>
      </c>
      <c r="O20" s="120"/>
      <c r="P20" s="121"/>
      <c r="Q20" s="121"/>
      <c r="R20" s="37" t="s">
        <v>165</v>
      </c>
      <c r="S20" s="64" t="s">
        <v>325</v>
      </c>
    </row>
    <row r="21" spans="2:20">
      <c r="D21" s="58" t="s">
        <v>228</v>
      </c>
      <c r="O21" s="86"/>
      <c r="P21" s="87"/>
      <c r="Q21" s="87"/>
      <c r="R21" s="41" t="s">
        <v>2</v>
      </c>
      <c r="S21" s="88"/>
    </row>
    <row r="22" spans="2:20">
      <c r="B22" t="s">
        <v>174</v>
      </c>
      <c r="D22" s="59" t="s">
        <v>160</v>
      </c>
      <c r="E22" t="s">
        <v>234</v>
      </c>
      <c r="O22" s="89" t="s">
        <v>4</v>
      </c>
      <c r="P22" s="90"/>
      <c r="Q22" s="91"/>
      <c r="R22" s="46">
        <f>Q1</f>
        <v>195</v>
      </c>
      <c r="S22" s="92">
        <f>R22/$R$29</f>
        <v>8.6245024325519684E-2</v>
      </c>
    </row>
    <row r="23" spans="2:20">
      <c r="D23" s="58"/>
      <c r="O23" s="93" t="s">
        <v>167</v>
      </c>
      <c r="P23" s="94" t="s">
        <v>168</v>
      </c>
      <c r="Q23" s="95" t="s">
        <v>190</v>
      </c>
      <c r="R23" s="51">
        <v>134</v>
      </c>
      <c r="S23" s="92">
        <f>R23/$R$29</f>
        <v>5.926581158779301E-2</v>
      </c>
    </row>
    <row r="24" spans="2:20">
      <c r="B24" t="s">
        <v>227</v>
      </c>
      <c r="C24" t="s">
        <v>278</v>
      </c>
      <c r="N24" s="14"/>
      <c r="O24" s="93"/>
      <c r="P24" s="94" t="s">
        <v>169</v>
      </c>
      <c r="Q24" s="95"/>
      <c r="R24" s="51">
        <v>0</v>
      </c>
      <c r="S24" s="92">
        <f>R24/$R$29</f>
        <v>0</v>
      </c>
      <c r="T24" s="14"/>
    </row>
    <row r="25" spans="2:20">
      <c r="C25" t="s">
        <v>279</v>
      </c>
      <c r="N25" s="14"/>
      <c r="O25" s="93"/>
      <c r="P25" s="94" t="s">
        <v>9</v>
      </c>
      <c r="Q25" s="95" t="s">
        <v>170</v>
      </c>
      <c r="R25" s="51">
        <f>S13</f>
        <v>1381</v>
      </c>
      <c r="S25" s="92">
        <f>R25/$R$29</f>
        <v>0.61079168509509063</v>
      </c>
      <c r="T25" s="14"/>
    </row>
    <row r="26" spans="2:20">
      <c r="C26" t="s">
        <v>230</v>
      </c>
      <c r="N26" s="14"/>
      <c r="O26" s="93"/>
      <c r="P26" s="94"/>
      <c r="Q26" s="95" t="s">
        <v>171</v>
      </c>
      <c r="R26" s="51">
        <f>S15</f>
        <v>551</v>
      </c>
      <c r="S26" s="92">
        <f>R26/$R$29</f>
        <v>0.24369747899159663</v>
      </c>
      <c r="T26" s="14"/>
    </row>
    <row r="27" spans="2:20">
      <c r="C27" t="s">
        <v>231</v>
      </c>
      <c r="N27" s="14"/>
      <c r="O27" s="93"/>
      <c r="P27" s="94"/>
      <c r="Q27" s="95"/>
      <c r="R27" s="51"/>
      <c r="S27" s="96"/>
      <c r="T27" s="14"/>
    </row>
    <row r="28" spans="2:20">
      <c r="C28" t="s">
        <v>232</v>
      </c>
      <c r="N28" s="14"/>
      <c r="O28" s="93"/>
      <c r="P28" s="94"/>
      <c r="Q28" s="95"/>
      <c r="R28" s="51"/>
      <c r="S28" s="96"/>
    </row>
    <row r="29" spans="2:20" ht="15" thickBot="1">
      <c r="O29" s="97"/>
      <c r="P29" s="98"/>
      <c r="Q29" s="99"/>
      <c r="R29" s="56">
        <f>SUM(R22:R26)</f>
        <v>2261</v>
      </c>
      <c r="S29" s="100">
        <f>SUM(S22:S26)</f>
        <v>1</v>
      </c>
    </row>
    <row r="30" spans="2:20" ht="19" customHeight="1">
      <c r="B30" s="122" t="s">
        <v>276</v>
      </c>
      <c r="C30" s="122"/>
      <c r="D30" s="123" t="s">
        <v>160</v>
      </c>
      <c r="E30" s="122" t="s">
        <v>274</v>
      </c>
      <c r="F30" s="122"/>
      <c r="G30" s="122"/>
      <c r="H30" s="122"/>
      <c r="I30" s="122"/>
      <c r="J30" s="122"/>
      <c r="K30" s="122"/>
      <c r="L30" s="122"/>
    </row>
    <row r="31" spans="2:20" ht="17" customHeight="1">
      <c r="B31" t="s">
        <v>277</v>
      </c>
      <c r="C31">
        <v>134</v>
      </c>
      <c r="D31" s="59" t="s">
        <v>160</v>
      </c>
      <c r="E31" t="s">
        <v>275</v>
      </c>
    </row>
    <row r="33" spans="3:16">
      <c r="D33" t="s">
        <v>245</v>
      </c>
      <c r="P33"/>
    </row>
    <row r="34" spans="3:16">
      <c r="C34">
        <f>C31</f>
        <v>134</v>
      </c>
      <c r="D34" t="s">
        <v>246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U38" sqref="U38"/>
    </sheetView>
  </sheetViews>
  <sheetFormatPr baseColWidth="10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6.6640625" customWidth="1"/>
    <col min="16" max="16" width="17.1640625" customWidth="1"/>
    <col min="17" max="17" width="22.33203125" customWidth="1"/>
    <col min="18" max="18" width="19.1640625" customWidth="1"/>
    <col min="19" max="19" width="12.5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O1" t="s">
        <v>266</v>
      </c>
      <c r="P1" t="s">
        <v>160</v>
      </c>
      <c r="Q1">
        <f>SUM(P3:P10)</f>
        <v>218</v>
      </c>
      <c r="R1" t="str">
        <f>C1</f>
        <v xml:space="preserve">UTs </v>
      </c>
    </row>
    <row r="2" spans="1:19" ht="16" customHeight="1">
      <c r="A2" s="20"/>
      <c r="B2" s="22" t="s">
        <v>119</v>
      </c>
      <c r="C2" s="116">
        <v>581</v>
      </c>
      <c r="D2" s="23">
        <v>6209</v>
      </c>
      <c r="E2" s="116" t="s">
        <v>149</v>
      </c>
      <c r="F2" s="24">
        <v>42632</v>
      </c>
      <c r="G2" s="25">
        <v>0.95199999999999996</v>
      </c>
      <c r="H2" s="25">
        <v>0.89600000000000002</v>
      </c>
      <c r="I2" s="116">
        <v>0</v>
      </c>
      <c r="J2" s="116">
        <v>0</v>
      </c>
      <c r="K2" s="116">
        <v>2</v>
      </c>
      <c r="L2" s="116">
        <v>0</v>
      </c>
      <c r="R2">
        <f t="shared" ref="R2:R16" si="0">C2</f>
        <v>581</v>
      </c>
    </row>
    <row r="3" spans="1:19" ht="16" customHeight="1">
      <c r="A3" s="20"/>
      <c r="B3" s="22" t="s">
        <v>117</v>
      </c>
      <c r="C3" s="116">
        <v>194</v>
      </c>
      <c r="D3" s="23">
        <v>1760</v>
      </c>
      <c r="E3" s="116" t="s">
        <v>129</v>
      </c>
      <c r="F3" s="24">
        <v>42632</v>
      </c>
      <c r="G3" s="25">
        <v>0.93500000000000005</v>
      </c>
      <c r="H3" s="25">
        <v>0.92500000000000004</v>
      </c>
      <c r="I3" s="116">
        <v>0</v>
      </c>
      <c r="J3" s="116">
        <v>0</v>
      </c>
      <c r="K3" s="116">
        <v>2</v>
      </c>
      <c r="L3" s="116">
        <v>2</v>
      </c>
      <c r="O3" t="s">
        <v>265</v>
      </c>
      <c r="P3">
        <v>26</v>
      </c>
      <c r="R3">
        <f t="shared" si="0"/>
        <v>194</v>
      </c>
    </row>
    <row r="4" spans="1:19" ht="16" customHeight="1">
      <c r="A4" s="20"/>
      <c r="B4" s="22" t="s">
        <v>128</v>
      </c>
      <c r="C4" s="116">
        <v>132</v>
      </c>
      <c r="D4" s="116">
        <v>861</v>
      </c>
      <c r="E4" s="116" t="s">
        <v>226</v>
      </c>
      <c r="F4" s="24">
        <v>42599</v>
      </c>
      <c r="G4" s="25">
        <v>0.96199999999999997</v>
      </c>
      <c r="H4" s="25">
        <v>0.92600000000000005</v>
      </c>
      <c r="I4" s="116">
        <v>0</v>
      </c>
      <c r="J4" s="116">
        <v>0</v>
      </c>
      <c r="K4" s="116">
        <v>2</v>
      </c>
      <c r="L4" s="116">
        <v>0</v>
      </c>
      <c r="O4" t="s">
        <v>258</v>
      </c>
      <c r="P4">
        <v>150</v>
      </c>
      <c r="R4">
        <f t="shared" si="0"/>
        <v>132</v>
      </c>
    </row>
    <row r="5" spans="1:19" ht="16" customHeight="1">
      <c r="A5" s="20"/>
      <c r="B5" s="22" t="s">
        <v>114</v>
      </c>
      <c r="C5" s="116">
        <v>114</v>
      </c>
      <c r="D5" s="23">
        <v>1577</v>
      </c>
      <c r="E5" s="116" t="s">
        <v>255</v>
      </c>
      <c r="F5" s="24">
        <v>42628</v>
      </c>
      <c r="G5" s="25">
        <v>0.96099999999999997</v>
      </c>
      <c r="H5" s="25">
        <v>0.93300000000000005</v>
      </c>
      <c r="I5" s="116">
        <v>0</v>
      </c>
      <c r="J5" s="116">
        <v>0</v>
      </c>
      <c r="K5" s="116">
        <v>0</v>
      </c>
      <c r="L5" s="116">
        <v>1</v>
      </c>
      <c r="O5" t="s">
        <v>259</v>
      </c>
      <c r="P5">
        <v>3</v>
      </c>
      <c r="R5">
        <f t="shared" si="0"/>
        <v>114</v>
      </c>
    </row>
    <row r="6" spans="1:19" ht="16" customHeight="1">
      <c r="A6" s="20"/>
      <c r="B6" s="22" t="s">
        <v>133</v>
      </c>
      <c r="C6" s="116">
        <v>76</v>
      </c>
      <c r="D6" s="116">
        <v>563</v>
      </c>
      <c r="E6" s="116" t="s">
        <v>248</v>
      </c>
      <c r="F6" s="24">
        <v>42599</v>
      </c>
      <c r="G6" s="25">
        <v>0.95699999999999996</v>
      </c>
      <c r="H6" s="25">
        <v>0.93300000000000005</v>
      </c>
      <c r="I6" s="116">
        <v>0</v>
      </c>
      <c r="J6" s="116">
        <v>0</v>
      </c>
      <c r="K6" s="116">
        <v>1</v>
      </c>
      <c r="L6" s="116">
        <v>0</v>
      </c>
      <c r="O6" t="s">
        <v>260</v>
      </c>
      <c r="P6">
        <v>3</v>
      </c>
      <c r="R6">
        <f t="shared" si="0"/>
        <v>76</v>
      </c>
    </row>
    <row r="7" spans="1:19" ht="16" customHeight="1">
      <c r="A7" s="20"/>
      <c r="B7" s="22" t="s">
        <v>123</v>
      </c>
      <c r="C7" s="116">
        <v>69</v>
      </c>
      <c r="D7" s="116">
        <v>839</v>
      </c>
      <c r="E7" s="116" t="s">
        <v>124</v>
      </c>
      <c r="F7" s="24">
        <v>42632</v>
      </c>
      <c r="G7" s="25">
        <v>0.90300000000000002</v>
      </c>
      <c r="H7" s="25">
        <v>0.82399999999999995</v>
      </c>
      <c r="I7" s="116">
        <v>0</v>
      </c>
      <c r="J7" s="116">
        <v>0</v>
      </c>
      <c r="K7" s="116">
        <v>2</v>
      </c>
      <c r="L7" s="116">
        <v>0</v>
      </c>
      <c r="O7" t="s">
        <v>268</v>
      </c>
      <c r="P7">
        <v>11</v>
      </c>
      <c r="R7">
        <f t="shared" si="0"/>
        <v>69</v>
      </c>
    </row>
    <row r="8" spans="1:19" ht="16" customHeight="1">
      <c r="A8" s="20"/>
      <c r="B8" s="22" t="s">
        <v>139</v>
      </c>
      <c r="C8" s="116">
        <v>61</v>
      </c>
      <c r="D8" s="116">
        <v>693</v>
      </c>
      <c r="E8" s="116" t="s">
        <v>150</v>
      </c>
      <c r="F8" s="24">
        <v>42632</v>
      </c>
      <c r="G8" s="25">
        <v>0.91600000000000004</v>
      </c>
      <c r="H8" s="25">
        <v>0.94399999999999995</v>
      </c>
      <c r="I8" s="116">
        <v>0</v>
      </c>
      <c r="J8" s="116">
        <v>0</v>
      </c>
      <c r="K8" s="116">
        <v>0</v>
      </c>
      <c r="L8" s="116">
        <v>0</v>
      </c>
      <c r="O8" t="s">
        <v>262</v>
      </c>
      <c r="P8">
        <v>25</v>
      </c>
      <c r="R8">
        <f t="shared" si="0"/>
        <v>61</v>
      </c>
    </row>
    <row r="9" spans="1:19" ht="16" customHeight="1">
      <c r="A9" s="20"/>
      <c r="B9" s="22" t="s">
        <v>127</v>
      </c>
      <c r="C9" s="116">
        <v>59</v>
      </c>
      <c r="D9" s="116">
        <v>344</v>
      </c>
      <c r="E9" s="116">
        <v>0</v>
      </c>
      <c r="F9" s="24">
        <v>42599</v>
      </c>
      <c r="G9" s="25">
        <v>0.92200000000000004</v>
      </c>
      <c r="H9" s="25">
        <v>0.97699999999999998</v>
      </c>
      <c r="I9" s="116">
        <v>0</v>
      </c>
      <c r="J9" s="116">
        <v>0</v>
      </c>
      <c r="K9" s="116">
        <v>0</v>
      </c>
      <c r="L9" s="116">
        <v>0</v>
      </c>
      <c r="O9" t="s">
        <v>263</v>
      </c>
      <c r="P9">
        <v>0</v>
      </c>
      <c r="R9">
        <f t="shared" si="0"/>
        <v>59</v>
      </c>
    </row>
    <row r="10" spans="1:19" ht="16" customHeight="1">
      <c r="A10" s="20"/>
      <c r="B10" s="22" t="s">
        <v>126</v>
      </c>
      <c r="C10" s="116">
        <v>36</v>
      </c>
      <c r="D10" s="116">
        <v>195</v>
      </c>
      <c r="E10" s="116">
        <v>0</v>
      </c>
      <c r="F10" s="24">
        <v>42599</v>
      </c>
      <c r="G10" s="25">
        <v>0.98599999999999999</v>
      </c>
      <c r="H10" s="25">
        <v>1</v>
      </c>
      <c r="I10" s="116">
        <v>0</v>
      </c>
      <c r="J10" s="116">
        <v>0</v>
      </c>
      <c r="K10" s="116">
        <v>0</v>
      </c>
      <c r="L10" s="116">
        <v>0</v>
      </c>
      <c r="O10" t="s">
        <v>264</v>
      </c>
      <c r="P10">
        <v>0</v>
      </c>
      <c r="R10">
        <f t="shared" si="0"/>
        <v>36</v>
      </c>
    </row>
    <row r="11" spans="1:19" ht="16" customHeight="1">
      <c r="A11" s="20"/>
      <c r="B11" s="22" t="s">
        <v>131</v>
      </c>
      <c r="C11" s="116">
        <v>31</v>
      </c>
      <c r="D11" s="116">
        <v>377</v>
      </c>
      <c r="E11" s="116" t="s">
        <v>132</v>
      </c>
      <c r="F11" s="24">
        <v>42599</v>
      </c>
      <c r="G11" s="25">
        <v>0.77</v>
      </c>
      <c r="H11" s="25">
        <v>0.51700000000000002</v>
      </c>
      <c r="I11" s="116">
        <v>0</v>
      </c>
      <c r="J11" s="116">
        <v>0</v>
      </c>
      <c r="K11" s="116">
        <v>1</v>
      </c>
      <c r="L11" s="116">
        <v>0</v>
      </c>
      <c r="R11">
        <f t="shared" si="0"/>
        <v>31</v>
      </c>
    </row>
    <row r="12" spans="1:19" ht="16" customHeight="1">
      <c r="A12" s="20"/>
      <c r="B12" s="22" t="s">
        <v>292</v>
      </c>
      <c r="C12" s="116">
        <v>31</v>
      </c>
      <c r="D12" s="116">
        <v>402</v>
      </c>
      <c r="E12" s="116" t="s">
        <v>150</v>
      </c>
      <c r="F12" s="24">
        <v>42629</v>
      </c>
      <c r="G12" s="25">
        <v>0.76</v>
      </c>
      <c r="H12" s="25">
        <v>0.7</v>
      </c>
      <c r="I12" s="116">
        <v>0</v>
      </c>
      <c r="J12" s="116">
        <v>0</v>
      </c>
      <c r="K12" s="116">
        <v>1</v>
      </c>
      <c r="L12" s="116">
        <v>0</v>
      </c>
      <c r="R12">
        <f t="shared" si="0"/>
        <v>31</v>
      </c>
    </row>
    <row r="13" spans="1:19" ht="16" customHeight="1">
      <c r="A13" s="20"/>
      <c r="B13" s="22" t="s">
        <v>125</v>
      </c>
      <c r="C13" s="116">
        <v>18</v>
      </c>
      <c r="D13" s="116">
        <v>172</v>
      </c>
      <c r="E13" s="116">
        <v>0</v>
      </c>
      <c r="F13" s="24">
        <v>42599</v>
      </c>
      <c r="G13" s="25">
        <v>0.93300000000000005</v>
      </c>
      <c r="H13" s="25">
        <v>0.9</v>
      </c>
      <c r="I13" s="116">
        <v>0</v>
      </c>
      <c r="J13" s="116">
        <v>0</v>
      </c>
      <c r="K13" s="116">
        <v>0</v>
      </c>
      <c r="L13" s="116">
        <v>0</v>
      </c>
      <c r="R13">
        <f t="shared" si="0"/>
        <v>18</v>
      </c>
    </row>
    <row r="14" spans="1:19" ht="16" customHeight="1">
      <c r="A14" s="20"/>
      <c r="B14" s="22" t="s">
        <v>130</v>
      </c>
      <c r="C14" s="116">
        <v>13</v>
      </c>
      <c r="D14" s="116">
        <v>218</v>
      </c>
      <c r="E14" s="116">
        <v>0</v>
      </c>
      <c r="F14" s="24">
        <v>42599</v>
      </c>
      <c r="G14" s="25">
        <v>0.99099999999999999</v>
      </c>
      <c r="H14" s="25">
        <v>0.92900000000000005</v>
      </c>
      <c r="I14" s="116">
        <v>0</v>
      </c>
      <c r="J14" s="116">
        <v>0</v>
      </c>
      <c r="K14" s="116">
        <v>0</v>
      </c>
      <c r="L14" s="116">
        <v>0</v>
      </c>
      <c r="R14">
        <f t="shared" si="0"/>
        <v>13</v>
      </c>
      <c r="S14">
        <f>SUM(R2:R14)</f>
        <v>1415</v>
      </c>
    </row>
    <row r="15" spans="1:19" ht="16" customHeight="1">
      <c r="A15" s="20"/>
      <c r="B15" s="22" t="s">
        <v>116</v>
      </c>
      <c r="C15" s="31">
        <f>C21</f>
        <v>91</v>
      </c>
      <c r="D15" s="23">
        <v>3041</v>
      </c>
      <c r="E15" s="116">
        <v>0</v>
      </c>
      <c r="F15" s="24">
        <v>42578</v>
      </c>
      <c r="G15" s="25">
        <v>0.91700000000000004</v>
      </c>
      <c r="H15" s="25">
        <v>0.81599999999999995</v>
      </c>
      <c r="I15" s="116">
        <v>0</v>
      </c>
      <c r="J15" s="116">
        <v>0</v>
      </c>
      <c r="K15" s="116">
        <v>0</v>
      </c>
      <c r="L15" s="116">
        <v>0</v>
      </c>
      <c r="R15">
        <f t="shared" si="0"/>
        <v>91</v>
      </c>
    </row>
    <row r="16" spans="1:19" ht="15">
      <c r="A16" s="20"/>
      <c r="B16" s="22" t="s">
        <v>121</v>
      </c>
      <c r="C16" s="31">
        <f>C23</f>
        <v>440</v>
      </c>
      <c r="D16" s="23">
        <v>10346</v>
      </c>
      <c r="E16" s="116" t="s">
        <v>154</v>
      </c>
      <c r="F16" s="26">
        <v>0.47847222222222219</v>
      </c>
      <c r="G16" s="25">
        <v>0.90100000000000002</v>
      </c>
      <c r="H16" s="25">
        <v>0.77500000000000002</v>
      </c>
      <c r="I16" s="116">
        <v>0</v>
      </c>
      <c r="J16" s="116">
        <v>0</v>
      </c>
      <c r="K16" s="116">
        <v>0</v>
      </c>
      <c r="L16" s="116">
        <v>0</v>
      </c>
      <c r="R16">
        <f t="shared" si="0"/>
        <v>440</v>
      </c>
      <c r="S16">
        <f>SUM(R15:R16)</f>
        <v>531</v>
      </c>
    </row>
    <row r="17" spans="1:19">
      <c r="A17" s="158" t="s">
        <v>267</v>
      </c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</row>
    <row r="18" spans="1:19" ht="15" thickBot="1">
      <c r="B18" t="s">
        <v>272</v>
      </c>
    </row>
    <row r="19" spans="1:19" ht="17" customHeight="1" thickBot="1">
      <c r="B19" t="s">
        <v>273</v>
      </c>
      <c r="O19" s="164" t="s">
        <v>164</v>
      </c>
      <c r="P19" s="165"/>
      <c r="Q19" s="165"/>
      <c r="R19" s="165"/>
      <c r="S19" s="166"/>
    </row>
    <row r="20" spans="1:19" ht="17" customHeight="1">
      <c r="O20" s="124"/>
      <c r="P20" s="125"/>
      <c r="Q20" s="125"/>
      <c r="R20" s="126" t="s">
        <v>165</v>
      </c>
      <c r="S20" s="127" t="s">
        <v>326</v>
      </c>
    </row>
    <row r="21" spans="1:19" ht="17" customHeight="1">
      <c r="B21" t="s">
        <v>175</v>
      </c>
      <c r="C21">
        <v>91</v>
      </c>
      <c r="D21" s="59" t="s">
        <v>160</v>
      </c>
      <c r="E21" t="s">
        <v>233</v>
      </c>
      <c r="O21" s="128"/>
      <c r="P21" s="129"/>
      <c r="Q21" s="129"/>
      <c r="R21" s="130" t="s">
        <v>2</v>
      </c>
      <c r="S21" s="131"/>
    </row>
    <row r="22" spans="1:19" ht="17" customHeight="1">
      <c r="D22" s="58" t="s">
        <v>228</v>
      </c>
      <c r="O22" s="132" t="s">
        <v>4</v>
      </c>
      <c r="P22" s="133"/>
      <c r="Q22" s="134"/>
      <c r="R22" s="135">
        <f>Q1</f>
        <v>218</v>
      </c>
      <c r="S22" s="136">
        <v>8.5599999999999996E-2</v>
      </c>
    </row>
    <row r="23" spans="1:19" ht="17" customHeight="1">
      <c r="B23" t="s">
        <v>174</v>
      </c>
      <c r="C23">
        <v>440</v>
      </c>
      <c r="D23" s="59" t="s">
        <v>160</v>
      </c>
      <c r="E23" t="s">
        <v>234</v>
      </c>
      <c r="O23" s="132" t="s">
        <v>167</v>
      </c>
      <c r="P23" s="133" t="s">
        <v>168</v>
      </c>
      <c r="Q23" s="134" t="s">
        <v>327</v>
      </c>
      <c r="R23" s="135">
        <f>C37</f>
        <v>134</v>
      </c>
      <c r="S23" s="136">
        <v>6.59E-2</v>
      </c>
    </row>
    <row r="24" spans="1:19" ht="17" customHeight="1">
      <c r="D24" s="58"/>
      <c r="O24" s="132"/>
      <c r="P24" s="133" t="s">
        <v>169</v>
      </c>
      <c r="Q24" s="134"/>
      <c r="R24" s="135">
        <v>0</v>
      </c>
      <c r="S24" s="136">
        <v>0</v>
      </c>
    </row>
    <row r="25" spans="1:19" ht="17" customHeight="1">
      <c r="B25" t="s">
        <v>227</v>
      </c>
      <c r="C25" t="s">
        <v>278</v>
      </c>
      <c r="O25" s="132"/>
      <c r="P25" s="133" t="s">
        <v>9</v>
      </c>
      <c r="Q25" s="134" t="s">
        <v>170</v>
      </c>
      <c r="R25" s="135">
        <f>S14</f>
        <v>1415</v>
      </c>
      <c r="S25" s="136">
        <v>0.60650000000000004</v>
      </c>
    </row>
    <row r="26" spans="1:19" ht="17" customHeight="1">
      <c r="C26" t="s">
        <v>279</v>
      </c>
      <c r="O26" s="132"/>
      <c r="P26" s="133"/>
      <c r="Q26" s="134" t="s">
        <v>171</v>
      </c>
      <c r="R26" s="135">
        <f>S16</f>
        <v>531</v>
      </c>
      <c r="S26" s="136">
        <v>0.24199999999999999</v>
      </c>
    </row>
    <row r="27" spans="1:19" ht="17" customHeight="1">
      <c r="C27" t="s">
        <v>230</v>
      </c>
      <c r="O27" s="132"/>
      <c r="P27" s="133"/>
      <c r="Q27" s="134"/>
      <c r="R27" s="135"/>
      <c r="S27" s="136"/>
    </row>
    <row r="28" spans="1:19" ht="17" customHeight="1">
      <c r="C28" t="s">
        <v>231</v>
      </c>
      <c r="O28" s="132"/>
      <c r="P28" s="133"/>
      <c r="Q28" s="134"/>
      <c r="R28" s="135"/>
      <c r="S28" s="136"/>
    </row>
    <row r="29" spans="1:19" ht="17" customHeight="1" thickBot="1">
      <c r="C29" t="s">
        <v>232</v>
      </c>
      <c r="O29" s="137"/>
      <c r="P29" s="138"/>
      <c r="Q29" s="139"/>
      <c r="R29" s="140">
        <f>SUM(R22:R26)</f>
        <v>2298</v>
      </c>
      <c r="S29" s="141">
        <v>1</v>
      </c>
    </row>
    <row r="31" spans="1:19">
      <c r="B31" s="122" t="s">
        <v>276</v>
      </c>
      <c r="C31" s="122"/>
      <c r="D31" s="123" t="s">
        <v>160</v>
      </c>
      <c r="E31" s="122" t="s">
        <v>274</v>
      </c>
      <c r="F31" s="122"/>
      <c r="G31" s="122"/>
      <c r="H31" s="122"/>
      <c r="I31" s="122"/>
      <c r="J31" s="122"/>
      <c r="K31" s="122"/>
      <c r="L31" s="122"/>
    </row>
    <row r="32" spans="1:19">
      <c r="B32" t="s">
        <v>277</v>
      </c>
      <c r="C32">
        <v>134</v>
      </c>
      <c r="D32" s="59" t="s">
        <v>160</v>
      </c>
      <c r="E32" t="s">
        <v>328</v>
      </c>
    </row>
    <row r="33" spans="3:4">
      <c r="D33" s="59"/>
    </row>
    <row r="34" spans="3:4">
      <c r="D34" s="59"/>
    </row>
    <row r="36" spans="3:4">
      <c r="D36" t="s">
        <v>245</v>
      </c>
    </row>
    <row r="37" spans="3:4">
      <c r="C37">
        <f>C32</f>
        <v>134</v>
      </c>
      <c r="D37" t="s">
        <v>246</v>
      </c>
    </row>
  </sheetData>
  <mergeCells count="2">
    <mergeCell ref="A17:L17"/>
    <mergeCell ref="O19:S19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svb-service-client"/>
    <hyperlink ref="B13" r:id="rId12" tooltip="mur-java-lib-exception"/>
    <hyperlink ref="B14" r:id="rId13" tooltip="mur-java-lib-mappers"/>
    <hyperlink ref="B15" r:id="rId14" tooltip="svb-web-core-ui"/>
    <hyperlink ref="B16" r:id="rId15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T22" sqref="T22"/>
    </sheetView>
  </sheetViews>
  <sheetFormatPr baseColWidth="10" defaultRowHeight="14" x14ac:dyDescent="0"/>
  <cols>
    <col min="1" max="1" width="13.6640625" customWidth="1"/>
    <col min="2" max="2" width="23.5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10.332031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5.5" customWidth="1"/>
    <col min="18" max="18" width="17.1640625" customWidth="1"/>
    <col min="19" max="19" width="22.33203125" customWidth="1"/>
    <col min="20" max="20" width="19.1640625" customWidth="1"/>
    <col min="21" max="21" width="12.5" customWidth="1"/>
  </cols>
  <sheetData>
    <row r="1" spans="1:21" ht="45">
      <c r="A1" s="18" t="s">
        <v>103</v>
      </c>
      <c r="B1" s="18" t="s">
        <v>104</v>
      </c>
      <c r="C1" s="18" t="s">
        <v>152</v>
      </c>
      <c r="D1" s="18" t="s">
        <v>332</v>
      </c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t="s">
        <v>266</v>
      </c>
      <c r="R1" t="s">
        <v>160</v>
      </c>
      <c r="S1">
        <f>SUM(R3:R10)</f>
        <v>223</v>
      </c>
      <c r="T1" t="str">
        <f>C1</f>
        <v xml:space="preserve">UTs </v>
      </c>
    </row>
    <row r="2" spans="1:21" ht="15">
      <c r="A2" s="20"/>
      <c r="B2" s="22" t="s">
        <v>119</v>
      </c>
      <c r="C2" s="142">
        <v>581</v>
      </c>
      <c r="D2" s="143"/>
      <c r="E2" s="143">
        <v>123</v>
      </c>
      <c r="F2" s="23">
        <v>6209</v>
      </c>
      <c r="G2" s="142" t="s">
        <v>149</v>
      </c>
      <c r="H2" s="26">
        <v>0.52916666666666667</v>
      </c>
      <c r="I2" s="25">
        <v>0.95199999999999996</v>
      </c>
      <c r="J2" s="25">
        <v>0.89800000000000002</v>
      </c>
      <c r="K2" s="142">
        <v>0</v>
      </c>
      <c r="L2" s="142">
        <v>0</v>
      </c>
      <c r="M2" s="142">
        <v>2</v>
      </c>
      <c r="N2" s="142">
        <v>0</v>
      </c>
      <c r="T2">
        <f t="shared" ref="T2:T17" si="0">C2</f>
        <v>581</v>
      </c>
    </row>
    <row r="3" spans="1:21" ht="15">
      <c r="A3" s="20"/>
      <c r="B3" s="22" t="s">
        <v>117</v>
      </c>
      <c r="C3" s="142">
        <v>194</v>
      </c>
      <c r="D3" s="143"/>
      <c r="E3" s="143">
        <v>34</v>
      </c>
      <c r="F3" s="23">
        <v>1760</v>
      </c>
      <c r="G3" s="142" t="s">
        <v>129</v>
      </c>
      <c r="H3" s="26">
        <v>0.6020833333333333</v>
      </c>
      <c r="I3" s="25">
        <v>0.93500000000000005</v>
      </c>
      <c r="J3" s="25">
        <v>0.92500000000000004</v>
      </c>
      <c r="K3" s="142">
        <v>0</v>
      </c>
      <c r="L3" s="142">
        <v>0</v>
      </c>
      <c r="M3" s="142">
        <v>2</v>
      </c>
      <c r="N3" s="142">
        <v>2</v>
      </c>
      <c r="Q3" t="s">
        <v>265</v>
      </c>
      <c r="R3">
        <v>26</v>
      </c>
      <c r="T3">
        <f t="shared" si="0"/>
        <v>194</v>
      </c>
    </row>
    <row r="4" spans="1:21" ht="15">
      <c r="A4" s="20"/>
      <c r="B4" s="22" t="s">
        <v>128</v>
      </c>
      <c r="C4" s="142">
        <v>132</v>
      </c>
      <c r="D4" s="143"/>
      <c r="E4" s="143"/>
      <c r="F4" s="142">
        <v>871</v>
      </c>
      <c r="G4" s="142" t="s">
        <v>226</v>
      </c>
      <c r="H4" s="24">
        <v>42640</v>
      </c>
      <c r="I4" s="25">
        <v>0.95</v>
      </c>
      <c r="J4" s="25">
        <v>0.92600000000000005</v>
      </c>
      <c r="K4" s="142">
        <v>0</v>
      </c>
      <c r="L4" s="142">
        <v>0</v>
      </c>
      <c r="M4" s="142">
        <v>2</v>
      </c>
      <c r="N4" s="142">
        <v>0</v>
      </c>
      <c r="Q4" t="s">
        <v>258</v>
      </c>
      <c r="R4">
        <v>150</v>
      </c>
      <c r="T4">
        <f t="shared" si="0"/>
        <v>132</v>
      </c>
    </row>
    <row r="5" spans="1:21" ht="15">
      <c r="A5" s="20"/>
      <c r="B5" s="22" t="s">
        <v>114</v>
      </c>
      <c r="C5" s="142">
        <v>114</v>
      </c>
      <c r="D5" s="143"/>
      <c r="E5" s="143"/>
      <c r="F5" s="23">
        <v>1577</v>
      </c>
      <c r="G5" s="142" t="s">
        <v>255</v>
      </c>
      <c r="H5" s="24">
        <v>42640</v>
      </c>
      <c r="I5" s="25">
        <v>0.96099999999999997</v>
      </c>
      <c r="J5" s="25">
        <v>0.93300000000000005</v>
      </c>
      <c r="K5" s="142">
        <v>0</v>
      </c>
      <c r="L5" s="142">
        <v>0</v>
      </c>
      <c r="M5" s="142">
        <v>0</v>
      </c>
      <c r="N5" s="142">
        <v>1</v>
      </c>
      <c r="Q5" t="s">
        <v>259</v>
      </c>
      <c r="R5">
        <v>3</v>
      </c>
      <c r="T5">
        <f t="shared" si="0"/>
        <v>114</v>
      </c>
    </row>
    <row r="6" spans="1:21" ht="15">
      <c r="A6" s="20"/>
      <c r="B6" s="22" t="s">
        <v>133</v>
      </c>
      <c r="C6" s="142">
        <v>76</v>
      </c>
      <c r="D6" s="143"/>
      <c r="E6" s="143"/>
      <c r="F6" s="142">
        <v>563</v>
      </c>
      <c r="G6" s="142" t="s">
        <v>248</v>
      </c>
      <c r="H6" s="24">
        <v>42640</v>
      </c>
      <c r="I6" s="25">
        <v>0.95699999999999996</v>
      </c>
      <c r="J6" s="25">
        <v>0.93300000000000005</v>
      </c>
      <c r="K6" s="142">
        <v>0</v>
      </c>
      <c r="L6" s="142">
        <v>0</v>
      </c>
      <c r="M6" s="142">
        <v>1</v>
      </c>
      <c r="N6" s="142">
        <v>0</v>
      </c>
      <c r="Q6" t="s">
        <v>260</v>
      </c>
      <c r="R6">
        <v>3</v>
      </c>
      <c r="T6">
        <f t="shared" si="0"/>
        <v>76</v>
      </c>
    </row>
    <row r="7" spans="1:21" ht="15">
      <c r="A7" s="20"/>
      <c r="B7" s="22" t="s">
        <v>123</v>
      </c>
      <c r="C7" s="142">
        <v>69</v>
      </c>
      <c r="D7" s="143"/>
      <c r="E7" s="143"/>
      <c r="F7" s="142">
        <v>839</v>
      </c>
      <c r="G7" s="142" t="s">
        <v>124</v>
      </c>
      <c r="H7" s="26">
        <v>0.48194444444444445</v>
      </c>
      <c r="I7" s="25">
        <v>0.90300000000000002</v>
      </c>
      <c r="J7" s="25">
        <v>0.82399999999999995</v>
      </c>
      <c r="K7" s="142">
        <v>0</v>
      </c>
      <c r="L7" s="142">
        <v>0</v>
      </c>
      <c r="M7" s="142">
        <v>2</v>
      </c>
      <c r="N7" s="142">
        <v>0</v>
      </c>
      <c r="Q7" t="s">
        <v>268</v>
      </c>
      <c r="R7">
        <v>11</v>
      </c>
      <c r="T7">
        <f t="shared" si="0"/>
        <v>69</v>
      </c>
    </row>
    <row r="8" spans="1:21" ht="15">
      <c r="A8" s="20"/>
      <c r="B8" s="22" t="s">
        <v>139</v>
      </c>
      <c r="C8" s="142">
        <v>61</v>
      </c>
      <c r="D8" s="143"/>
      <c r="E8" s="143"/>
      <c r="F8" s="142">
        <v>693</v>
      </c>
      <c r="G8" s="142" t="s">
        <v>150</v>
      </c>
      <c r="H8" s="26">
        <v>0.65138888888888891</v>
      </c>
      <c r="I8" s="25">
        <v>0.91600000000000004</v>
      </c>
      <c r="J8" s="25">
        <v>0.94399999999999995</v>
      </c>
      <c r="K8" s="142">
        <v>0</v>
      </c>
      <c r="L8" s="142">
        <v>0</v>
      </c>
      <c r="M8" s="142">
        <v>0</v>
      </c>
      <c r="N8" s="142">
        <v>0</v>
      </c>
      <c r="Q8" t="s">
        <v>262</v>
      </c>
      <c r="R8">
        <v>25</v>
      </c>
      <c r="T8">
        <f t="shared" si="0"/>
        <v>61</v>
      </c>
    </row>
    <row r="9" spans="1:21" ht="15">
      <c r="A9" s="20"/>
      <c r="B9" s="22" t="s">
        <v>127</v>
      </c>
      <c r="C9" s="142">
        <v>59</v>
      </c>
      <c r="D9" s="143"/>
      <c r="E9" s="143"/>
      <c r="F9" s="142">
        <v>344</v>
      </c>
      <c r="G9" s="142">
        <v>0</v>
      </c>
      <c r="H9" s="24">
        <v>42640</v>
      </c>
      <c r="I9" s="25">
        <v>0.92200000000000004</v>
      </c>
      <c r="J9" s="25">
        <v>0.97699999999999998</v>
      </c>
      <c r="K9" s="142">
        <v>0</v>
      </c>
      <c r="L9" s="142">
        <v>0</v>
      </c>
      <c r="M9" s="142">
        <v>0</v>
      </c>
      <c r="N9" s="142">
        <v>0</v>
      </c>
      <c r="Q9" t="s">
        <v>263</v>
      </c>
      <c r="R9">
        <v>5</v>
      </c>
      <c r="T9">
        <f t="shared" si="0"/>
        <v>59</v>
      </c>
    </row>
    <row r="10" spans="1:21" ht="15">
      <c r="A10" s="20"/>
      <c r="B10" s="22" t="s">
        <v>292</v>
      </c>
      <c r="C10" s="142">
        <v>44</v>
      </c>
      <c r="D10" s="143"/>
      <c r="E10" s="143"/>
      <c r="F10" s="142">
        <v>573</v>
      </c>
      <c r="G10" s="142" t="s">
        <v>150</v>
      </c>
      <c r="H10" s="24">
        <v>42643</v>
      </c>
      <c r="I10" s="25">
        <v>0.86099999999999999</v>
      </c>
      <c r="J10" s="25">
        <v>0.86399999999999999</v>
      </c>
      <c r="K10" s="142">
        <v>0</v>
      </c>
      <c r="L10" s="142">
        <v>0</v>
      </c>
      <c r="M10" s="142">
        <v>1</v>
      </c>
      <c r="N10" s="142">
        <v>0</v>
      </c>
      <c r="Q10" t="s">
        <v>264</v>
      </c>
      <c r="R10">
        <v>0</v>
      </c>
      <c r="T10">
        <f t="shared" si="0"/>
        <v>44</v>
      </c>
    </row>
    <row r="11" spans="1:21" ht="15">
      <c r="A11" s="20"/>
      <c r="B11" s="22" t="s">
        <v>126</v>
      </c>
      <c r="C11" s="142">
        <v>36</v>
      </c>
      <c r="D11" s="143"/>
      <c r="E11" s="143"/>
      <c r="F11" s="142">
        <v>195</v>
      </c>
      <c r="G11" s="142">
        <v>0</v>
      </c>
      <c r="H11" s="24">
        <v>42640</v>
      </c>
      <c r="I11" s="25">
        <v>0.98599999999999999</v>
      </c>
      <c r="J11" s="25">
        <v>1</v>
      </c>
      <c r="K11" s="142">
        <v>0</v>
      </c>
      <c r="L11" s="142">
        <v>0</v>
      </c>
      <c r="M11" s="142">
        <v>0</v>
      </c>
      <c r="N11" s="142">
        <v>0</v>
      </c>
      <c r="T11">
        <f t="shared" si="0"/>
        <v>36</v>
      </c>
    </row>
    <row r="12" spans="1:21" ht="15">
      <c r="A12" s="20"/>
      <c r="B12" s="22" t="s">
        <v>131</v>
      </c>
      <c r="C12" s="142">
        <v>31</v>
      </c>
      <c r="D12" s="143"/>
      <c r="E12" s="143"/>
      <c r="F12" s="142">
        <v>378</v>
      </c>
      <c r="G12" s="142" t="s">
        <v>132</v>
      </c>
      <c r="H12" s="24">
        <v>42640</v>
      </c>
      <c r="I12" s="25">
        <v>0.77100000000000002</v>
      </c>
      <c r="J12" s="25">
        <v>0.51700000000000002</v>
      </c>
      <c r="K12" s="142">
        <v>0</v>
      </c>
      <c r="L12" s="142">
        <v>0</v>
      </c>
      <c r="M12" s="142">
        <v>1</v>
      </c>
      <c r="N12" s="142">
        <v>0</v>
      </c>
      <c r="T12">
        <f t="shared" si="0"/>
        <v>31</v>
      </c>
    </row>
    <row r="13" spans="1:21" ht="15">
      <c r="A13" s="20"/>
      <c r="B13" s="22" t="s">
        <v>329</v>
      </c>
      <c r="C13" s="142">
        <v>22</v>
      </c>
      <c r="D13" s="143"/>
      <c r="E13" s="143"/>
      <c r="F13" s="142">
        <v>318</v>
      </c>
      <c r="G13" s="142" t="s">
        <v>252</v>
      </c>
      <c r="H13" s="26">
        <v>0.69652777777777775</v>
      </c>
      <c r="I13" s="25">
        <v>0.84299999999999997</v>
      </c>
      <c r="J13" s="25">
        <v>0.8</v>
      </c>
      <c r="K13" s="142">
        <v>0</v>
      </c>
      <c r="L13" s="142">
        <v>0</v>
      </c>
      <c r="M13" s="142">
        <v>1</v>
      </c>
      <c r="N13" s="142">
        <v>2</v>
      </c>
      <c r="T13">
        <f t="shared" si="0"/>
        <v>22</v>
      </c>
    </row>
    <row r="14" spans="1:21" ht="15">
      <c r="A14" s="20"/>
      <c r="B14" s="22" t="s">
        <v>125</v>
      </c>
      <c r="C14" s="142">
        <v>18</v>
      </c>
      <c r="D14" s="143"/>
      <c r="E14" s="143"/>
      <c r="F14" s="142">
        <v>172</v>
      </c>
      <c r="G14" s="142">
        <v>0</v>
      </c>
      <c r="H14" s="24">
        <v>42640</v>
      </c>
      <c r="I14" s="25">
        <v>0.93300000000000005</v>
      </c>
      <c r="J14" s="25">
        <v>0.9</v>
      </c>
      <c r="K14" s="142">
        <v>0</v>
      </c>
      <c r="L14" s="142">
        <v>0</v>
      </c>
      <c r="M14" s="142">
        <v>0</v>
      </c>
      <c r="N14" s="142">
        <v>0</v>
      </c>
      <c r="T14">
        <f t="shared" si="0"/>
        <v>18</v>
      </c>
      <c r="U14">
        <f>SUM(T2:T15)</f>
        <v>1450</v>
      </c>
    </row>
    <row r="15" spans="1:21" ht="15">
      <c r="A15" s="20"/>
      <c r="B15" s="22" t="s">
        <v>130</v>
      </c>
      <c r="C15" s="142">
        <v>13</v>
      </c>
      <c r="D15" s="143"/>
      <c r="E15" s="143"/>
      <c r="F15" s="142">
        <v>218</v>
      </c>
      <c r="G15" s="142">
        <v>0</v>
      </c>
      <c r="H15" s="24">
        <v>42640</v>
      </c>
      <c r="I15" s="25">
        <v>0.99099999999999999</v>
      </c>
      <c r="J15" s="25">
        <v>0.92900000000000005</v>
      </c>
      <c r="K15" s="142">
        <v>0</v>
      </c>
      <c r="L15" s="142">
        <v>0</v>
      </c>
      <c r="M15" s="142">
        <v>0</v>
      </c>
      <c r="N15" s="142">
        <v>0</v>
      </c>
      <c r="T15">
        <f t="shared" si="0"/>
        <v>13</v>
      </c>
    </row>
    <row r="16" spans="1:21" ht="15">
      <c r="A16" s="20"/>
      <c r="B16" s="22" t="s">
        <v>116</v>
      </c>
      <c r="C16" s="31">
        <f>C22</f>
        <v>91</v>
      </c>
      <c r="D16" s="31"/>
      <c r="E16" s="31"/>
      <c r="F16" s="23">
        <v>3041</v>
      </c>
      <c r="G16" s="142">
        <v>0</v>
      </c>
      <c r="H16" s="24">
        <v>42578</v>
      </c>
      <c r="I16" s="25">
        <v>0.91700000000000004</v>
      </c>
      <c r="J16" s="25">
        <v>0.81599999999999995</v>
      </c>
      <c r="K16" s="142">
        <v>0</v>
      </c>
      <c r="L16" s="142">
        <v>0</v>
      </c>
      <c r="M16" s="142">
        <v>0</v>
      </c>
      <c r="N16" s="142">
        <v>0</v>
      </c>
      <c r="T16">
        <f t="shared" si="0"/>
        <v>91</v>
      </c>
      <c r="U16">
        <f>SUM(T16:T17)</f>
        <v>582</v>
      </c>
    </row>
    <row r="17" spans="1:21" ht="15">
      <c r="A17" s="20"/>
      <c r="B17" s="22" t="s">
        <v>121</v>
      </c>
      <c r="C17" s="31">
        <f>C24</f>
        <v>491</v>
      </c>
      <c r="D17" s="31"/>
      <c r="E17" s="31"/>
      <c r="F17" s="23">
        <v>10346</v>
      </c>
      <c r="G17" s="142" t="s">
        <v>154</v>
      </c>
      <c r="H17" s="26">
        <v>0.4368055555555555</v>
      </c>
      <c r="I17" s="25">
        <v>0.90100000000000002</v>
      </c>
      <c r="J17" s="25">
        <v>0.77500000000000002</v>
      </c>
      <c r="K17" s="142">
        <v>0</v>
      </c>
      <c r="L17" s="142">
        <v>0</v>
      </c>
      <c r="M17" s="142">
        <v>0</v>
      </c>
      <c r="N17" s="142">
        <v>0</v>
      </c>
      <c r="T17">
        <f t="shared" si="0"/>
        <v>491</v>
      </c>
    </row>
    <row r="18" spans="1:21" ht="15" thickBot="1">
      <c r="A18" s="158" t="s">
        <v>330</v>
      </c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</row>
    <row r="19" spans="1:21" ht="15" thickBot="1">
      <c r="B19" t="s">
        <v>272</v>
      </c>
      <c r="Q19" s="164" t="s">
        <v>164</v>
      </c>
      <c r="R19" s="165"/>
      <c r="S19" s="165"/>
      <c r="T19" s="165"/>
      <c r="U19" s="166"/>
    </row>
    <row r="20" spans="1:21">
      <c r="B20" t="s">
        <v>273</v>
      </c>
      <c r="Q20" s="124"/>
      <c r="R20" s="125"/>
      <c r="S20" s="125"/>
      <c r="T20" s="144" t="s">
        <v>165</v>
      </c>
      <c r="U20" s="145" t="s">
        <v>335</v>
      </c>
    </row>
    <row r="21" spans="1:21">
      <c r="Q21" s="128"/>
      <c r="R21" s="129"/>
      <c r="S21" s="129"/>
      <c r="T21" s="130" t="s">
        <v>2</v>
      </c>
      <c r="U21" s="146"/>
    </row>
    <row r="22" spans="1:21">
      <c r="B22" t="s">
        <v>175</v>
      </c>
      <c r="C22">
        <v>91</v>
      </c>
      <c r="F22" s="59" t="s">
        <v>160</v>
      </c>
      <c r="G22" t="s">
        <v>233</v>
      </c>
      <c r="Q22" s="132" t="s">
        <v>4</v>
      </c>
      <c r="R22" s="133"/>
      <c r="S22" s="134"/>
      <c r="T22" s="135">
        <f>S1</f>
        <v>223</v>
      </c>
      <c r="U22" s="147">
        <f>T22/$T$29</f>
        <v>9.1281211625051165E-2</v>
      </c>
    </row>
    <row r="23" spans="1:21">
      <c r="F23" s="58" t="s">
        <v>228</v>
      </c>
      <c r="Q23" s="132" t="s">
        <v>167</v>
      </c>
      <c r="R23" s="133" t="s">
        <v>333</v>
      </c>
      <c r="S23" s="134" t="s">
        <v>334</v>
      </c>
      <c r="T23" s="135">
        <f>C38</f>
        <v>188</v>
      </c>
      <c r="U23" s="147">
        <f t="shared" ref="U23:U27" si="1">T23/$T$29</f>
        <v>7.6954564060581251E-2</v>
      </c>
    </row>
    <row r="24" spans="1:21">
      <c r="B24" t="s">
        <v>174</v>
      </c>
      <c r="C24">
        <v>491</v>
      </c>
      <c r="F24" s="59" t="s">
        <v>160</v>
      </c>
      <c r="G24" t="s">
        <v>234</v>
      </c>
      <c r="Q24" s="132"/>
      <c r="R24" s="133" t="s">
        <v>169</v>
      </c>
      <c r="S24" s="134"/>
      <c r="T24" s="135">
        <v>0</v>
      </c>
      <c r="U24" s="147"/>
    </row>
    <row r="25" spans="1:21">
      <c r="F25" s="58"/>
      <c r="Q25" s="132"/>
      <c r="R25" s="133" t="s">
        <v>9</v>
      </c>
      <c r="S25" s="134" t="s">
        <v>170</v>
      </c>
      <c r="T25" s="135">
        <f>U14</f>
        <v>1450</v>
      </c>
      <c r="U25" s="147">
        <f t="shared" si="1"/>
        <v>0.59353254195661076</v>
      </c>
    </row>
    <row r="26" spans="1:21">
      <c r="B26" t="s">
        <v>227</v>
      </c>
      <c r="C26" t="s">
        <v>278</v>
      </c>
      <c r="Q26" s="132"/>
      <c r="R26" s="133" t="s">
        <v>331</v>
      </c>
      <c r="S26" s="134" t="s">
        <v>170</v>
      </c>
      <c r="T26" s="149"/>
      <c r="U26" s="147"/>
    </row>
    <row r="27" spans="1:21">
      <c r="C27" t="s">
        <v>279</v>
      </c>
      <c r="Q27" s="132"/>
      <c r="R27" s="133"/>
      <c r="S27" s="134" t="s">
        <v>171</v>
      </c>
      <c r="T27" s="135">
        <f>U16</f>
        <v>582</v>
      </c>
      <c r="U27" s="147">
        <f t="shared" si="1"/>
        <v>0.23823168235775685</v>
      </c>
    </row>
    <row r="28" spans="1:21">
      <c r="C28" t="s">
        <v>230</v>
      </c>
      <c r="Q28" s="132"/>
      <c r="R28" s="133"/>
      <c r="S28" s="134"/>
      <c r="T28" s="135"/>
      <c r="U28" s="147"/>
    </row>
    <row r="29" spans="1:21" ht="15" thickBot="1">
      <c r="C29" t="s">
        <v>231</v>
      </c>
      <c r="Q29" s="137"/>
      <c r="R29" s="138"/>
      <c r="S29" s="139"/>
      <c r="T29" s="140">
        <f>SUM(T22:T27)</f>
        <v>2443</v>
      </c>
      <c r="U29" s="148">
        <f>SUM(U22:U28)</f>
        <v>1</v>
      </c>
    </row>
    <row r="30" spans="1:21">
      <c r="C30" t="s">
        <v>232</v>
      </c>
    </row>
    <row r="32" spans="1:21">
      <c r="B32" s="122" t="s">
        <v>276</v>
      </c>
      <c r="C32" s="122"/>
      <c r="D32" s="122"/>
      <c r="E32" s="122"/>
      <c r="F32" s="123" t="s">
        <v>160</v>
      </c>
      <c r="G32" s="122" t="s">
        <v>274</v>
      </c>
      <c r="H32" s="122"/>
      <c r="I32" s="122"/>
      <c r="J32" s="122"/>
      <c r="K32" s="122"/>
      <c r="L32" s="122"/>
      <c r="M32" s="122"/>
      <c r="N32" s="122"/>
    </row>
    <row r="33" spans="2:7">
      <c r="B33" t="s">
        <v>277</v>
      </c>
      <c r="C33">
        <v>188</v>
      </c>
      <c r="F33" s="59" t="s">
        <v>160</v>
      </c>
      <c r="G33" t="s">
        <v>328</v>
      </c>
    </row>
    <row r="34" spans="2:7">
      <c r="F34" s="59"/>
    </row>
    <row r="35" spans="2:7">
      <c r="F35" s="59"/>
    </row>
    <row r="37" spans="2:7">
      <c r="F37" t="s">
        <v>245</v>
      </c>
    </row>
    <row r="38" spans="2:7">
      <c r="C38">
        <f>C33</f>
        <v>188</v>
      </c>
      <c r="F38" t="s">
        <v>246</v>
      </c>
    </row>
  </sheetData>
  <mergeCells count="2">
    <mergeCell ref="A18:N18"/>
    <mergeCell ref="Q19:U19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-client"/>
    <hyperlink ref="B11" r:id="rId10" tooltip="mur-java-lib-logger"/>
    <hyperlink ref="B12" r:id="rId11" tooltip="mur-java-lib-monitoring"/>
    <hyperlink ref="B13" r:id="rId12" tooltip="svb-service-ooba"/>
    <hyperlink ref="B14" r:id="rId13" tooltip="mur-java-lib-exception"/>
    <hyperlink ref="B15" r:id="rId14" tooltip="mur-java-lib-mappers"/>
    <hyperlink ref="B16" r:id="rId15" tooltip="svb-web-core-ui"/>
    <hyperlink ref="B17" r:id="rId16" tooltip="svb-web-payment"/>
  </hyperlinks>
  <pageMargins left="0.75" right="0.75" top="1" bottom="1" header="0.5" footer="0.5"/>
  <pageSetup orientation="portrait" horizontalDpi="4294967292" verticalDpi="4294967292"/>
  <ignoredErrors>
    <ignoredError sqref="T29:U2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24"/>
  <sheetViews>
    <sheetView workbookViewId="0">
      <selection activeCell="H28" sqref="H28"/>
    </sheetView>
  </sheetViews>
  <sheetFormatPr baseColWidth="10" defaultRowHeight="14" x14ac:dyDescent="0"/>
  <cols>
    <col min="1" max="2" width="10.83203125" style="14"/>
    <col min="3" max="3" width="10.83203125" style="14" customWidth="1"/>
    <col min="4" max="4" width="23.33203125" style="14" bestFit="1" customWidth="1"/>
    <col min="5" max="5" width="8.5" style="14" bestFit="1" customWidth="1"/>
    <col min="6" max="6" width="7.1640625" style="14" bestFit="1" customWidth="1"/>
    <col min="7" max="7" width="15.1640625" style="14" bestFit="1" customWidth="1"/>
    <col min="8" max="8" width="13.33203125" style="14" bestFit="1" customWidth="1"/>
    <col min="9" max="9" width="10.1640625" style="14" bestFit="1" customWidth="1"/>
    <col min="10" max="10" width="20.1640625" style="14" bestFit="1" customWidth="1"/>
    <col min="11" max="11" width="14.6640625" style="14" bestFit="1" customWidth="1"/>
    <col min="12" max="12" width="14.33203125" style="14" bestFit="1" customWidth="1"/>
    <col min="13" max="14" width="13.1640625" style="14" bestFit="1" customWidth="1"/>
    <col min="15" max="16384" width="10.83203125" style="14"/>
  </cols>
  <sheetData>
    <row r="5" spans="3:14" s="28" customFormat="1" ht="45" customHeight="1">
      <c r="C5" s="28" t="s">
        <v>18</v>
      </c>
      <c r="D5" s="28" t="s">
        <v>19</v>
      </c>
      <c r="E5" s="28" t="s">
        <v>20</v>
      </c>
      <c r="F5" s="28" t="s">
        <v>21</v>
      </c>
      <c r="G5" s="28" t="s">
        <v>22</v>
      </c>
      <c r="H5" s="28" t="s">
        <v>23</v>
      </c>
      <c r="I5" s="28" t="s">
        <v>24</v>
      </c>
      <c r="J5" s="28" t="s">
        <v>25</v>
      </c>
      <c r="K5" s="28" t="s">
        <v>26</v>
      </c>
      <c r="L5" s="28" t="s">
        <v>27</v>
      </c>
      <c r="M5" s="28" t="s">
        <v>28</v>
      </c>
      <c r="N5" s="28" t="s">
        <v>29</v>
      </c>
    </row>
    <row r="6" spans="3:14" ht="15" customHeight="1">
      <c r="C6" s="14">
        <v>85</v>
      </c>
      <c r="D6" s="15" t="s">
        <v>30</v>
      </c>
      <c r="E6" s="16">
        <v>1</v>
      </c>
      <c r="F6" s="16" t="s">
        <v>31</v>
      </c>
      <c r="G6" s="16" t="s">
        <v>32</v>
      </c>
      <c r="H6" s="16" t="s">
        <v>33</v>
      </c>
      <c r="I6" s="16" t="s">
        <v>34</v>
      </c>
      <c r="J6" s="16" t="s">
        <v>35</v>
      </c>
      <c r="K6" s="16" t="s">
        <v>36</v>
      </c>
      <c r="L6" s="16" t="s">
        <v>36</v>
      </c>
      <c r="M6" s="16" t="s">
        <v>36</v>
      </c>
      <c r="N6" s="16" t="s">
        <v>36</v>
      </c>
    </row>
    <row r="7" spans="3:14" ht="15" customHeight="1">
      <c r="D7" s="15" t="s">
        <v>37</v>
      </c>
      <c r="E7" s="16">
        <v>1</v>
      </c>
      <c r="F7" s="16" t="s">
        <v>38</v>
      </c>
      <c r="G7" s="16" t="s">
        <v>36</v>
      </c>
      <c r="H7" s="16" t="s">
        <v>39</v>
      </c>
      <c r="I7" s="16" t="s">
        <v>40</v>
      </c>
      <c r="J7" s="16" t="s">
        <v>41</v>
      </c>
      <c r="K7" s="16" t="s">
        <v>36</v>
      </c>
      <c r="L7" s="16" t="s">
        <v>36</v>
      </c>
      <c r="M7" s="16" t="s">
        <v>36</v>
      </c>
      <c r="N7" s="16" t="s">
        <v>36</v>
      </c>
    </row>
    <row r="8" spans="3:14" ht="15" customHeight="1">
      <c r="D8" s="15" t="s">
        <v>42</v>
      </c>
      <c r="E8" s="16">
        <v>1</v>
      </c>
      <c r="F8" s="16" t="s">
        <v>43</v>
      </c>
      <c r="G8" s="16" t="s">
        <v>44</v>
      </c>
      <c r="H8" s="16" t="s">
        <v>39</v>
      </c>
      <c r="I8" s="16" t="s">
        <v>45</v>
      </c>
      <c r="J8" s="16" t="s">
        <v>46</v>
      </c>
      <c r="K8" s="16" t="s">
        <v>36</v>
      </c>
      <c r="L8" s="16" t="s">
        <v>36</v>
      </c>
      <c r="M8" s="16" t="s">
        <v>47</v>
      </c>
      <c r="N8" s="16" t="s">
        <v>36</v>
      </c>
    </row>
    <row r="9" spans="3:14" ht="15" customHeight="1">
      <c r="C9" s="14">
        <v>264</v>
      </c>
      <c r="D9" s="15" t="s">
        <v>48</v>
      </c>
      <c r="E9" s="16">
        <v>1</v>
      </c>
      <c r="F9" s="16" t="s">
        <v>49</v>
      </c>
      <c r="G9" s="16" t="s">
        <v>50</v>
      </c>
      <c r="H9" s="16" t="s">
        <v>39</v>
      </c>
      <c r="I9" s="16" t="s">
        <v>35</v>
      </c>
      <c r="J9" s="16" t="s">
        <v>35</v>
      </c>
      <c r="K9" s="16" t="s">
        <v>36</v>
      </c>
      <c r="L9" s="16" t="s">
        <v>36</v>
      </c>
      <c r="M9" s="16" t="s">
        <v>51</v>
      </c>
      <c r="N9" s="16" t="s">
        <v>52</v>
      </c>
    </row>
    <row r="10" spans="3:14" ht="15" customHeight="1">
      <c r="C10" s="14">
        <v>85</v>
      </c>
      <c r="D10" s="15" t="s">
        <v>53</v>
      </c>
      <c r="E10" s="16">
        <v>1</v>
      </c>
      <c r="F10" s="16" t="s">
        <v>54</v>
      </c>
      <c r="G10" s="16" t="s">
        <v>55</v>
      </c>
      <c r="H10" s="16" t="s">
        <v>56</v>
      </c>
      <c r="I10" s="16" t="s">
        <v>57</v>
      </c>
      <c r="J10" s="16" t="s">
        <v>58</v>
      </c>
      <c r="K10" s="16" t="s">
        <v>36</v>
      </c>
      <c r="L10" s="16" t="s">
        <v>36</v>
      </c>
      <c r="M10" s="16" t="s">
        <v>59</v>
      </c>
      <c r="N10" s="16" t="s">
        <v>36</v>
      </c>
    </row>
    <row r="11" spans="3:14" ht="15" customHeight="1">
      <c r="C11" s="14">
        <v>50</v>
      </c>
      <c r="D11" s="15" t="s">
        <v>60</v>
      </c>
      <c r="E11" s="16">
        <v>1</v>
      </c>
      <c r="F11" s="16" t="s">
        <v>61</v>
      </c>
      <c r="G11" s="16" t="s">
        <v>62</v>
      </c>
      <c r="H11" s="16" t="s">
        <v>63</v>
      </c>
      <c r="I11" s="16" t="s">
        <v>64</v>
      </c>
      <c r="J11" s="16" t="s">
        <v>65</v>
      </c>
      <c r="K11" s="16" t="s">
        <v>36</v>
      </c>
      <c r="L11" s="16" t="s">
        <v>36</v>
      </c>
      <c r="M11" s="16" t="s">
        <v>59</v>
      </c>
      <c r="N11" s="16" t="s">
        <v>36</v>
      </c>
    </row>
    <row r="12" spans="3:14" ht="15" customHeight="1">
      <c r="C12" s="14">
        <v>18</v>
      </c>
      <c r="D12" s="15" t="s">
        <v>66</v>
      </c>
      <c r="E12" s="16">
        <v>1</v>
      </c>
      <c r="F12" s="16" t="s">
        <v>67</v>
      </c>
      <c r="G12" s="16" t="s">
        <v>36</v>
      </c>
      <c r="H12" s="16" t="s">
        <v>68</v>
      </c>
      <c r="I12" s="16" t="s">
        <v>69</v>
      </c>
      <c r="J12" s="16" t="s">
        <v>70</v>
      </c>
      <c r="K12" s="16" t="s">
        <v>36</v>
      </c>
      <c r="L12" s="16" t="s">
        <v>36</v>
      </c>
      <c r="M12" s="16" t="s">
        <v>36</v>
      </c>
      <c r="N12" s="16" t="s">
        <v>36</v>
      </c>
    </row>
    <row r="13" spans="3:14" ht="15" customHeight="1">
      <c r="C13" s="14">
        <v>36</v>
      </c>
      <c r="D13" s="15" t="s">
        <v>71</v>
      </c>
      <c r="E13" s="16">
        <v>1</v>
      </c>
      <c r="F13" s="16" t="s">
        <v>72</v>
      </c>
      <c r="G13" s="16" t="s">
        <v>36</v>
      </c>
      <c r="H13" s="16" t="s">
        <v>68</v>
      </c>
      <c r="I13" s="16" t="s">
        <v>73</v>
      </c>
      <c r="J13" s="16" t="s">
        <v>74</v>
      </c>
      <c r="K13" s="16" t="s">
        <v>36</v>
      </c>
      <c r="L13" s="16" t="s">
        <v>36</v>
      </c>
      <c r="M13" s="16" t="s">
        <v>36</v>
      </c>
      <c r="N13" s="16" t="s">
        <v>36</v>
      </c>
    </row>
    <row r="14" spans="3:14" ht="15" customHeight="1">
      <c r="C14" s="14">
        <v>48</v>
      </c>
      <c r="D14" s="15" t="s">
        <v>75</v>
      </c>
      <c r="E14" s="16">
        <v>1</v>
      </c>
      <c r="F14" s="16" t="s">
        <v>76</v>
      </c>
      <c r="G14" s="16" t="s">
        <v>36</v>
      </c>
      <c r="H14" s="16" t="s">
        <v>68</v>
      </c>
      <c r="I14" s="16" t="s">
        <v>77</v>
      </c>
      <c r="J14" s="16" t="s">
        <v>78</v>
      </c>
      <c r="K14" s="16" t="s">
        <v>36</v>
      </c>
      <c r="L14" s="16" t="s">
        <v>36</v>
      </c>
      <c r="M14" s="16" t="s">
        <v>36</v>
      </c>
      <c r="N14" s="16" t="s">
        <v>36</v>
      </c>
    </row>
    <row r="15" spans="3:14" ht="15" customHeight="1">
      <c r="C15" s="14">
        <v>115</v>
      </c>
      <c r="D15" s="15" t="s">
        <v>79</v>
      </c>
      <c r="E15" s="16">
        <v>1</v>
      </c>
      <c r="F15" s="16" t="s">
        <v>80</v>
      </c>
      <c r="G15" s="16" t="s">
        <v>81</v>
      </c>
      <c r="H15" s="16" t="s">
        <v>68</v>
      </c>
      <c r="I15" s="16" t="s">
        <v>82</v>
      </c>
      <c r="J15" s="16" t="s">
        <v>83</v>
      </c>
      <c r="K15" s="16" t="s">
        <v>36</v>
      </c>
      <c r="L15" s="16" t="s">
        <v>36</v>
      </c>
      <c r="M15" s="16" t="s">
        <v>36</v>
      </c>
      <c r="N15" s="16" t="s">
        <v>47</v>
      </c>
    </row>
    <row r="16" spans="3:14" ht="15" customHeight="1">
      <c r="C16" s="14">
        <v>13</v>
      </c>
      <c r="D16" s="15" t="s">
        <v>84</v>
      </c>
      <c r="E16" s="16">
        <v>1</v>
      </c>
      <c r="F16" s="16" t="s">
        <v>85</v>
      </c>
      <c r="G16" s="16" t="s">
        <v>36</v>
      </c>
      <c r="H16" s="16" t="s">
        <v>68</v>
      </c>
      <c r="I16" s="16" t="s">
        <v>86</v>
      </c>
      <c r="J16" s="16" t="s">
        <v>87</v>
      </c>
      <c r="K16" s="16" t="s">
        <v>36</v>
      </c>
      <c r="L16" s="16" t="s">
        <v>36</v>
      </c>
      <c r="M16" s="16" t="s">
        <v>36</v>
      </c>
      <c r="N16" s="16" t="s">
        <v>36</v>
      </c>
    </row>
    <row r="17" spans="3:14" ht="15" customHeight="1">
      <c r="C17" s="14">
        <v>31</v>
      </c>
      <c r="D17" s="15" t="s">
        <v>88</v>
      </c>
      <c r="E17" s="16">
        <v>1</v>
      </c>
      <c r="F17" s="16" t="s">
        <v>89</v>
      </c>
      <c r="G17" s="16" t="s">
        <v>90</v>
      </c>
      <c r="H17" s="16" t="s">
        <v>68</v>
      </c>
      <c r="I17" s="16" t="s">
        <v>91</v>
      </c>
      <c r="J17" s="16" t="s">
        <v>92</v>
      </c>
      <c r="K17" s="16" t="s">
        <v>36</v>
      </c>
      <c r="L17" s="16" t="s">
        <v>36</v>
      </c>
      <c r="M17" s="16" t="s">
        <v>51</v>
      </c>
      <c r="N17" s="16" t="s">
        <v>36</v>
      </c>
    </row>
    <row r="18" spans="3:14" ht="15" customHeight="1">
      <c r="C18" s="14">
        <v>52</v>
      </c>
      <c r="D18" s="15" t="s">
        <v>93</v>
      </c>
      <c r="E18" s="16">
        <v>1</v>
      </c>
      <c r="F18" s="16" t="s">
        <v>94</v>
      </c>
      <c r="G18" s="16" t="s">
        <v>95</v>
      </c>
      <c r="H18" s="16" t="s">
        <v>68</v>
      </c>
      <c r="I18" s="16" t="s">
        <v>96</v>
      </c>
      <c r="J18" s="16" t="s">
        <v>97</v>
      </c>
      <c r="K18" s="16" t="s">
        <v>36</v>
      </c>
      <c r="L18" s="16" t="s">
        <v>36</v>
      </c>
      <c r="M18" s="16" t="s">
        <v>36</v>
      </c>
      <c r="N18" s="16" t="s">
        <v>51</v>
      </c>
    </row>
    <row r="19" spans="3:14" ht="15" customHeight="1">
      <c r="C19" s="14">
        <f>SUM(C6:C18)</f>
        <v>797</v>
      </c>
      <c r="D19" s="17" t="s">
        <v>98</v>
      </c>
    </row>
    <row r="20" spans="3:14" ht="15" customHeight="1"/>
    <row r="21" spans="3:14" ht="15" customHeight="1"/>
    <row r="22" spans="3:14" ht="15" customHeight="1"/>
    <row r="23" spans="3:14" ht="15" customHeight="1"/>
    <row r="24" spans="3:14" ht="15" customHeight="1"/>
  </sheetData>
  <hyperlinks>
    <hyperlink ref="D6" r:id="rId1" tooltip="svb-scheduler-payments"/>
    <hyperlink ref="D7" r:id="rId2" tooltip="svb-web-core-ui"/>
    <hyperlink ref="D8" r:id="rId3" tooltip="svb-web-payment"/>
    <hyperlink ref="D9" r:id="rId4" tooltip="svb-service-payments"/>
    <hyperlink ref="D10" r:id="rId5" tooltip="svb-service-entitlement"/>
    <hyperlink ref="D11" r:id="rId6" tooltip="svb-service-accounts"/>
    <hyperlink ref="D12" r:id="rId7" tooltip="mur-java-lib-exception"/>
    <hyperlink ref="D13" r:id="rId8" tooltip="mur-java-lib-logger"/>
    <hyperlink ref="D14" r:id="rId9" tooltip="mur-java-lib-dbconnector"/>
    <hyperlink ref="D15" r:id="rId10" tooltip="mur-java-lib-httpclient"/>
    <hyperlink ref="D16" r:id="rId11" tooltip="mur-java-lib-mappers"/>
    <hyperlink ref="D17" r:id="rId12" tooltip="mur-java-lib-monitoring"/>
    <hyperlink ref="D18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workbookViewId="0">
      <selection activeCell="S2" sqref="S2"/>
    </sheetView>
  </sheetViews>
  <sheetFormatPr baseColWidth="10" defaultRowHeight="14" x14ac:dyDescent="0"/>
  <cols>
    <col min="1" max="1" width="8" customWidth="1"/>
    <col min="2" max="2" width="29.83203125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10.332031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2.5" customWidth="1"/>
  </cols>
  <sheetData>
    <row r="1" spans="1:21" ht="45">
      <c r="A1" s="18" t="s">
        <v>103</v>
      </c>
      <c r="B1" s="153" t="s">
        <v>104</v>
      </c>
      <c r="C1" s="18" t="s">
        <v>152</v>
      </c>
      <c r="D1" s="18" t="s">
        <v>332</v>
      </c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 t="str">
        <f>E1</f>
        <v>Int</v>
      </c>
    </row>
    <row r="2" spans="1:21" ht="15">
      <c r="A2" s="20"/>
      <c r="B2" s="22" t="s">
        <v>119</v>
      </c>
      <c r="C2" s="150">
        <v>581</v>
      </c>
      <c r="D2" s="150"/>
      <c r="E2" s="150">
        <v>123</v>
      </c>
      <c r="F2" s="23">
        <v>6215</v>
      </c>
      <c r="G2" s="150" t="s">
        <v>149</v>
      </c>
      <c r="H2" s="26">
        <v>0.56319444444444444</v>
      </c>
      <c r="I2" s="25">
        <v>0.95199999999999996</v>
      </c>
      <c r="J2" s="25">
        <v>0.89800000000000002</v>
      </c>
      <c r="K2" s="150">
        <v>0</v>
      </c>
      <c r="L2" s="150">
        <v>0</v>
      </c>
      <c r="M2" s="150">
        <v>2</v>
      </c>
      <c r="N2" s="150">
        <v>0</v>
      </c>
      <c r="S2" s="59">
        <f>C2-E2</f>
        <v>458</v>
      </c>
      <c r="T2" s="59">
        <f t="shared" ref="T2:T18" si="0">E2</f>
        <v>123</v>
      </c>
    </row>
    <row r="3" spans="1:21" ht="15">
      <c r="A3" s="20"/>
      <c r="B3" s="22" t="s">
        <v>117</v>
      </c>
      <c r="C3" s="150">
        <v>194</v>
      </c>
      <c r="D3" s="150"/>
      <c r="E3" s="150">
        <v>34</v>
      </c>
      <c r="F3" s="23">
        <v>1760</v>
      </c>
      <c r="G3" s="150" t="s">
        <v>129</v>
      </c>
      <c r="H3" s="26">
        <v>0.54097222222222219</v>
      </c>
      <c r="I3" s="25">
        <v>0.93500000000000005</v>
      </c>
      <c r="J3" s="25">
        <v>0.92500000000000004</v>
      </c>
      <c r="K3" s="150">
        <v>0</v>
      </c>
      <c r="L3" s="150">
        <v>0</v>
      </c>
      <c r="M3" s="150">
        <v>2</v>
      </c>
      <c r="N3" s="150">
        <v>2</v>
      </c>
      <c r="Q3" t="s">
        <v>265</v>
      </c>
      <c r="R3">
        <v>13</v>
      </c>
      <c r="S3" s="59">
        <f t="shared" ref="S3:S18" si="1">C3-E3</f>
        <v>160</v>
      </c>
      <c r="T3" s="59">
        <f t="shared" si="0"/>
        <v>34</v>
      </c>
    </row>
    <row r="4" spans="1:21" ht="15">
      <c r="A4" s="20"/>
      <c r="B4" s="22" t="s">
        <v>128</v>
      </c>
      <c r="C4" s="150">
        <v>132</v>
      </c>
      <c r="D4" s="150"/>
      <c r="E4" s="150"/>
      <c r="F4" s="150">
        <v>871</v>
      </c>
      <c r="G4" s="150" t="s">
        <v>150</v>
      </c>
      <c r="H4" s="24">
        <v>42647</v>
      </c>
      <c r="I4" s="25">
        <v>0.95</v>
      </c>
      <c r="J4" s="25">
        <v>0.92600000000000005</v>
      </c>
      <c r="K4" s="150">
        <v>0</v>
      </c>
      <c r="L4" s="150">
        <v>0</v>
      </c>
      <c r="M4" s="150">
        <v>1</v>
      </c>
      <c r="N4" s="150">
        <v>0</v>
      </c>
      <c r="Q4" t="s">
        <v>258</v>
      </c>
      <c r="R4">
        <v>153</v>
      </c>
      <c r="S4" s="59">
        <f t="shared" si="1"/>
        <v>132</v>
      </c>
      <c r="T4" s="59">
        <f t="shared" si="0"/>
        <v>0</v>
      </c>
    </row>
    <row r="5" spans="1:21" ht="15">
      <c r="A5" s="20"/>
      <c r="B5" s="22" t="s">
        <v>114</v>
      </c>
      <c r="C5" s="150">
        <v>114</v>
      </c>
      <c r="D5" s="150"/>
      <c r="E5" s="150"/>
      <c r="F5" s="23">
        <v>1611</v>
      </c>
      <c r="G5" s="150" t="s">
        <v>255</v>
      </c>
      <c r="H5" s="24">
        <v>42649</v>
      </c>
      <c r="I5" s="25">
        <v>0.96299999999999997</v>
      </c>
      <c r="J5" s="25">
        <v>0.94899999999999995</v>
      </c>
      <c r="K5" s="150">
        <v>0</v>
      </c>
      <c r="L5" s="150">
        <v>0</v>
      </c>
      <c r="M5" s="150">
        <v>0</v>
      </c>
      <c r="N5" s="150">
        <v>1</v>
      </c>
      <c r="Q5" t="s">
        <v>259</v>
      </c>
      <c r="R5">
        <v>3</v>
      </c>
      <c r="S5" s="59">
        <f t="shared" si="1"/>
        <v>114</v>
      </c>
      <c r="T5" s="59">
        <f t="shared" si="0"/>
        <v>0</v>
      </c>
    </row>
    <row r="6" spans="1:21" ht="15">
      <c r="A6" s="20"/>
      <c r="B6" s="22" t="s">
        <v>133</v>
      </c>
      <c r="C6" s="150">
        <v>76</v>
      </c>
      <c r="D6" s="150"/>
      <c r="E6" s="150"/>
      <c r="F6" s="150">
        <v>563</v>
      </c>
      <c r="G6" s="150" t="s">
        <v>248</v>
      </c>
      <c r="H6" s="24">
        <v>42647</v>
      </c>
      <c r="I6" s="25">
        <v>0.95699999999999996</v>
      </c>
      <c r="J6" s="25">
        <v>0.93300000000000005</v>
      </c>
      <c r="K6" s="150">
        <v>0</v>
      </c>
      <c r="L6" s="150">
        <v>0</v>
      </c>
      <c r="M6" s="150">
        <v>1</v>
      </c>
      <c r="N6" s="150">
        <v>0</v>
      </c>
      <c r="Q6" t="s">
        <v>260</v>
      </c>
      <c r="R6">
        <v>4</v>
      </c>
      <c r="S6" s="59">
        <f t="shared" si="1"/>
        <v>76</v>
      </c>
      <c r="T6" s="59">
        <f t="shared" si="0"/>
        <v>0</v>
      </c>
    </row>
    <row r="7" spans="1:21" ht="15">
      <c r="A7" s="20"/>
      <c r="B7" s="22" t="s">
        <v>123</v>
      </c>
      <c r="C7" s="150">
        <v>69</v>
      </c>
      <c r="D7" s="150"/>
      <c r="E7" s="150">
        <v>16</v>
      </c>
      <c r="F7" s="150">
        <v>839</v>
      </c>
      <c r="G7" s="150" t="s">
        <v>124</v>
      </c>
      <c r="H7" s="24">
        <v>42646</v>
      </c>
      <c r="I7" s="25">
        <v>0.90300000000000002</v>
      </c>
      <c r="J7" s="25">
        <v>0.82399999999999995</v>
      </c>
      <c r="K7" s="150">
        <v>0</v>
      </c>
      <c r="L7" s="150">
        <v>0</v>
      </c>
      <c r="M7" s="150">
        <v>2</v>
      </c>
      <c r="N7" s="150">
        <v>0</v>
      </c>
      <c r="Q7" t="s">
        <v>268</v>
      </c>
      <c r="R7">
        <v>11</v>
      </c>
      <c r="S7" s="59">
        <f t="shared" si="1"/>
        <v>53</v>
      </c>
      <c r="T7" s="59">
        <f t="shared" si="0"/>
        <v>16</v>
      </c>
    </row>
    <row r="8" spans="1:21" ht="15">
      <c r="A8" s="20"/>
      <c r="B8" s="22" t="s">
        <v>139</v>
      </c>
      <c r="C8" s="150">
        <v>61</v>
      </c>
      <c r="D8" s="150"/>
      <c r="E8" s="150">
        <v>11</v>
      </c>
      <c r="F8" s="150">
        <v>693</v>
      </c>
      <c r="G8" s="150" t="s">
        <v>150</v>
      </c>
      <c r="H8" s="24">
        <v>42646</v>
      </c>
      <c r="I8" s="25">
        <v>0.91600000000000004</v>
      </c>
      <c r="J8" s="25">
        <v>0.94399999999999995</v>
      </c>
      <c r="K8" s="150">
        <v>0</v>
      </c>
      <c r="L8" s="150">
        <v>0</v>
      </c>
      <c r="M8" s="150">
        <v>0</v>
      </c>
      <c r="N8" s="150">
        <v>0</v>
      </c>
      <c r="Q8" t="s">
        <v>262</v>
      </c>
      <c r="R8">
        <v>27</v>
      </c>
      <c r="S8" s="59">
        <f t="shared" si="1"/>
        <v>50</v>
      </c>
      <c r="T8" s="59">
        <f t="shared" si="0"/>
        <v>11</v>
      </c>
    </row>
    <row r="9" spans="1:21" ht="15">
      <c r="A9" s="20"/>
      <c r="B9" s="22" t="s">
        <v>127</v>
      </c>
      <c r="C9" s="150">
        <v>59</v>
      </c>
      <c r="D9" s="150"/>
      <c r="E9" s="150"/>
      <c r="F9" s="150">
        <v>344</v>
      </c>
      <c r="G9" s="150">
        <v>0</v>
      </c>
      <c r="H9" s="24">
        <v>42647</v>
      </c>
      <c r="I9" s="25">
        <v>0.92200000000000004</v>
      </c>
      <c r="J9" s="25">
        <v>0.97699999999999998</v>
      </c>
      <c r="K9" s="150">
        <v>0</v>
      </c>
      <c r="L9" s="150">
        <v>0</v>
      </c>
      <c r="M9" s="150">
        <v>0</v>
      </c>
      <c r="N9" s="150">
        <v>0</v>
      </c>
      <c r="Q9" t="s">
        <v>263</v>
      </c>
      <c r="R9">
        <v>6</v>
      </c>
      <c r="S9" s="59">
        <f t="shared" si="1"/>
        <v>59</v>
      </c>
      <c r="T9" s="59">
        <f t="shared" si="0"/>
        <v>0</v>
      </c>
    </row>
    <row r="10" spans="1:21" ht="15">
      <c r="A10" s="20"/>
      <c r="B10" s="22" t="s">
        <v>292</v>
      </c>
      <c r="C10" s="150">
        <v>44</v>
      </c>
      <c r="D10" s="150"/>
      <c r="E10" s="150">
        <v>5</v>
      </c>
      <c r="F10" s="150">
        <v>573</v>
      </c>
      <c r="G10" s="150" t="s">
        <v>150</v>
      </c>
      <c r="H10" s="26">
        <v>0.46875</v>
      </c>
      <c r="I10" s="25">
        <v>0.86099999999999999</v>
      </c>
      <c r="J10" s="25">
        <v>0.86399999999999999</v>
      </c>
      <c r="K10" s="150">
        <v>0</v>
      </c>
      <c r="L10" s="150">
        <v>0</v>
      </c>
      <c r="M10" s="150">
        <v>1</v>
      </c>
      <c r="N10" s="150">
        <v>0</v>
      </c>
      <c r="Q10" t="s">
        <v>264</v>
      </c>
      <c r="R10">
        <v>0</v>
      </c>
      <c r="S10" s="59">
        <f t="shared" si="1"/>
        <v>39</v>
      </c>
      <c r="T10" s="59">
        <f t="shared" si="0"/>
        <v>5</v>
      </c>
    </row>
    <row r="11" spans="1:21" ht="15">
      <c r="A11" s="20"/>
      <c r="B11" s="22" t="s">
        <v>126</v>
      </c>
      <c r="C11" s="150">
        <v>36</v>
      </c>
      <c r="D11" s="150"/>
      <c r="E11" s="150"/>
      <c r="F11" s="150">
        <v>195</v>
      </c>
      <c r="G11" s="150">
        <v>0</v>
      </c>
      <c r="H11" s="24">
        <v>42647</v>
      </c>
      <c r="I11" s="25">
        <v>0.98599999999999999</v>
      </c>
      <c r="J11" s="25">
        <v>1</v>
      </c>
      <c r="K11" s="150">
        <v>0</v>
      </c>
      <c r="L11" s="150">
        <v>0</v>
      </c>
      <c r="M11" s="150">
        <v>0</v>
      </c>
      <c r="N11" s="150">
        <v>0</v>
      </c>
      <c r="S11" s="59">
        <f t="shared" si="1"/>
        <v>36</v>
      </c>
      <c r="T11" s="59">
        <f t="shared" si="0"/>
        <v>0</v>
      </c>
    </row>
    <row r="12" spans="1:21" ht="15">
      <c r="A12" s="20"/>
      <c r="B12" s="22" t="s">
        <v>131</v>
      </c>
      <c r="C12" s="150">
        <v>31</v>
      </c>
      <c r="D12" s="150"/>
      <c r="E12" s="150"/>
      <c r="F12" s="150">
        <v>378</v>
      </c>
      <c r="G12" s="150" t="s">
        <v>132</v>
      </c>
      <c r="H12" s="24">
        <v>42647</v>
      </c>
      <c r="I12" s="25">
        <v>0.77100000000000002</v>
      </c>
      <c r="J12" s="25">
        <v>0.51700000000000002</v>
      </c>
      <c r="K12" s="150">
        <v>0</v>
      </c>
      <c r="L12" s="150">
        <v>0</v>
      </c>
      <c r="M12" s="150">
        <v>1</v>
      </c>
      <c r="N12" s="150">
        <v>0</v>
      </c>
      <c r="S12" s="59">
        <f t="shared" si="1"/>
        <v>31</v>
      </c>
      <c r="T12" s="59">
        <f t="shared" si="0"/>
        <v>0</v>
      </c>
    </row>
    <row r="13" spans="1:21" ht="15">
      <c r="A13" s="20"/>
      <c r="B13" s="22" t="s">
        <v>329</v>
      </c>
      <c r="C13" s="150">
        <v>22</v>
      </c>
      <c r="D13" s="150"/>
      <c r="E13" s="150"/>
      <c r="F13" s="150">
        <v>318</v>
      </c>
      <c r="G13" s="150" t="s">
        <v>252</v>
      </c>
      <c r="H13" s="24">
        <v>42647</v>
      </c>
      <c r="I13" s="25">
        <v>0.84299999999999997</v>
      </c>
      <c r="J13" s="25">
        <v>0.8</v>
      </c>
      <c r="K13" s="150">
        <v>0</v>
      </c>
      <c r="L13" s="150">
        <v>0</v>
      </c>
      <c r="M13" s="150">
        <v>1</v>
      </c>
      <c r="N13" s="150">
        <v>2</v>
      </c>
      <c r="S13" s="59">
        <f t="shared" si="1"/>
        <v>22</v>
      </c>
      <c r="T13" s="59">
        <f t="shared" si="0"/>
        <v>0</v>
      </c>
    </row>
    <row r="14" spans="1:21" ht="15">
      <c r="A14" s="20"/>
      <c r="B14" s="22" t="s">
        <v>336</v>
      </c>
      <c r="C14" s="150">
        <v>22</v>
      </c>
      <c r="D14" s="150"/>
      <c r="E14" s="150">
        <v>8</v>
      </c>
      <c r="F14" s="150">
        <v>319</v>
      </c>
      <c r="G14" s="150" t="s">
        <v>150</v>
      </c>
      <c r="H14" s="24">
        <v>42654</v>
      </c>
      <c r="I14" s="25">
        <v>0.84399999999999997</v>
      </c>
      <c r="J14" s="25">
        <v>0.8</v>
      </c>
      <c r="K14" s="150">
        <v>0</v>
      </c>
      <c r="L14" s="150">
        <v>0</v>
      </c>
      <c r="M14" s="150">
        <v>1</v>
      </c>
      <c r="N14" s="150">
        <v>0</v>
      </c>
      <c r="S14" s="59">
        <f t="shared" si="1"/>
        <v>14</v>
      </c>
      <c r="T14" s="59">
        <f t="shared" si="0"/>
        <v>8</v>
      </c>
      <c r="U14">
        <f>SUM(S2:S16)</f>
        <v>1275</v>
      </c>
    </row>
    <row r="15" spans="1:21" ht="15">
      <c r="A15" s="20"/>
      <c r="B15" s="22" t="s">
        <v>125</v>
      </c>
      <c r="C15" s="150">
        <v>18</v>
      </c>
      <c r="D15" s="150"/>
      <c r="E15" s="150"/>
      <c r="F15" s="150">
        <v>172</v>
      </c>
      <c r="G15" s="150">
        <v>0</v>
      </c>
      <c r="H15" s="24">
        <v>42647</v>
      </c>
      <c r="I15" s="25">
        <v>0.93300000000000005</v>
      </c>
      <c r="J15" s="25">
        <v>0.9</v>
      </c>
      <c r="K15" s="150">
        <v>0</v>
      </c>
      <c r="L15" s="150">
        <v>0</v>
      </c>
      <c r="M15" s="150">
        <v>0</v>
      </c>
      <c r="N15" s="150">
        <v>0</v>
      </c>
      <c r="S15" s="59">
        <f t="shared" si="1"/>
        <v>18</v>
      </c>
      <c r="T15" s="59">
        <f t="shared" si="0"/>
        <v>0</v>
      </c>
      <c r="U15">
        <f>SUM(T2:T18)</f>
        <v>197</v>
      </c>
    </row>
    <row r="16" spans="1:21" ht="15">
      <c r="A16" s="20"/>
      <c r="B16" s="22" t="s">
        <v>130</v>
      </c>
      <c r="C16" s="150">
        <v>13</v>
      </c>
      <c r="D16" s="150"/>
      <c r="E16" s="150"/>
      <c r="F16" s="150">
        <v>218</v>
      </c>
      <c r="G16" s="150">
        <v>0</v>
      </c>
      <c r="H16" s="24">
        <v>42647</v>
      </c>
      <c r="I16" s="25">
        <v>0.99099999999999999</v>
      </c>
      <c r="J16" s="25">
        <v>0.92900000000000005</v>
      </c>
      <c r="K16" s="150">
        <v>0</v>
      </c>
      <c r="L16" s="150">
        <v>0</v>
      </c>
      <c r="M16" s="150">
        <v>0</v>
      </c>
      <c r="N16" s="150">
        <v>0</v>
      </c>
      <c r="S16" s="59">
        <f t="shared" si="1"/>
        <v>13</v>
      </c>
      <c r="T16" s="59">
        <f t="shared" si="0"/>
        <v>0</v>
      </c>
      <c r="U16">
        <f>SUM(S17:S18)</f>
        <v>582</v>
      </c>
    </row>
    <row r="17" spans="1:21" ht="15">
      <c r="A17" s="20"/>
      <c r="B17" s="22" t="s">
        <v>116</v>
      </c>
      <c r="C17" s="31">
        <v>91</v>
      </c>
      <c r="D17" s="31"/>
      <c r="E17" s="31"/>
      <c r="F17" s="23">
        <v>3041</v>
      </c>
      <c r="G17" s="150">
        <v>0</v>
      </c>
      <c r="H17" s="24">
        <v>42578</v>
      </c>
      <c r="I17" s="25">
        <v>0.91700000000000004</v>
      </c>
      <c r="J17" s="25">
        <v>0.81599999999999995</v>
      </c>
      <c r="K17" s="150">
        <v>0</v>
      </c>
      <c r="L17" s="150">
        <v>0</v>
      </c>
      <c r="M17" s="150">
        <v>0</v>
      </c>
      <c r="N17" s="150">
        <v>0</v>
      </c>
      <c r="R17">
        <f>SUM(R3:R10)</f>
        <v>217</v>
      </c>
      <c r="S17" s="59">
        <f t="shared" si="1"/>
        <v>91</v>
      </c>
      <c r="T17" s="59">
        <f t="shared" si="0"/>
        <v>0</v>
      </c>
    </row>
    <row r="18" spans="1:21" ht="18" customHeight="1">
      <c r="A18" s="19"/>
      <c r="B18" s="22" t="s">
        <v>121</v>
      </c>
      <c r="C18" s="31">
        <v>491</v>
      </c>
      <c r="D18" s="31"/>
      <c r="E18" s="31"/>
      <c r="F18" s="23">
        <v>10132</v>
      </c>
      <c r="G18" s="150" t="s">
        <v>337</v>
      </c>
      <c r="H18" s="24">
        <v>42607</v>
      </c>
      <c r="I18" s="25">
        <v>0.89800000000000002</v>
      </c>
      <c r="J18" s="25">
        <v>0.77800000000000002</v>
      </c>
      <c r="K18" s="150">
        <v>0</v>
      </c>
      <c r="L18" s="150">
        <v>0</v>
      </c>
      <c r="M18" s="150">
        <v>19</v>
      </c>
      <c r="N18" s="150">
        <v>104</v>
      </c>
      <c r="S18" s="59">
        <f t="shared" si="1"/>
        <v>491</v>
      </c>
      <c r="T18" s="59">
        <f t="shared" si="0"/>
        <v>0</v>
      </c>
    </row>
    <row r="19" spans="1:21">
      <c r="A19" s="150" t="s">
        <v>338</v>
      </c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</row>
    <row r="20" spans="1:21">
      <c r="B20" t="s">
        <v>272</v>
      </c>
    </row>
    <row r="21" spans="1:21" ht="15" thickBot="1">
      <c r="B21" t="s">
        <v>273</v>
      </c>
    </row>
    <row r="22" spans="1:21" ht="15" thickBot="1">
      <c r="Q22" s="164" t="s">
        <v>164</v>
      </c>
      <c r="R22" s="165"/>
      <c r="S22" s="165"/>
      <c r="T22" s="165"/>
      <c r="U22" s="166"/>
    </row>
    <row r="23" spans="1:21">
      <c r="B23" t="s">
        <v>175</v>
      </c>
      <c r="C23">
        <v>91</v>
      </c>
      <c r="F23" s="59" t="s">
        <v>160</v>
      </c>
      <c r="G23" t="s">
        <v>233</v>
      </c>
      <c r="Q23" s="124"/>
      <c r="R23" s="125"/>
      <c r="S23" s="125"/>
      <c r="T23" s="144" t="s">
        <v>165</v>
      </c>
      <c r="U23" s="145" t="s">
        <v>350</v>
      </c>
    </row>
    <row r="24" spans="1:21">
      <c r="F24" s="58" t="s">
        <v>228</v>
      </c>
      <c r="Q24" s="128"/>
      <c r="R24" s="129"/>
      <c r="S24" s="129"/>
      <c r="T24" s="130" t="s">
        <v>2</v>
      </c>
      <c r="U24" s="146"/>
    </row>
    <row r="25" spans="1:21">
      <c r="B25" t="s">
        <v>174</v>
      </c>
      <c r="C25">
        <v>491</v>
      </c>
      <c r="F25" s="59" t="s">
        <v>160</v>
      </c>
      <c r="G25" t="s">
        <v>234</v>
      </c>
      <c r="Q25" s="132" t="s">
        <v>4</v>
      </c>
      <c r="R25" s="133"/>
      <c r="S25" s="134"/>
      <c r="T25" s="135">
        <f>R17</f>
        <v>217</v>
      </c>
      <c r="U25" s="147">
        <f>T25/$T$32</f>
        <v>8.8247254981699871E-2</v>
      </c>
    </row>
    <row r="26" spans="1:21">
      <c r="F26" s="58"/>
      <c r="Q26" s="132" t="s">
        <v>167</v>
      </c>
      <c r="R26" s="133" t="s">
        <v>333</v>
      </c>
      <c r="S26" s="134" t="s">
        <v>334</v>
      </c>
      <c r="T26" s="135">
        <f>C34</f>
        <v>188</v>
      </c>
      <c r="U26" s="147">
        <f t="shared" ref="U26:U30" si="2">T26/$T$32</f>
        <v>7.6453843025620166E-2</v>
      </c>
    </row>
    <row r="27" spans="1:21">
      <c r="B27" t="s">
        <v>227</v>
      </c>
      <c r="C27" t="s">
        <v>278</v>
      </c>
      <c r="Q27" s="132"/>
      <c r="R27" s="133" t="s">
        <v>169</v>
      </c>
      <c r="S27" s="134"/>
      <c r="T27" s="135">
        <v>0</v>
      </c>
      <c r="U27" s="147"/>
    </row>
    <row r="28" spans="1:21">
      <c r="C28" t="s">
        <v>279</v>
      </c>
      <c r="Q28" s="132"/>
      <c r="R28" s="133" t="s">
        <v>9</v>
      </c>
      <c r="S28" s="134" t="s">
        <v>170</v>
      </c>
      <c r="T28" s="135">
        <f>U14</f>
        <v>1275</v>
      </c>
      <c r="U28" s="147">
        <f t="shared" si="2"/>
        <v>0.51850345668971132</v>
      </c>
    </row>
    <row r="29" spans="1:21">
      <c r="C29" t="s">
        <v>230</v>
      </c>
      <c r="Q29" s="132"/>
      <c r="R29" s="133" t="s">
        <v>331</v>
      </c>
      <c r="S29" s="134" t="s">
        <v>170</v>
      </c>
      <c r="T29" s="135">
        <f>U15</f>
        <v>197</v>
      </c>
      <c r="U29" s="147">
        <f t="shared" si="2"/>
        <v>8.0113867425782845E-2</v>
      </c>
    </row>
    <row r="30" spans="1:21">
      <c r="C30" t="s">
        <v>231</v>
      </c>
      <c r="Q30" s="132"/>
      <c r="R30" s="133"/>
      <c r="S30" s="134" t="s">
        <v>347</v>
      </c>
      <c r="T30" s="135">
        <f>U16</f>
        <v>582</v>
      </c>
      <c r="U30" s="147">
        <f t="shared" si="2"/>
        <v>0.23668157787718586</v>
      </c>
    </row>
    <row r="31" spans="1:21">
      <c r="C31" t="s">
        <v>232</v>
      </c>
      <c r="Q31" s="132"/>
      <c r="R31" s="133"/>
      <c r="S31" s="134"/>
      <c r="T31" s="135"/>
      <c r="U31" s="147"/>
    </row>
    <row r="32" spans="1:21" ht="15" thickBot="1">
      <c r="Q32" s="137"/>
      <c r="R32" s="138"/>
      <c r="S32" s="139"/>
      <c r="T32" s="140">
        <f>SUM(T25:T30)</f>
        <v>2459</v>
      </c>
      <c r="U32" s="148">
        <f>SUM(U25:U31)</f>
        <v>1</v>
      </c>
    </row>
    <row r="33" spans="1:14">
      <c r="B33" s="122" t="s">
        <v>276</v>
      </c>
      <c r="C33" s="122"/>
      <c r="D33" s="122"/>
      <c r="E33" s="122"/>
      <c r="F33" s="123" t="s">
        <v>160</v>
      </c>
      <c r="G33" s="122" t="s">
        <v>274</v>
      </c>
      <c r="H33" s="122"/>
      <c r="I33" s="122"/>
      <c r="J33" s="122"/>
      <c r="K33" s="122"/>
      <c r="L33" s="122"/>
      <c r="M33" s="122"/>
      <c r="N33" s="122"/>
    </row>
    <row r="34" spans="1:14">
      <c r="B34" t="s">
        <v>339</v>
      </c>
      <c r="C34">
        <v>188</v>
      </c>
      <c r="F34" s="59" t="s">
        <v>160</v>
      </c>
      <c r="G34" t="s">
        <v>328</v>
      </c>
    </row>
    <row r="36" spans="1:14">
      <c r="A36" s="62" t="s">
        <v>340</v>
      </c>
    </row>
    <row r="37" spans="1:14">
      <c r="A37" s="62" t="s">
        <v>343</v>
      </c>
      <c r="B37" t="s">
        <v>341</v>
      </c>
    </row>
    <row r="38" spans="1:14">
      <c r="A38" s="62"/>
      <c r="B38" t="s">
        <v>342</v>
      </c>
    </row>
    <row r="39" spans="1:14">
      <c r="A39" s="62" t="s">
        <v>344</v>
      </c>
      <c r="B39" t="s">
        <v>345</v>
      </c>
    </row>
    <row r="40" spans="1:14">
      <c r="A40" s="62" t="s">
        <v>346</v>
      </c>
    </row>
    <row r="41" spans="1:14">
      <c r="A41" s="62"/>
    </row>
    <row r="42" spans="1:14">
      <c r="A42" s="62"/>
    </row>
    <row r="43" spans="1:14">
      <c r="A43" s="62"/>
    </row>
    <row r="44" spans="1:14">
      <c r="A44" s="62"/>
    </row>
    <row r="45" spans="1:14">
      <c r="A45" s="62"/>
    </row>
    <row r="46" spans="1:14">
      <c r="A46" s="62"/>
    </row>
    <row r="47" spans="1:14">
      <c r="A47" s="62"/>
    </row>
    <row r="48" spans="1:14">
      <c r="A48" s="62"/>
    </row>
    <row r="49" spans="1:1">
      <c r="A49" s="62"/>
    </row>
    <row r="50" spans="1:1">
      <c r="A50" s="62"/>
    </row>
    <row r="51" spans="1:1">
      <c r="A51" s="62"/>
    </row>
    <row r="52" spans="1:1">
      <c r="A52" s="62"/>
    </row>
    <row r="53" spans="1:1">
      <c r="A53" s="62"/>
    </row>
    <row r="54" spans="1:1">
      <c r="A54" s="62"/>
    </row>
    <row r="55" spans="1:1">
      <c r="A55" s="62"/>
    </row>
    <row r="56" spans="1:1">
      <c r="A56" s="62"/>
    </row>
    <row r="57" spans="1:1">
      <c r="A57" s="62"/>
    </row>
    <row r="58" spans="1:1">
      <c r="A58" s="62"/>
    </row>
    <row r="59" spans="1:1">
      <c r="A59" s="62"/>
    </row>
    <row r="60" spans="1:1">
      <c r="A60" s="62"/>
    </row>
    <row r="61" spans="1:1">
      <c r="A61" s="62"/>
    </row>
    <row r="62" spans="1:1">
      <c r="A62" s="62"/>
    </row>
    <row r="63" spans="1:1">
      <c r="A63" s="62"/>
    </row>
    <row r="64" spans="1:1">
      <c r="A64" s="62"/>
    </row>
    <row r="65" spans="1:1">
      <c r="A65" s="62"/>
    </row>
    <row r="66" spans="1:1">
      <c r="A66" s="62"/>
    </row>
    <row r="67" spans="1:1">
      <c r="A67" s="62"/>
    </row>
    <row r="68" spans="1:1">
      <c r="A68" s="62"/>
    </row>
    <row r="69" spans="1:1">
      <c r="A69" s="62"/>
    </row>
    <row r="70" spans="1:1">
      <c r="A70" s="62"/>
    </row>
    <row r="71" spans="1:1">
      <c r="A71" s="62"/>
    </row>
    <row r="72" spans="1:1">
      <c r="A72" s="62"/>
    </row>
    <row r="73" spans="1:1">
      <c r="A73" s="62"/>
    </row>
    <row r="74" spans="1:1">
      <c r="A74" s="62"/>
    </row>
    <row r="75" spans="1:1">
      <c r="A75" s="62"/>
    </row>
    <row r="76" spans="1:1">
      <c r="A76" s="62"/>
    </row>
    <row r="77" spans="1:1">
      <c r="A77" s="62"/>
    </row>
    <row r="78" spans="1:1">
      <c r="A78" s="62"/>
    </row>
    <row r="79" spans="1:1">
      <c r="A79" s="62"/>
    </row>
    <row r="80" spans="1:1">
      <c r="A80" s="62"/>
    </row>
    <row r="81" spans="1:1">
      <c r="A81" s="62"/>
    </row>
    <row r="82" spans="1:1">
      <c r="A82" s="62"/>
    </row>
    <row r="83" spans="1:1">
      <c r="A83" s="62"/>
    </row>
    <row r="84" spans="1:1">
      <c r="A84" s="62"/>
    </row>
    <row r="85" spans="1:1">
      <c r="A85" s="62"/>
    </row>
    <row r="86" spans="1:1">
      <c r="A86" s="62"/>
    </row>
    <row r="87" spans="1:1">
      <c r="A87" s="62"/>
    </row>
    <row r="88" spans="1:1">
      <c r="A88" s="62"/>
    </row>
    <row r="89" spans="1:1">
      <c r="A89" s="62"/>
    </row>
    <row r="90" spans="1:1">
      <c r="A90" s="62"/>
    </row>
    <row r="91" spans="1:1">
      <c r="A91" s="62"/>
    </row>
    <row r="92" spans="1:1">
      <c r="A92" s="62"/>
    </row>
    <row r="93" spans="1:1">
      <c r="A93" s="62"/>
    </row>
    <row r="94" spans="1:1">
      <c r="A94" s="62"/>
    </row>
    <row r="95" spans="1:1">
      <c r="A95" s="62"/>
    </row>
    <row r="96" spans="1:1">
      <c r="A96" s="62"/>
    </row>
    <row r="97" spans="1:1">
      <c r="A97" s="62"/>
    </row>
    <row r="98" spans="1:1">
      <c r="A98" s="62"/>
    </row>
    <row r="99" spans="1:1">
      <c r="A99" s="62"/>
    </row>
    <row r="100" spans="1:1">
      <c r="A100" s="62"/>
    </row>
    <row r="101" spans="1:1">
      <c r="A101" s="62"/>
    </row>
    <row r="102" spans="1:1">
      <c r="A102" s="62"/>
    </row>
    <row r="103" spans="1:1">
      <c r="A103" s="62"/>
    </row>
    <row r="104" spans="1:1">
      <c r="A104" s="62"/>
    </row>
    <row r="105" spans="1:1">
      <c r="A105" s="62"/>
    </row>
    <row r="106" spans="1:1">
      <c r="A106" s="62"/>
    </row>
    <row r="107" spans="1:1">
      <c r="A107" s="62"/>
    </row>
    <row r="108" spans="1:1">
      <c r="A108" s="62"/>
    </row>
    <row r="109" spans="1:1">
      <c r="A109" s="62"/>
    </row>
    <row r="110" spans="1:1">
      <c r="A110" s="62"/>
    </row>
    <row r="111" spans="1:1">
      <c r="A111" s="62"/>
    </row>
    <row r="112" spans="1:1">
      <c r="A112" s="62"/>
    </row>
    <row r="113" spans="1:1">
      <c r="A113" s="62"/>
    </row>
    <row r="114" spans="1:1">
      <c r="A114" s="62"/>
    </row>
    <row r="115" spans="1:1">
      <c r="A115" s="62"/>
    </row>
    <row r="116" spans="1:1">
      <c r="A116" s="62"/>
    </row>
    <row r="117" spans="1:1">
      <c r="A117" s="62"/>
    </row>
    <row r="118" spans="1:1">
      <c r="A118" s="62"/>
    </row>
    <row r="119" spans="1:1">
      <c r="A119" s="62"/>
    </row>
    <row r="120" spans="1:1">
      <c r="A120" s="62"/>
    </row>
    <row r="121" spans="1:1">
      <c r="A121" s="62"/>
    </row>
    <row r="122" spans="1:1">
      <c r="A122" s="62"/>
    </row>
    <row r="123" spans="1:1">
      <c r="A123" s="62"/>
    </row>
    <row r="124" spans="1:1">
      <c r="A124" s="62"/>
    </row>
    <row r="125" spans="1:1">
      <c r="A125" s="62"/>
    </row>
    <row r="126" spans="1:1">
      <c r="A126" s="62"/>
    </row>
    <row r="127" spans="1:1">
      <c r="A127" s="62"/>
    </row>
    <row r="128" spans="1:1">
      <c r="A128" s="62"/>
    </row>
    <row r="129" spans="1:1">
      <c r="A129" s="62"/>
    </row>
    <row r="130" spans="1:1">
      <c r="A130" s="62"/>
    </row>
    <row r="131" spans="1:1">
      <c r="A131" s="62"/>
    </row>
    <row r="132" spans="1:1">
      <c r="A132" s="62"/>
    </row>
    <row r="133" spans="1:1">
      <c r="A133" s="62"/>
    </row>
    <row r="134" spans="1:1">
      <c r="A134" s="62"/>
    </row>
    <row r="135" spans="1:1">
      <c r="A135" s="62"/>
    </row>
    <row r="136" spans="1:1">
      <c r="A136" s="62"/>
    </row>
    <row r="137" spans="1:1">
      <c r="A137" s="62"/>
    </row>
    <row r="138" spans="1:1">
      <c r="A138" s="62"/>
    </row>
    <row r="139" spans="1:1">
      <c r="A139" s="62"/>
    </row>
    <row r="140" spans="1:1">
      <c r="A140" s="62"/>
    </row>
    <row r="141" spans="1:1">
      <c r="A141" s="62"/>
    </row>
    <row r="142" spans="1:1">
      <c r="A142" s="62"/>
    </row>
    <row r="143" spans="1:1">
      <c r="A143" s="62"/>
    </row>
    <row r="144" spans="1:1">
      <c r="A144" s="62"/>
    </row>
    <row r="145" spans="1:1">
      <c r="A145" s="62"/>
    </row>
    <row r="146" spans="1:1">
      <c r="A146" s="62"/>
    </row>
    <row r="147" spans="1:1">
      <c r="A147" s="62"/>
    </row>
    <row r="148" spans="1:1">
      <c r="A148" s="62"/>
    </row>
    <row r="149" spans="1:1">
      <c r="A149" s="62"/>
    </row>
    <row r="150" spans="1:1">
      <c r="A150" s="62"/>
    </row>
    <row r="151" spans="1:1">
      <c r="A151" s="62"/>
    </row>
    <row r="152" spans="1:1">
      <c r="A152" s="62"/>
    </row>
    <row r="153" spans="1:1">
      <c r="A153" s="62"/>
    </row>
    <row r="154" spans="1:1">
      <c r="A154" s="62"/>
    </row>
    <row r="155" spans="1:1">
      <c r="A155" s="62"/>
    </row>
    <row r="156" spans="1:1">
      <c r="A156" s="62"/>
    </row>
    <row r="157" spans="1:1">
      <c r="A157" s="62"/>
    </row>
    <row r="158" spans="1:1">
      <c r="A158" s="62"/>
    </row>
    <row r="159" spans="1:1">
      <c r="A159" s="62"/>
    </row>
    <row r="160" spans="1:1">
      <c r="A160" s="62"/>
    </row>
    <row r="161" spans="1:1">
      <c r="A161" s="62"/>
    </row>
    <row r="162" spans="1:1">
      <c r="A162" s="62"/>
    </row>
    <row r="163" spans="1:1">
      <c r="A163" s="62"/>
    </row>
    <row r="164" spans="1:1">
      <c r="A164" s="62"/>
    </row>
    <row r="165" spans="1:1">
      <c r="A165" s="62"/>
    </row>
    <row r="166" spans="1:1">
      <c r="A166" s="62"/>
    </row>
    <row r="167" spans="1:1">
      <c r="A167" s="62"/>
    </row>
    <row r="168" spans="1:1">
      <c r="A168" s="62"/>
    </row>
    <row r="169" spans="1:1">
      <c r="A169" s="62"/>
    </row>
    <row r="170" spans="1:1">
      <c r="A170" s="62"/>
    </row>
    <row r="171" spans="1:1">
      <c r="A171" s="62"/>
    </row>
    <row r="172" spans="1:1">
      <c r="A172" s="62"/>
    </row>
  </sheetData>
  <mergeCells count="1"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-client"/>
    <hyperlink ref="B11" r:id="rId10" tooltip="mur-java-lib-logger"/>
    <hyperlink ref="B12" r:id="rId11" tooltip="mur-java-lib-monitoring"/>
    <hyperlink ref="B13" r:id="rId12" tooltip="svb-service-ooba"/>
    <hyperlink ref="B14" r:id="rId13" tooltip="svb-service-bankinfo"/>
    <hyperlink ref="B15" r:id="rId14" tooltip="mur-java-lib-exception"/>
    <hyperlink ref="B16" r:id="rId15" tooltip="mur-java-lib-mappers"/>
    <hyperlink ref="B17" r:id="rId16" tooltip="svb-web-core-ui"/>
    <hyperlink ref="B18" r:id="rId17" tooltip="svb-web-payment:master" display="Mur Web Payment master"/>
  </hyperlinks>
  <pageMargins left="0.75" right="0.75" top="1" bottom="1" header="0.5" footer="0.5"/>
  <pageSetup orientation="portrait" horizontalDpi="4294967292" verticalDpi="4294967292"/>
  <ignoredErrors>
    <ignoredError sqref="U32 S4:T1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workbookViewId="0">
      <selection activeCell="A13" sqref="A13:XFD13"/>
    </sheetView>
  </sheetViews>
  <sheetFormatPr baseColWidth="10" defaultRowHeight="14" x14ac:dyDescent="0"/>
  <cols>
    <col min="1" max="1" width="9.6640625" customWidth="1"/>
    <col min="2" max="2" width="29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9.16406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3.83203125" customWidth="1"/>
  </cols>
  <sheetData>
    <row r="1" spans="1:22" ht="45">
      <c r="A1" s="18" t="s">
        <v>103</v>
      </c>
      <c r="B1" s="18" t="s">
        <v>104</v>
      </c>
      <c r="C1" s="18" t="s">
        <v>152</v>
      </c>
      <c r="D1" s="18"/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 t="str">
        <f>E1</f>
        <v>Int</v>
      </c>
    </row>
    <row r="2" spans="1:22" ht="15">
      <c r="A2" s="20"/>
      <c r="B2" s="22" t="s">
        <v>119</v>
      </c>
      <c r="C2" s="151">
        <v>591</v>
      </c>
      <c r="D2" s="151">
        <v>608</v>
      </c>
      <c r="E2" s="151">
        <v>124</v>
      </c>
      <c r="F2" s="23">
        <v>6330</v>
      </c>
      <c r="G2" s="151" t="s">
        <v>149</v>
      </c>
      <c r="H2" s="26">
        <v>0.74722222222222223</v>
      </c>
      <c r="I2" s="25">
        <v>0.94599999999999995</v>
      </c>
      <c r="J2" s="25">
        <v>0.89800000000000002</v>
      </c>
      <c r="K2" s="151">
        <v>0</v>
      </c>
      <c r="L2" s="151">
        <v>0</v>
      </c>
      <c r="M2" s="151">
        <v>2</v>
      </c>
      <c r="N2" s="151">
        <v>0</v>
      </c>
      <c r="S2" s="59">
        <f>C2-E2</f>
        <v>467</v>
      </c>
      <c r="T2" s="59">
        <f t="shared" ref="T2:T16" si="0">E2</f>
        <v>124</v>
      </c>
      <c r="V2">
        <v>84</v>
      </c>
    </row>
    <row r="3" spans="1:22" ht="15">
      <c r="A3" s="20"/>
      <c r="B3" s="22" t="s">
        <v>117</v>
      </c>
      <c r="C3" s="151">
        <v>210</v>
      </c>
      <c r="D3" s="151">
        <v>239</v>
      </c>
      <c r="E3" s="151">
        <v>40</v>
      </c>
      <c r="F3" s="23">
        <v>1760</v>
      </c>
      <c r="G3" s="151" t="s">
        <v>129</v>
      </c>
      <c r="H3" s="26">
        <v>0.69097222222222221</v>
      </c>
      <c r="I3" s="25">
        <v>0.93500000000000005</v>
      </c>
      <c r="J3" s="25">
        <v>0.92500000000000004</v>
      </c>
      <c r="K3" s="151">
        <v>0</v>
      </c>
      <c r="L3" s="151">
        <v>0</v>
      </c>
      <c r="M3" s="151">
        <v>2</v>
      </c>
      <c r="N3" s="151">
        <v>2</v>
      </c>
      <c r="Q3" t="s">
        <v>265</v>
      </c>
      <c r="R3">
        <v>14</v>
      </c>
      <c r="S3" s="59">
        <f t="shared" ref="S3:S16" si="1">C3-E3</f>
        <v>170</v>
      </c>
      <c r="T3" s="59">
        <f t="shared" si="0"/>
        <v>40</v>
      </c>
      <c r="V3">
        <v>60</v>
      </c>
    </row>
    <row r="4" spans="1:22" ht="15">
      <c r="A4" s="19"/>
      <c r="B4" s="22" t="s">
        <v>329</v>
      </c>
      <c r="C4" s="151">
        <v>172</v>
      </c>
      <c r="D4" s="151">
        <v>165</v>
      </c>
      <c r="E4" s="151">
        <v>39</v>
      </c>
      <c r="F4" s="23">
        <v>2230</v>
      </c>
      <c r="G4" s="151" t="s">
        <v>150</v>
      </c>
      <c r="H4" s="24">
        <v>42660</v>
      </c>
      <c r="I4" s="25">
        <v>0.92500000000000004</v>
      </c>
      <c r="J4" s="25">
        <v>0.84399999999999997</v>
      </c>
      <c r="K4" s="151">
        <v>0</v>
      </c>
      <c r="L4" s="151">
        <v>0</v>
      </c>
      <c r="M4" s="151">
        <v>1</v>
      </c>
      <c r="N4" s="151">
        <v>0</v>
      </c>
      <c r="Q4" t="s">
        <v>258</v>
      </c>
      <c r="R4">
        <v>153</v>
      </c>
      <c r="S4" s="59">
        <f t="shared" si="1"/>
        <v>133</v>
      </c>
      <c r="T4" s="59">
        <f t="shared" si="0"/>
        <v>39</v>
      </c>
      <c r="V4">
        <v>21</v>
      </c>
    </row>
    <row r="5" spans="1:22" ht="15">
      <c r="A5" s="20"/>
      <c r="B5" s="22" t="s">
        <v>128</v>
      </c>
      <c r="C5" s="151">
        <v>132</v>
      </c>
      <c r="D5" s="151">
        <v>134</v>
      </c>
      <c r="E5" s="151"/>
      <c r="F5" s="151">
        <v>871</v>
      </c>
      <c r="G5" s="151" t="s">
        <v>150</v>
      </c>
      <c r="H5" s="24">
        <v>42660</v>
      </c>
      <c r="I5" s="25">
        <v>0.95</v>
      </c>
      <c r="J5" s="25">
        <v>0.92600000000000005</v>
      </c>
      <c r="K5" s="151">
        <v>0</v>
      </c>
      <c r="L5" s="151">
        <v>0</v>
      </c>
      <c r="M5" s="151">
        <v>1</v>
      </c>
      <c r="N5" s="151">
        <v>0</v>
      </c>
      <c r="Q5" t="s">
        <v>259</v>
      </c>
      <c r="R5">
        <v>3</v>
      </c>
      <c r="S5" s="59">
        <f t="shared" si="1"/>
        <v>132</v>
      </c>
      <c r="T5" s="59">
        <f t="shared" si="0"/>
        <v>0</v>
      </c>
      <c r="V5">
        <v>134</v>
      </c>
    </row>
    <row r="6" spans="1:22" ht="15">
      <c r="A6" s="20"/>
      <c r="B6" s="22" t="s">
        <v>114</v>
      </c>
      <c r="C6" s="151">
        <v>114</v>
      </c>
      <c r="D6" s="151">
        <v>115</v>
      </c>
      <c r="E6" s="151"/>
      <c r="F6" s="23">
        <v>1607</v>
      </c>
      <c r="G6" s="151" t="s">
        <v>255</v>
      </c>
      <c r="H6" s="26">
        <v>0.73749999999999993</v>
      </c>
      <c r="I6" s="25">
        <v>0.96299999999999997</v>
      </c>
      <c r="J6" s="25">
        <v>0.94899999999999995</v>
      </c>
      <c r="K6" s="151">
        <v>0</v>
      </c>
      <c r="L6" s="151">
        <v>0</v>
      </c>
      <c r="M6" s="151">
        <v>0</v>
      </c>
      <c r="N6" s="151">
        <v>1</v>
      </c>
      <c r="Q6" t="s">
        <v>260</v>
      </c>
      <c r="R6">
        <v>4</v>
      </c>
      <c r="S6" s="59">
        <f t="shared" si="1"/>
        <v>114</v>
      </c>
      <c r="T6" s="59">
        <f t="shared" si="0"/>
        <v>0</v>
      </c>
      <c r="V6">
        <v>36</v>
      </c>
    </row>
    <row r="7" spans="1:22" ht="15">
      <c r="A7" s="19"/>
      <c r="B7" s="22" t="s">
        <v>133</v>
      </c>
      <c r="C7" s="151">
        <v>82</v>
      </c>
      <c r="D7" s="151">
        <v>84</v>
      </c>
      <c r="E7" s="151"/>
      <c r="F7" s="151">
        <v>677</v>
      </c>
      <c r="G7" s="151" t="s">
        <v>351</v>
      </c>
      <c r="H7" s="24">
        <v>42660</v>
      </c>
      <c r="I7" s="25">
        <v>0.96199999999999997</v>
      </c>
      <c r="J7" s="25">
        <v>0.93500000000000005</v>
      </c>
      <c r="K7" s="151">
        <v>0</v>
      </c>
      <c r="L7" s="151">
        <v>0</v>
      </c>
      <c r="M7" s="151">
        <v>1</v>
      </c>
      <c r="N7" s="151">
        <v>1</v>
      </c>
      <c r="Q7" t="s">
        <v>268</v>
      </c>
      <c r="R7">
        <v>11</v>
      </c>
      <c r="S7" s="59">
        <f t="shared" si="1"/>
        <v>82</v>
      </c>
      <c r="T7" s="59">
        <f t="shared" si="0"/>
        <v>0</v>
      </c>
      <c r="V7">
        <v>18</v>
      </c>
    </row>
    <row r="8" spans="1:22" ht="15">
      <c r="A8" s="20"/>
      <c r="B8" s="22" t="s">
        <v>123</v>
      </c>
      <c r="C8" s="151">
        <v>69</v>
      </c>
      <c r="D8" s="151">
        <v>80</v>
      </c>
      <c r="E8" s="151">
        <v>16</v>
      </c>
      <c r="F8" s="151">
        <v>839</v>
      </c>
      <c r="G8" s="151" t="s">
        <v>124</v>
      </c>
      <c r="H8" s="24">
        <v>42657</v>
      </c>
      <c r="I8" s="25">
        <v>0.90300000000000002</v>
      </c>
      <c r="J8" s="25">
        <v>0.82399999999999995</v>
      </c>
      <c r="K8" s="151">
        <v>0</v>
      </c>
      <c r="L8" s="151">
        <v>0</v>
      </c>
      <c r="M8" s="151">
        <v>2</v>
      </c>
      <c r="N8" s="151">
        <v>0</v>
      </c>
      <c r="Q8" t="s">
        <v>262</v>
      </c>
      <c r="R8">
        <v>27</v>
      </c>
      <c r="S8" s="59">
        <f t="shared" si="1"/>
        <v>53</v>
      </c>
      <c r="T8" s="59">
        <f t="shared" si="0"/>
        <v>16</v>
      </c>
      <c r="V8">
        <v>32</v>
      </c>
    </row>
    <row r="9" spans="1:22" ht="15">
      <c r="A9" s="20"/>
      <c r="B9" s="22" t="s">
        <v>139</v>
      </c>
      <c r="C9" s="151">
        <v>61</v>
      </c>
      <c r="D9" s="151">
        <v>77</v>
      </c>
      <c r="E9" s="151">
        <v>11</v>
      </c>
      <c r="F9" s="151">
        <v>693</v>
      </c>
      <c r="G9" s="151" t="s">
        <v>150</v>
      </c>
      <c r="H9" s="24">
        <v>42660</v>
      </c>
      <c r="I9" s="25">
        <v>0.91600000000000004</v>
      </c>
      <c r="J9" s="25">
        <v>0.94399999999999995</v>
      </c>
      <c r="K9" s="151">
        <v>0</v>
      </c>
      <c r="L9" s="151">
        <v>0</v>
      </c>
      <c r="M9" s="151">
        <v>0</v>
      </c>
      <c r="N9" s="151">
        <v>0</v>
      </c>
      <c r="Q9" t="s">
        <v>263</v>
      </c>
      <c r="R9">
        <v>7</v>
      </c>
      <c r="S9" s="59">
        <f t="shared" si="1"/>
        <v>50</v>
      </c>
      <c r="T9" s="59">
        <f t="shared" si="0"/>
        <v>11</v>
      </c>
    </row>
    <row r="10" spans="1:22" ht="15">
      <c r="A10" s="20"/>
      <c r="B10" s="22" t="s">
        <v>127</v>
      </c>
      <c r="C10" s="151">
        <v>59</v>
      </c>
      <c r="D10" s="151">
        <v>60</v>
      </c>
      <c r="E10" s="151"/>
      <c r="F10" s="151">
        <v>344</v>
      </c>
      <c r="G10" s="151">
        <v>0</v>
      </c>
      <c r="H10" s="24">
        <v>42660</v>
      </c>
      <c r="I10" s="25">
        <v>0.92200000000000004</v>
      </c>
      <c r="J10" s="25">
        <v>0.97699999999999998</v>
      </c>
      <c r="K10" s="151">
        <v>0</v>
      </c>
      <c r="L10" s="151">
        <v>0</v>
      </c>
      <c r="M10" s="151">
        <v>0</v>
      </c>
      <c r="N10" s="151">
        <v>0</v>
      </c>
      <c r="Q10" t="s">
        <v>264</v>
      </c>
      <c r="R10">
        <v>0</v>
      </c>
      <c r="S10" s="59">
        <f t="shared" si="1"/>
        <v>59</v>
      </c>
      <c r="T10" s="59">
        <f t="shared" si="0"/>
        <v>0</v>
      </c>
    </row>
    <row r="11" spans="1:22" ht="15">
      <c r="A11" s="20"/>
      <c r="B11" s="22" t="s">
        <v>292</v>
      </c>
      <c r="C11" s="151">
        <v>44</v>
      </c>
      <c r="D11" s="151">
        <v>38</v>
      </c>
      <c r="E11" s="151">
        <v>5</v>
      </c>
      <c r="F11" s="151">
        <v>573</v>
      </c>
      <c r="G11" s="151" t="s">
        <v>150</v>
      </c>
      <c r="H11" s="24">
        <v>42657</v>
      </c>
      <c r="I11" s="25">
        <v>0.86099999999999999</v>
      </c>
      <c r="J11" s="25">
        <v>0.86399999999999999</v>
      </c>
      <c r="K11" s="151">
        <v>0</v>
      </c>
      <c r="L11" s="151">
        <v>0</v>
      </c>
      <c r="M11" s="151">
        <v>1</v>
      </c>
      <c r="N11" s="151">
        <v>0</v>
      </c>
      <c r="S11" s="59">
        <f t="shared" si="1"/>
        <v>39</v>
      </c>
      <c r="T11" s="59">
        <f t="shared" si="0"/>
        <v>5</v>
      </c>
    </row>
    <row r="12" spans="1:22" ht="15">
      <c r="A12" s="20"/>
      <c r="B12" s="22" t="s">
        <v>336</v>
      </c>
      <c r="C12" s="151">
        <v>41</v>
      </c>
      <c r="D12" s="151">
        <v>48</v>
      </c>
      <c r="E12" s="151">
        <v>4</v>
      </c>
      <c r="F12" s="151">
        <v>567</v>
      </c>
      <c r="G12" s="151" t="s">
        <v>150</v>
      </c>
      <c r="H12" s="24">
        <v>42657</v>
      </c>
      <c r="I12" s="25">
        <v>0.89800000000000002</v>
      </c>
      <c r="J12" s="25">
        <v>0.85</v>
      </c>
      <c r="K12" s="151">
        <v>0</v>
      </c>
      <c r="L12" s="151">
        <v>0</v>
      </c>
      <c r="M12" s="151">
        <v>1</v>
      </c>
      <c r="N12" s="151">
        <v>0</v>
      </c>
      <c r="S12" s="59">
        <f t="shared" si="1"/>
        <v>37</v>
      </c>
      <c r="T12" s="59">
        <f t="shared" si="0"/>
        <v>4</v>
      </c>
    </row>
    <row r="13" spans="1:22" ht="15">
      <c r="A13" s="20"/>
      <c r="B13" s="22" t="s">
        <v>126</v>
      </c>
      <c r="C13" s="151">
        <v>36</v>
      </c>
      <c r="D13" s="151">
        <v>36</v>
      </c>
      <c r="E13" s="151"/>
      <c r="F13" s="151">
        <v>195</v>
      </c>
      <c r="G13" s="151">
        <v>0</v>
      </c>
      <c r="H13" s="24">
        <v>42660</v>
      </c>
      <c r="I13" s="25">
        <v>0.98599999999999999</v>
      </c>
      <c r="J13" s="25">
        <v>1</v>
      </c>
      <c r="K13" s="151">
        <v>0</v>
      </c>
      <c r="L13" s="151">
        <v>0</v>
      </c>
      <c r="M13" s="151">
        <v>0</v>
      </c>
      <c r="N13" s="151">
        <v>0</v>
      </c>
      <c r="S13" s="59">
        <f t="shared" si="1"/>
        <v>36</v>
      </c>
      <c r="T13" s="59">
        <f t="shared" si="0"/>
        <v>0</v>
      </c>
    </row>
    <row r="14" spans="1:22" ht="15">
      <c r="A14" s="20"/>
      <c r="B14" s="22" t="s">
        <v>131</v>
      </c>
      <c r="C14" s="151">
        <v>31</v>
      </c>
      <c r="D14" s="151">
        <v>32</v>
      </c>
      <c r="E14" s="151"/>
      <c r="F14" s="151">
        <v>378</v>
      </c>
      <c r="G14" s="151" t="s">
        <v>132</v>
      </c>
      <c r="H14" s="24">
        <v>42660</v>
      </c>
      <c r="I14" s="25">
        <v>0.77100000000000002</v>
      </c>
      <c r="J14" s="25">
        <v>0.51700000000000002</v>
      </c>
      <c r="K14" s="151">
        <v>0</v>
      </c>
      <c r="L14" s="151">
        <v>0</v>
      </c>
      <c r="M14" s="151">
        <v>1</v>
      </c>
      <c r="N14" s="151">
        <v>0</v>
      </c>
      <c r="S14" s="59">
        <f t="shared" si="1"/>
        <v>31</v>
      </c>
      <c r="T14" s="59">
        <f t="shared" si="0"/>
        <v>0</v>
      </c>
      <c r="U14">
        <f>SUM(S2:S16)</f>
        <v>1434</v>
      </c>
    </row>
    <row r="15" spans="1:22" ht="15">
      <c r="A15" s="20"/>
      <c r="B15" s="22" t="s">
        <v>125</v>
      </c>
      <c r="C15" s="151">
        <v>18</v>
      </c>
      <c r="D15" s="151">
        <v>21</v>
      </c>
      <c r="E15" s="151"/>
      <c r="F15" s="151">
        <v>172</v>
      </c>
      <c r="G15" s="151">
        <v>0</v>
      </c>
      <c r="H15" s="24">
        <v>42660</v>
      </c>
      <c r="I15" s="25">
        <v>0.93300000000000005</v>
      </c>
      <c r="J15" s="25">
        <v>0.9</v>
      </c>
      <c r="K15" s="151">
        <v>0</v>
      </c>
      <c r="L15" s="151">
        <v>0</v>
      </c>
      <c r="M15" s="151">
        <v>0</v>
      </c>
      <c r="N15" s="151">
        <v>0</v>
      </c>
      <c r="S15" s="59">
        <f t="shared" si="1"/>
        <v>18</v>
      </c>
      <c r="T15" s="59">
        <f t="shared" si="0"/>
        <v>0</v>
      </c>
      <c r="U15">
        <f>SUM(T2:T18)</f>
        <v>239</v>
      </c>
    </row>
    <row r="16" spans="1:22" ht="15">
      <c r="A16" s="20"/>
      <c r="B16" s="22" t="s">
        <v>130</v>
      </c>
      <c r="C16" s="151">
        <v>13</v>
      </c>
      <c r="D16" s="151">
        <v>18</v>
      </c>
      <c r="E16" s="151"/>
      <c r="F16" s="151">
        <v>218</v>
      </c>
      <c r="G16" s="151">
        <v>0</v>
      </c>
      <c r="H16" s="24">
        <v>42660</v>
      </c>
      <c r="I16" s="25">
        <v>0.99099999999999999</v>
      </c>
      <c r="J16" s="25">
        <v>0.92900000000000005</v>
      </c>
      <c r="K16" s="151">
        <v>0</v>
      </c>
      <c r="L16" s="151">
        <v>0</v>
      </c>
      <c r="M16" s="151">
        <v>0</v>
      </c>
      <c r="N16" s="151">
        <v>0</v>
      </c>
      <c r="S16" s="59">
        <f t="shared" si="1"/>
        <v>13</v>
      </c>
      <c r="T16" s="59">
        <f t="shared" si="0"/>
        <v>0</v>
      </c>
      <c r="U16">
        <f>SUM(S17:S18)</f>
        <v>576</v>
      </c>
    </row>
    <row r="17" spans="1:21" ht="15">
      <c r="A17" s="20"/>
      <c r="B17" s="22" t="s">
        <v>116</v>
      </c>
      <c r="C17" s="31">
        <v>85</v>
      </c>
      <c r="D17" s="31"/>
      <c r="E17" s="31"/>
      <c r="F17" s="23">
        <v>3041</v>
      </c>
      <c r="G17" s="151">
        <v>0</v>
      </c>
      <c r="H17" s="24">
        <v>42578</v>
      </c>
      <c r="I17" s="25">
        <v>0.91700000000000004</v>
      </c>
      <c r="J17" s="25">
        <v>0.81599999999999995</v>
      </c>
      <c r="K17" s="151">
        <v>0</v>
      </c>
      <c r="L17" s="151">
        <v>0</v>
      </c>
      <c r="M17" s="151">
        <v>0</v>
      </c>
      <c r="N17" s="151">
        <v>0</v>
      </c>
      <c r="R17">
        <f>SUM(R3:R10)</f>
        <v>219</v>
      </c>
      <c r="S17" s="59">
        <f t="shared" ref="S17:S18" si="2">C17</f>
        <v>85</v>
      </c>
      <c r="T17" s="59"/>
    </row>
    <row r="18" spans="1:21" ht="15">
      <c r="A18" s="19"/>
      <c r="B18" s="22" t="s">
        <v>121</v>
      </c>
      <c r="C18" s="31">
        <v>491</v>
      </c>
      <c r="D18" s="31"/>
      <c r="E18" s="31"/>
      <c r="F18" s="23">
        <v>10132</v>
      </c>
      <c r="G18" s="151" t="s">
        <v>337</v>
      </c>
      <c r="H18" s="24">
        <v>42607</v>
      </c>
      <c r="I18" s="25">
        <v>0.89800000000000002</v>
      </c>
      <c r="J18" s="25">
        <v>0.77800000000000002</v>
      </c>
      <c r="K18" s="151">
        <v>0</v>
      </c>
      <c r="L18" s="151">
        <v>0</v>
      </c>
      <c r="M18" s="151">
        <v>19</v>
      </c>
      <c r="N18" s="151">
        <v>104</v>
      </c>
      <c r="S18" s="59">
        <f t="shared" si="2"/>
        <v>491</v>
      </c>
      <c r="T18" s="59"/>
    </row>
    <row r="19" spans="1:21">
      <c r="A19" s="158" t="s">
        <v>352</v>
      </c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</row>
    <row r="20" spans="1:21">
      <c r="B20" t="s">
        <v>272</v>
      </c>
    </row>
    <row r="21" spans="1:21" ht="15" thickBot="1">
      <c r="B21" t="s">
        <v>273</v>
      </c>
    </row>
    <row r="22" spans="1:21" ht="15" thickBot="1">
      <c r="Q22" s="164" t="s">
        <v>164</v>
      </c>
      <c r="R22" s="165"/>
      <c r="S22" s="165"/>
      <c r="T22" s="165"/>
      <c r="U22" s="166"/>
    </row>
    <row r="23" spans="1:21">
      <c r="B23" t="s">
        <v>175</v>
      </c>
      <c r="C23">
        <v>85</v>
      </c>
      <c r="F23" s="59" t="s">
        <v>160</v>
      </c>
      <c r="G23" t="s">
        <v>233</v>
      </c>
      <c r="Q23" s="124"/>
      <c r="R23" s="125"/>
      <c r="S23" s="125"/>
      <c r="T23" s="144" t="s">
        <v>165</v>
      </c>
      <c r="U23" s="145" t="s">
        <v>353</v>
      </c>
    </row>
    <row r="24" spans="1:21">
      <c r="F24" s="58" t="s">
        <v>228</v>
      </c>
      <c r="Q24" s="128"/>
      <c r="R24" s="129"/>
      <c r="S24" s="129"/>
      <c r="T24" s="130" t="s">
        <v>2</v>
      </c>
      <c r="U24" s="146"/>
    </row>
    <row r="25" spans="1:21">
      <c r="B25" t="s">
        <v>174</v>
      </c>
      <c r="C25">
        <v>491</v>
      </c>
      <c r="F25" s="59" t="s">
        <v>160</v>
      </c>
      <c r="G25" t="s">
        <v>234</v>
      </c>
      <c r="Q25" s="132" t="s">
        <v>4</v>
      </c>
      <c r="R25" s="133"/>
      <c r="S25" s="134"/>
      <c r="T25" s="135">
        <f>R17</f>
        <v>219</v>
      </c>
      <c r="U25" s="147">
        <f>T25/$T$32</f>
        <v>8.2454819277108432E-2</v>
      </c>
    </row>
    <row r="26" spans="1:21">
      <c r="F26" s="58"/>
      <c r="Q26" s="132" t="s">
        <v>167</v>
      </c>
      <c r="R26" s="133" t="s">
        <v>333</v>
      </c>
      <c r="S26" s="134" t="s">
        <v>334</v>
      </c>
      <c r="T26" s="135">
        <f>C34</f>
        <v>188</v>
      </c>
      <c r="U26" s="147">
        <f t="shared" ref="U26:U30" si="3">T26/$T$32</f>
        <v>7.0783132530120488E-2</v>
      </c>
    </row>
    <row r="27" spans="1:21">
      <c r="B27" t="s">
        <v>227</v>
      </c>
      <c r="C27" t="s">
        <v>278</v>
      </c>
      <c r="Q27" s="132"/>
      <c r="R27" s="133" t="s">
        <v>169</v>
      </c>
      <c r="S27" s="134"/>
      <c r="T27" s="135">
        <v>0</v>
      </c>
      <c r="U27" s="147"/>
    </row>
    <row r="28" spans="1:21">
      <c r="C28" t="s">
        <v>279</v>
      </c>
      <c r="Q28" s="132"/>
      <c r="R28" s="133" t="s">
        <v>9</v>
      </c>
      <c r="S28" s="134" t="s">
        <v>170</v>
      </c>
      <c r="T28" s="135">
        <f>U14</f>
        <v>1434</v>
      </c>
      <c r="U28" s="147">
        <f t="shared" si="3"/>
        <v>0.53990963855421692</v>
      </c>
    </row>
    <row r="29" spans="1:21">
      <c r="C29" t="s">
        <v>230</v>
      </c>
      <c r="Q29" s="132"/>
      <c r="R29" s="133" t="s">
        <v>331</v>
      </c>
      <c r="S29" s="134" t="s">
        <v>170</v>
      </c>
      <c r="T29" s="135">
        <f>U15</f>
        <v>239</v>
      </c>
      <c r="U29" s="147">
        <f t="shared" si="3"/>
        <v>8.9984939759036139E-2</v>
      </c>
    </row>
    <row r="30" spans="1:21">
      <c r="C30" t="s">
        <v>231</v>
      </c>
      <c r="Q30" s="132"/>
      <c r="R30" s="133"/>
      <c r="S30" s="134" t="s">
        <v>347</v>
      </c>
      <c r="T30" s="135">
        <f>U16</f>
        <v>576</v>
      </c>
      <c r="U30" s="147">
        <f t="shared" si="3"/>
        <v>0.21686746987951808</v>
      </c>
    </row>
    <row r="31" spans="1:21">
      <c r="C31" t="s">
        <v>232</v>
      </c>
      <c r="Q31" s="132"/>
      <c r="R31" s="133"/>
      <c r="S31" s="134"/>
      <c r="T31" s="135"/>
      <c r="U31" s="147"/>
    </row>
    <row r="32" spans="1:21" ht="15" thickBot="1">
      <c r="Q32" s="137"/>
      <c r="R32" s="138"/>
      <c r="S32" s="139"/>
      <c r="T32" s="140">
        <f>SUM(T25:T30)</f>
        <v>2656</v>
      </c>
      <c r="U32" s="148">
        <f>SUM(U25:U31)</f>
        <v>1</v>
      </c>
    </row>
    <row r="33" spans="1:14">
      <c r="B33" s="122" t="s">
        <v>276</v>
      </c>
      <c r="C33" s="122"/>
      <c r="D33" s="122"/>
      <c r="E33" s="122"/>
      <c r="F33" s="123" t="s">
        <v>160</v>
      </c>
      <c r="G33" s="122" t="s">
        <v>274</v>
      </c>
      <c r="H33" s="122"/>
      <c r="I33" s="122"/>
      <c r="J33" s="122"/>
      <c r="K33" s="122"/>
      <c r="L33" s="122"/>
      <c r="M33" s="122"/>
      <c r="N33" s="122"/>
    </row>
    <row r="34" spans="1:14">
      <c r="B34" t="s">
        <v>339</v>
      </c>
      <c r="C34">
        <v>188</v>
      </c>
      <c r="F34" s="59" t="s">
        <v>160</v>
      </c>
      <c r="G34" t="s">
        <v>328</v>
      </c>
    </row>
    <row r="36" spans="1:14">
      <c r="A36" s="62" t="s">
        <v>340</v>
      </c>
    </row>
    <row r="37" spans="1:14">
      <c r="A37" s="62" t="s">
        <v>343</v>
      </c>
      <c r="B37" t="s">
        <v>341</v>
      </c>
    </row>
    <row r="38" spans="1:14">
      <c r="A38" s="62"/>
      <c r="B38" t="s">
        <v>342</v>
      </c>
    </row>
    <row r="39" spans="1:14">
      <c r="A39" s="62" t="s">
        <v>344</v>
      </c>
      <c r="B39" t="s">
        <v>345</v>
      </c>
    </row>
    <row r="40" spans="1:14">
      <c r="A40" s="62" t="s">
        <v>346</v>
      </c>
      <c r="B40" t="s">
        <v>354</v>
      </c>
    </row>
    <row r="41" spans="1:14">
      <c r="A41" s="62"/>
    </row>
    <row r="42" spans="1:14">
      <c r="A42" s="62"/>
    </row>
    <row r="43" spans="1:14">
      <c r="A43" s="62"/>
    </row>
    <row r="44" spans="1:14">
      <c r="A44" s="62"/>
    </row>
    <row r="45" spans="1:14">
      <c r="A45" s="62"/>
    </row>
  </sheetData>
  <mergeCells count="2">
    <mergeCell ref="A19:N19"/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svb-service-client"/>
    <hyperlink ref="B12" r:id="rId11" tooltip="svb-service-bankinfo"/>
    <hyperlink ref="B13" r:id="rId12" tooltip="mur-java-lib-logger"/>
    <hyperlink ref="B14" r:id="rId13" tooltip="mur-java-lib-monitoring"/>
    <hyperlink ref="B15" r:id="rId14" tooltip="mur-java-lib-exception"/>
    <hyperlink ref="B16" r:id="rId15" tooltip="mur-java-lib-mappers"/>
    <hyperlink ref="B17" r:id="rId16" tooltip="svb-web-core-ui"/>
    <hyperlink ref="B18" r:id="rId17" tooltip="svb-web-payment:master" display="Mur Web Payment master"/>
  </hyperlinks>
  <pageMargins left="0.75" right="0.75" top="1" bottom="1" header="0.5" footer="0.5"/>
  <pageSetup orientation="portrait" horizontalDpi="4294967292" verticalDpi="4294967292"/>
  <ignoredErrors>
    <ignoredError sqref="T4:T16 S17:S18 S4:S16 U3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selection activeCell="T11" sqref="T11"/>
    </sheetView>
  </sheetViews>
  <sheetFormatPr baseColWidth="10" defaultRowHeight="14" x14ac:dyDescent="0"/>
  <cols>
    <col min="1" max="1" width="9.5" customWidth="1"/>
    <col min="2" max="2" width="30.33203125" customWidth="1"/>
    <col min="3" max="3" width="4.33203125" bestFit="1" customWidth="1"/>
    <col min="4" max="4" width="4.33203125" customWidth="1"/>
    <col min="5" max="5" width="5.16406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9.16406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4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3.83203125" customWidth="1"/>
  </cols>
  <sheetData>
    <row r="1" spans="1:21" ht="45">
      <c r="A1" s="18" t="s">
        <v>103</v>
      </c>
      <c r="B1" s="18" t="s">
        <v>104</v>
      </c>
      <c r="C1" s="18" t="s">
        <v>152</v>
      </c>
      <c r="D1" s="18"/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 t="str">
        <f>E1</f>
        <v>Int</v>
      </c>
    </row>
    <row r="2" spans="1:21" ht="15">
      <c r="A2" s="20"/>
      <c r="B2" s="22" t="s">
        <v>119</v>
      </c>
      <c r="C2" s="154">
        <v>591</v>
      </c>
      <c r="D2" s="154"/>
      <c r="E2" s="154">
        <v>127</v>
      </c>
      <c r="F2" s="23">
        <v>6330</v>
      </c>
      <c r="G2" s="154" t="s">
        <v>149</v>
      </c>
      <c r="H2" s="26">
        <v>0.6791666666666667</v>
      </c>
      <c r="I2" s="25">
        <v>0.94599999999999995</v>
      </c>
      <c r="J2" s="25">
        <v>0.89800000000000002</v>
      </c>
      <c r="K2" s="154">
        <v>0</v>
      </c>
      <c r="L2" s="154">
        <v>0</v>
      </c>
      <c r="M2" s="154">
        <v>2</v>
      </c>
      <c r="N2" s="154">
        <v>0</v>
      </c>
      <c r="S2" s="59">
        <f t="shared" ref="S2:S18" si="0">C2-E2</f>
        <v>464</v>
      </c>
      <c r="T2" s="59">
        <f t="shared" ref="T2:T16" si="1">E2</f>
        <v>127</v>
      </c>
    </row>
    <row r="3" spans="1:21" ht="15">
      <c r="A3" s="20"/>
      <c r="B3" s="22" t="s">
        <v>117</v>
      </c>
      <c r="C3" s="154">
        <v>194</v>
      </c>
      <c r="D3" s="154"/>
      <c r="E3" s="154">
        <v>40</v>
      </c>
      <c r="F3" s="23">
        <v>1760</v>
      </c>
      <c r="G3" s="154" t="s">
        <v>129</v>
      </c>
      <c r="H3" s="26">
        <v>0.53472222222222221</v>
      </c>
      <c r="I3" s="25">
        <v>0.93500000000000005</v>
      </c>
      <c r="J3" s="25">
        <v>0.92500000000000004</v>
      </c>
      <c r="K3" s="154">
        <v>0</v>
      </c>
      <c r="L3" s="154">
        <v>0</v>
      </c>
      <c r="M3" s="154">
        <v>2</v>
      </c>
      <c r="N3" s="154">
        <v>2</v>
      </c>
      <c r="Q3" t="s">
        <v>265</v>
      </c>
      <c r="R3">
        <v>14</v>
      </c>
      <c r="S3" s="59">
        <f t="shared" si="0"/>
        <v>154</v>
      </c>
      <c r="T3" s="59">
        <f t="shared" si="1"/>
        <v>40</v>
      </c>
    </row>
    <row r="4" spans="1:21" ht="15">
      <c r="A4" s="19"/>
      <c r="B4" s="22" t="s">
        <v>329</v>
      </c>
      <c r="C4" s="154">
        <v>172</v>
      </c>
      <c r="D4" s="154"/>
      <c r="E4" s="154">
        <v>43</v>
      </c>
      <c r="F4" s="23">
        <v>2233</v>
      </c>
      <c r="G4" s="154" t="s">
        <v>150</v>
      </c>
      <c r="H4" s="24">
        <v>42667</v>
      </c>
      <c r="I4" s="25">
        <v>0.92200000000000004</v>
      </c>
      <c r="J4" s="25">
        <v>0.82599999999999996</v>
      </c>
      <c r="K4" s="154">
        <v>0</v>
      </c>
      <c r="L4" s="154">
        <v>0</v>
      </c>
      <c r="M4" s="154">
        <v>1</v>
      </c>
      <c r="N4" s="154">
        <v>0</v>
      </c>
      <c r="Q4" t="s">
        <v>258</v>
      </c>
      <c r="R4">
        <v>153</v>
      </c>
      <c r="S4" s="59">
        <f t="shared" si="0"/>
        <v>129</v>
      </c>
      <c r="T4" s="59">
        <f t="shared" si="1"/>
        <v>43</v>
      </c>
    </row>
    <row r="5" spans="1:21" ht="15">
      <c r="A5" s="20"/>
      <c r="B5" s="22" t="s">
        <v>128</v>
      </c>
      <c r="C5" s="154">
        <v>132</v>
      </c>
      <c r="D5" s="154"/>
      <c r="E5" s="154"/>
      <c r="F5" s="154">
        <v>871</v>
      </c>
      <c r="G5" s="154" t="s">
        <v>150</v>
      </c>
      <c r="H5" s="24">
        <v>42660</v>
      </c>
      <c r="I5" s="25">
        <v>0.95</v>
      </c>
      <c r="J5" s="25">
        <v>0.92600000000000005</v>
      </c>
      <c r="K5" s="154">
        <v>0</v>
      </c>
      <c r="L5" s="154">
        <v>0</v>
      </c>
      <c r="M5" s="154">
        <v>1</v>
      </c>
      <c r="N5" s="154">
        <v>0</v>
      </c>
      <c r="Q5" t="s">
        <v>259</v>
      </c>
      <c r="R5">
        <v>3</v>
      </c>
      <c r="S5" s="59">
        <f t="shared" si="0"/>
        <v>132</v>
      </c>
      <c r="T5" s="59">
        <f t="shared" si="1"/>
        <v>0</v>
      </c>
    </row>
    <row r="6" spans="1:21" ht="15">
      <c r="A6" s="20"/>
      <c r="B6" s="22" t="s">
        <v>114</v>
      </c>
      <c r="C6" s="154">
        <v>114</v>
      </c>
      <c r="D6" s="154"/>
      <c r="E6" s="154"/>
      <c r="F6" s="23">
        <v>1638</v>
      </c>
      <c r="G6" s="154" t="s">
        <v>355</v>
      </c>
      <c r="H6" s="24">
        <v>42667</v>
      </c>
      <c r="I6" s="25">
        <v>0.95799999999999996</v>
      </c>
      <c r="J6" s="25">
        <v>0.94199999999999995</v>
      </c>
      <c r="K6" s="154">
        <v>0</v>
      </c>
      <c r="L6" s="154">
        <v>0</v>
      </c>
      <c r="M6" s="154">
        <v>2</v>
      </c>
      <c r="N6" s="154">
        <v>1</v>
      </c>
      <c r="Q6" t="s">
        <v>260</v>
      </c>
      <c r="R6">
        <v>4</v>
      </c>
      <c r="S6" s="59">
        <f t="shared" si="0"/>
        <v>114</v>
      </c>
      <c r="T6" s="59">
        <f t="shared" si="1"/>
        <v>0</v>
      </c>
    </row>
    <row r="7" spans="1:21" ht="15">
      <c r="A7" s="19"/>
      <c r="B7" s="22" t="s">
        <v>133</v>
      </c>
      <c r="C7" s="154">
        <v>82</v>
      </c>
      <c r="D7" s="154"/>
      <c r="E7" s="154"/>
      <c r="F7" s="154">
        <v>677</v>
      </c>
      <c r="G7" s="154" t="s">
        <v>351</v>
      </c>
      <c r="H7" s="24">
        <v>42660</v>
      </c>
      <c r="I7" s="25">
        <v>0.96199999999999997</v>
      </c>
      <c r="J7" s="25">
        <v>0.93500000000000005</v>
      </c>
      <c r="K7" s="154">
        <v>0</v>
      </c>
      <c r="L7" s="154">
        <v>0</v>
      </c>
      <c r="M7" s="154">
        <v>1</v>
      </c>
      <c r="N7" s="154">
        <v>1</v>
      </c>
      <c r="Q7" t="s">
        <v>268</v>
      </c>
      <c r="R7">
        <v>11</v>
      </c>
      <c r="S7" s="59">
        <f t="shared" si="0"/>
        <v>82</v>
      </c>
      <c r="T7" s="59">
        <f t="shared" si="1"/>
        <v>0</v>
      </c>
    </row>
    <row r="8" spans="1:21" ht="15">
      <c r="A8" s="20"/>
      <c r="B8" s="22" t="s">
        <v>123</v>
      </c>
      <c r="C8" s="154">
        <v>69</v>
      </c>
      <c r="D8" s="154"/>
      <c r="E8" s="154">
        <v>16</v>
      </c>
      <c r="F8" s="154">
        <v>839</v>
      </c>
      <c r="G8" s="154" t="s">
        <v>124</v>
      </c>
      <c r="H8" s="24">
        <v>42657</v>
      </c>
      <c r="I8" s="25">
        <v>0.90300000000000002</v>
      </c>
      <c r="J8" s="25">
        <v>0.82399999999999995</v>
      </c>
      <c r="K8" s="154">
        <v>0</v>
      </c>
      <c r="L8" s="154">
        <v>0</v>
      </c>
      <c r="M8" s="154">
        <v>2</v>
      </c>
      <c r="N8" s="154">
        <v>0</v>
      </c>
      <c r="Q8" t="s">
        <v>262</v>
      </c>
      <c r="R8">
        <v>27</v>
      </c>
      <c r="S8" s="59">
        <f t="shared" si="0"/>
        <v>53</v>
      </c>
      <c r="T8" s="59">
        <f t="shared" si="1"/>
        <v>16</v>
      </c>
    </row>
    <row r="9" spans="1:21" ht="15">
      <c r="A9" s="20"/>
      <c r="B9" s="22" t="s">
        <v>139</v>
      </c>
      <c r="C9" s="154">
        <v>61</v>
      </c>
      <c r="D9" s="154"/>
      <c r="E9" s="154">
        <v>11</v>
      </c>
      <c r="F9" s="154">
        <v>693</v>
      </c>
      <c r="G9" s="154" t="s">
        <v>150</v>
      </c>
      <c r="H9" s="24">
        <v>42661</v>
      </c>
      <c r="I9" s="25">
        <v>0.91600000000000004</v>
      </c>
      <c r="J9" s="25">
        <v>0.94399999999999995</v>
      </c>
      <c r="K9" s="154">
        <v>0</v>
      </c>
      <c r="L9" s="154">
        <v>0</v>
      </c>
      <c r="M9" s="154">
        <v>0</v>
      </c>
      <c r="N9" s="154">
        <v>0</v>
      </c>
      <c r="Q9" t="s">
        <v>263</v>
      </c>
      <c r="R9">
        <v>7</v>
      </c>
      <c r="S9" s="59">
        <f t="shared" si="0"/>
        <v>50</v>
      </c>
      <c r="T9" s="59">
        <f t="shared" si="1"/>
        <v>11</v>
      </c>
    </row>
    <row r="10" spans="1:21" ht="15">
      <c r="A10" s="20"/>
      <c r="B10" s="22" t="s">
        <v>127</v>
      </c>
      <c r="C10" s="154">
        <v>59</v>
      </c>
      <c r="D10" s="154"/>
      <c r="E10" s="154"/>
      <c r="F10" s="154">
        <v>344</v>
      </c>
      <c r="G10" s="154">
        <v>0</v>
      </c>
      <c r="H10" s="24">
        <v>42660</v>
      </c>
      <c r="I10" s="25">
        <v>0.92200000000000004</v>
      </c>
      <c r="J10" s="25">
        <v>0.97699999999999998</v>
      </c>
      <c r="K10" s="154">
        <v>0</v>
      </c>
      <c r="L10" s="154">
        <v>0</v>
      </c>
      <c r="M10" s="154">
        <v>0</v>
      </c>
      <c r="N10" s="154">
        <v>0</v>
      </c>
      <c r="Q10" t="s">
        <v>264</v>
      </c>
      <c r="R10">
        <v>0</v>
      </c>
      <c r="S10" s="59">
        <f t="shared" si="0"/>
        <v>59</v>
      </c>
      <c r="T10" s="59">
        <f t="shared" si="1"/>
        <v>0</v>
      </c>
    </row>
    <row r="11" spans="1:21" ht="15">
      <c r="A11" s="20"/>
      <c r="B11" s="22" t="s">
        <v>292</v>
      </c>
      <c r="C11" s="154">
        <v>44</v>
      </c>
      <c r="D11" s="154"/>
      <c r="E11" s="154">
        <v>5</v>
      </c>
      <c r="F11" s="154">
        <v>573</v>
      </c>
      <c r="G11" s="154" t="s">
        <v>150</v>
      </c>
      <c r="H11" s="24">
        <v>42657</v>
      </c>
      <c r="I11" s="25">
        <v>0.86099999999999999</v>
      </c>
      <c r="J11" s="25">
        <v>0.86399999999999999</v>
      </c>
      <c r="K11" s="154">
        <v>0</v>
      </c>
      <c r="L11" s="154">
        <v>0</v>
      </c>
      <c r="M11" s="154">
        <v>1</v>
      </c>
      <c r="N11" s="154">
        <v>0</v>
      </c>
      <c r="S11" s="59">
        <f t="shared" si="0"/>
        <v>39</v>
      </c>
      <c r="T11" s="59">
        <f t="shared" si="1"/>
        <v>5</v>
      </c>
    </row>
    <row r="12" spans="1:21" ht="15">
      <c r="A12" s="20"/>
      <c r="B12" s="22" t="s">
        <v>336</v>
      </c>
      <c r="C12" s="154">
        <v>41</v>
      </c>
      <c r="D12" s="154"/>
      <c r="E12" s="154">
        <v>4</v>
      </c>
      <c r="F12" s="154">
        <v>567</v>
      </c>
      <c r="G12" s="154" t="s">
        <v>150</v>
      </c>
      <c r="H12" s="24">
        <v>42657</v>
      </c>
      <c r="I12" s="25">
        <v>0.89800000000000002</v>
      </c>
      <c r="J12" s="25">
        <v>0.85</v>
      </c>
      <c r="K12" s="154">
        <v>0</v>
      </c>
      <c r="L12" s="154">
        <v>0</v>
      </c>
      <c r="M12" s="154">
        <v>1</v>
      </c>
      <c r="N12" s="154">
        <v>0</v>
      </c>
      <c r="S12" s="59">
        <f t="shared" si="0"/>
        <v>37</v>
      </c>
      <c r="T12" s="59">
        <f t="shared" si="1"/>
        <v>4</v>
      </c>
    </row>
    <row r="13" spans="1:21" ht="15">
      <c r="A13" s="20"/>
      <c r="B13" s="22" t="s">
        <v>126</v>
      </c>
      <c r="C13" s="154">
        <v>36</v>
      </c>
      <c r="D13" s="154"/>
      <c r="E13" s="154"/>
      <c r="F13" s="154">
        <v>195</v>
      </c>
      <c r="G13" s="154">
        <v>0</v>
      </c>
      <c r="H13" s="24">
        <v>42660</v>
      </c>
      <c r="I13" s="25">
        <v>0.98599999999999999</v>
      </c>
      <c r="J13" s="25">
        <v>1</v>
      </c>
      <c r="K13" s="154">
        <v>0</v>
      </c>
      <c r="L13" s="154">
        <v>0</v>
      </c>
      <c r="M13" s="154">
        <v>0</v>
      </c>
      <c r="N13" s="154">
        <v>0</v>
      </c>
      <c r="S13" s="59">
        <f t="shared" si="0"/>
        <v>36</v>
      </c>
      <c r="T13" s="59">
        <f t="shared" si="1"/>
        <v>0</v>
      </c>
    </row>
    <row r="14" spans="1:21" ht="15">
      <c r="A14" s="20"/>
      <c r="B14" s="22" t="s">
        <v>131</v>
      </c>
      <c r="C14" s="154">
        <v>31</v>
      </c>
      <c r="D14" s="154"/>
      <c r="E14" s="154"/>
      <c r="F14" s="154">
        <v>378</v>
      </c>
      <c r="G14" s="154" t="s">
        <v>132</v>
      </c>
      <c r="H14" s="24">
        <v>42660</v>
      </c>
      <c r="I14" s="25">
        <v>0.77100000000000002</v>
      </c>
      <c r="J14" s="25">
        <v>0.51700000000000002</v>
      </c>
      <c r="K14" s="154">
        <v>0</v>
      </c>
      <c r="L14" s="154">
        <v>0</v>
      </c>
      <c r="M14" s="154">
        <v>1</v>
      </c>
      <c r="N14" s="154">
        <v>0</v>
      </c>
      <c r="S14" s="59">
        <f t="shared" si="0"/>
        <v>31</v>
      </c>
      <c r="T14" s="59">
        <f t="shared" si="1"/>
        <v>0</v>
      </c>
      <c r="U14">
        <f>SUM(S2:S16)</f>
        <v>1411</v>
      </c>
    </row>
    <row r="15" spans="1:21" ht="15">
      <c r="A15" s="20"/>
      <c r="B15" s="22" t="s">
        <v>125</v>
      </c>
      <c r="C15" s="154">
        <v>18</v>
      </c>
      <c r="D15" s="154"/>
      <c r="E15" s="154"/>
      <c r="F15" s="154">
        <v>172</v>
      </c>
      <c r="G15" s="154">
        <v>0</v>
      </c>
      <c r="H15" s="24">
        <v>42660</v>
      </c>
      <c r="I15" s="25">
        <v>0.93300000000000005</v>
      </c>
      <c r="J15" s="25">
        <v>0.9</v>
      </c>
      <c r="K15" s="154">
        <v>0</v>
      </c>
      <c r="L15" s="154">
        <v>0</v>
      </c>
      <c r="M15" s="154">
        <v>0</v>
      </c>
      <c r="N15" s="154">
        <v>0</v>
      </c>
      <c r="S15" s="59">
        <f t="shared" si="0"/>
        <v>18</v>
      </c>
      <c r="T15" s="59">
        <f t="shared" si="1"/>
        <v>0</v>
      </c>
      <c r="U15">
        <f>SUM(T2:T18)</f>
        <v>246</v>
      </c>
    </row>
    <row r="16" spans="1:21" ht="15">
      <c r="A16" s="20"/>
      <c r="B16" s="22" t="s">
        <v>130</v>
      </c>
      <c r="C16" s="154">
        <v>13</v>
      </c>
      <c r="D16" s="154"/>
      <c r="E16" s="154"/>
      <c r="F16" s="154">
        <v>218</v>
      </c>
      <c r="G16" s="154">
        <v>0</v>
      </c>
      <c r="H16" s="24">
        <v>42660</v>
      </c>
      <c r="I16" s="25">
        <v>0.99099999999999999</v>
      </c>
      <c r="J16" s="25">
        <v>0.92900000000000005</v>
      </c>
      <c r="K16" s="154">
        <v>0</v>
      </c>
      <c r="L16" s="154">
        <v>0</v>
      </c>
      <c r="M16" s="154">
        <v>0</v>
      </c>
      <c r="N16" s="154">
        <v>0</v>
      </c>
      <c r="S16" s="59">
        <f t="shared" si="0"/>
        <v>13</v>
      </c>
      <c r="T16" s="59">
        <f t="shared" si="1"/>
        <v>0</v>
      </c>
      <c r="U16">
        <f>SUM(S17:S18)</f>
        <v>604</v>
      </c>
    </row>
    <row r="17" spans="1:21" ht="15">
      <c r="A17" s="20"/>
      <c r="B17" s="22" t="s">
        <v>116</v>
      </c>
      <c r="C17" s="31">
        <f>C23</f>
        <v>113</v>
      </c>
      <c r="D17" s="31"/>
      <c r="E17" s="31"/>
      <c r="F17" s="23">
        <v>3041</v>
      </c>
      <c r="G17" s="154">
        <v>0</v>
      </c>
      <c r="H17" s="24">
        <v>42578</v>
      </c>
      <c r="I17" s="25">
        <v>0.91700000000000004</v>
      </c>
      <c r="J17" s="25">
        <v>0.81599999999999995</v>
      </c>
      <c r="K17" s="154">
        <v>0</v>
      </c>
      <c r="L17" s="154">
        <v>0</v>
      </c>
      <c r="M17" s="154">
        <v>0</v>
      </c>
      <c r="N17" s="154">
        <v>0</v>
      </c>
      <c r="R17">
        <f>SUM(R3:R10)</f>
        <v>219</v>
      </c>
      <c r="S17" s="59">
        <f t="shared" si="0"/>
        <v>113</v>
      </c>
      <c r="T17" s="59"/>
    </row>
    <row r="18" spans="1:21" ht="15">
      <c r="A18" s="20"/>
      <c r="B18" s="22" t="s">
        <v>121</v>
      </c>
      <c r="C18" s="31">
        <f>C25</f>
        <v>491</v>
      </c>
      <c r="D18" s="31"/>
      <c r="E18" s="31"/>
      <c r="F18" s="23">
        <v>10346</v>
      </c>
      <c r="G18" s="154" t="s">
        <v>154</v>
      </c>
      <c r="H18" s="24">
        <v>42663</v>
      </c>
      <c r="I18" s="25">
        <v>0.90100000000000002</v>
      </c>
      <c r="J18" s="25">
        <v>0.77500000000000002</v>
      </c>
      <c r="K18" s="154">
        <v>0</v>
      </c>
      <c r="L18" s="154">
        <v>0</v>
      </c>
      <c r="M18" s="154">
        <v>0</v>
      </c>
      <c r="N18" s="154">
        <v>0</v>
      </c>
      <c r="S18" s="59">
        <f t="shared" si="0"/>
        <v>491</v>
      </c>
      <c r="T18" s="59"/>
    </row>
    <row r="19" spans="1:21">
      <c r="A19" s="158" t="s">
        <v>330</v>
      </c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</row>
    <row r="20" spans="1:21">
      <c r="B20" t="s">
        <v>272</v>
      </c>
    </row>
    <row r="21" spans="1:21" ht="15" thickBot="1">
      <c r="B21" t="s">
        <v>273</v>
      </c>
    </row>
    <row r="22" spans="1:21" ht="15" thickBot="1">
      <c r="Q22" s="164" t="s">
        <v>164</v>
      </c>
      <c r="R22" s="165"/>
      <c r="S22" s="165"/>
      <c r="T22" s="165"/>
      <c r="U22" s="166"/>
    </row>
    <row r="23" spans="1:21">
      <c r="B23" t="s">
        <v>175</v>
      </c>
      <c r="C23">
        <v>113</v>
      </c>
      <c r="G23" s="59" t="s">
        <v>160</v>
      </c>
      <c r="H23" t="s">
        <v>233</v>
      </c>
      <c r="Q23" s="124"/>
      <c r="R23" s="125"/>
      <c r="S23" s="125"/>
      <c r="T23" s="144" t="s">
        <v>165</v>
      </c>
      <c r="U23" s="145" t="s">
        <v>356</v>
      </c>
    </row>
    <row r="24" spans="1:21">
      <c r="G24" s="58" t="s">
        <v>228</v>
      </c>
      <c r="Q24" s="128"/>
      <c r="R24" s="129"/>
      <c r="S24" s="129"/>
      <c r="T24" s="130" t="s">
        <v>2</v>
      </c>
      <c r="U24" s="146"/>
    </row>
    <row r="25" spans="1:21">
      <c r="B25" t="s">
        <v>174</v>
      </c>
      <c r="C25">
        <v>491</v>
      </c>
      <c r="G25" s="59" t="s">
        <v>160</v>
      </c>
      <c r="H25" t="s">
        <v>234</v>
      </c>
      <c r="Q25" s="132" t="s">
        <v>4</v>
      </c>
      <c r="R25" s="133"/>
      <c r="S25" s="134"/>
      <c r="T25" s="135">
        <f>R17</f>
        <v>219</v>
      </c>
      <c r="U25" s="147">
        <f>T25/$T$32</f>
        <v>8.20839580209895E-2</v>
      </c>
    </row>
    <row r="26" spans="1:21">
      <c r="G26" s="58"/>
      <c r="Q26" s="132" t="s">
        <v>167</v>
      </c>
      <c r="R26" s="133" t="s">
        <v>333</v>
      </c>
      <c r="S26" s="134" t="s">
        <v>334</v>
      </c>
      <c r="T26" s="135">
        <f>C34</f>
        <v>188</v>
      </c>
      <c r="U26" s="147">
        <f t="shared" ref="U26:U30" si="2">T26/$T$32</f>
        <v>7.0464767616191901E-2</v>
      </c>
    </row>
    <row r="27" spans="1:21">
      <c r="B27" t="s">
        <v>227</v>
      </c>
      <c r="C27" t="s">
        <v>278</v>
      </c>
      <c r="Q27" s="132"/>
      <c r="R27" s="133" t="s">
        <v>169</v>
      </c>
      <c r="S27" s="134"/>
      <c r="T27" s="135">
        <v>0</v>
      </c>
      <c r="U27" s="147"/>
    </row>
    <row r="28" spans="1:21">
      <c r="C28" t="s">
        <v>279</v>
      </c>
      <c r="Q28" s="132"/>
      <c r="R28" s="133" t="s">
        <v>9</v>
      </c>
      <c r="S28" s="134" t="s">
        <v>170</v>
      </c>
      <c r="T28" s="135">
        <f>U14</f>
        <v>1411</v>
      </c>
      <c r="U28" s="147">
        <f t="shared" si="2"/>
        <v>0.52886056971514239</v>
      </c>
    </row>
    <row r="29" spans="1:21">
      <c r="C29" t="s">
        <v>230</v>
      </c>
      <c r="Q29" s="132"/>
      <c r="R29" s="133" t="s">
        <v>331</v>
      </c>
      <c r="S29" s="134" t="s">
        <v>170</v>
      </c>
      <c r="T29" s="135">
        <f>U15</f>
        <v>246</v>
      </c>
      <c r="U29" s="147">
        <f t="shared" si="2"/>
        <v>9.2203898050974509E-2</v>
      </c>
    </row>
    <row r="30" spans="1:21">
      <c r="C30" t="s">
        <v>231</v>
      </c>
      <c r="Q30" s="132"/>
      <c r="R30" s="133"/>
      <c r="S30" s="134" t="s">
        <v>347</v>
      </c>
      <c r="T30" s="135">
        <f>U16</f>
        <v>604</v>
      </c>
      <c r="U30" s="147">
        <f t="shared" si="2"/>
        <v>0.22638680659670166</v>
      </c>
    </row>
    <row r="31" spans="1:21">
      <c r="C31" t="s">
        <v>232</v>
      </c>
      <c r="Q31" s="132"/>
      <c r="R31" s="133"/>
      <c r="S31" s="134"/>
      <c r="T31" s="135"/>
      <c r="U31" s="147"/>
    </row>
    <row r="32" spans="1:21" ht="15" thickBot="1">
      <c r="Q32" s="137"/>
      <c r="R32" s="138"/>
      <c r="S32" s="139"/>
      <c r="T32" s="140">
        <f>SUM(T25:T30)</f>
        <v>2668</v>
      </c>
      <c r="U32" s="148">
        <f>SUM(U25:U31)</f>
        <v>1</v>
      </c>
    </row>
    <row r="33" spans="1:17">
      <c r="B33" s="122" t="s">
        <v>276</v>
      </c>
      <c r="C33" s="122"/>
      <c r="D33" s="122"/>
      <c r="E33" s="122"/>
      <c r="F33" s="122"/>
      <c r="G33" s="123" t="s">
        <v>160</v>
      </c>
      <c r="H33" s="122" t="s">
        <v>274</v>
      </c>
      <c r="I33" s="122"/>
      <c r="J33" s="122"/>
      <c r="K33" s="122"/>
      <c r="L33" s="122"/>
      <c r="M33" s="122"/>
      <c r="N33" s="122"/>
    </row>
    <row r="34" spans="1:17">
      <c r="B34" t="s">
        <v>339</v>
      </c>
      <c r="C34">
        <v>188</v>
      </c>
      <c r="G34" s="59" t="s">
        <v>160</v>
      </c>
      <c r="H34" t="s">
        <v>328</v>
      </c>
    </row>
    <row r="36" spans="1:17">
      <c r="A36" s="62" t="s">
        <v>340</v>
      </c>
    </row>
    <row r="37" spans="1:17">
      <c r="A37" s="62" t="s">
        <v>343</v>
      </c>
      <c r="B37" t="s">
        <v>341</v>
      </c>
    </row>
    <row r="38" spans="1:17">
      <c r="A38" s="62"/>
      <c r="B38" t="s">
        <v>342</v>
      </c>
    </row>
    <row r="39" spans="1:17">
      <c r="A39" s="62" t="s">
        <v>344</v>
      </c>
      <c r="B39" t="s">
        <v>345</v>
      </c>
    </row>
    <row r="40" spans="1:17">
      <c r="A40" s="62" t="s">
        <v>346</v>
      </c>
      <c r="B40" t="s">
        <v>354</v>
      </c>
    </row>
    <row r="41" spans="1:17">
      <c r="A41" s="62"/>
      <c r="Q41">
        <v>100</v>
      </c>
    </row>
    <row r="42" spans="1:17">
      <c r="A42" s="62"/>
      <c r="Q42">
        <v>8.2100000000000009</v>
      </c>
    </row>
    <row r="43" spans="1:17">
      <c r="Q43">
        <v>7.05</v>
      </c>
    </row>
    <row r="44" spans="1:17">
      <c r="Q44">
        <v>52.89</v>
      </c>
    </row>
    <row r="45" spans="1:17">
      <c r="F45">
        <f>C5</f>
        <v>132</v>
      </c>
      <c r="Q45">
        <v>22.64</v>
      </c>
    </row>
    <row r="46" spans="1:17">
      <c r="F46">
        <f>C7</f>
        <v>82</v>
      </c>
      <c r="Q46">
        <f>Q41-SUM(Q42:Q45)</f>
        <v>9.2099999999999937</v>
      </c>
    </row>
    <row r="47" spans="1:17">
      <c r="F47">
        <f>C10</f>
        <v>59</v>
      </c>
    </row>
    <row r="48" spans="1:17">
      <c r="F48">
        <f>C13</f>
        <v>36</v>
      </c>
    </row>
    <row r="49" spans="6:6">
      <c r="F49">
        <f t="shared" ref="F49:F51" si="3">C14</f>
        <v>31</v>
      </c>
    </row>
    <row r="50" spans="6:6">
      <c r="F50">
        <f t="shared" si="3"/>
        <v>18</v>
      </c>
    </row>
    <row r="51" spans="6:6">
      <c r="F51">
        <f t="shared" si="3"/>
        <v>13</v>
      </c>
    </row>
  </sheetData>
  <mergeCells count="2">
    <mergeCell ref="A19:N19"/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svb-service-client"/>
    <hyperlink ref="B12" r:id="rId11" tooltip="svb-service-bankinfo"/>
    <hyperlink ref="B13" r:id="rId12" tooltip="mur-java-lib-logger"/>
    <hyperlink ref="B14" r:id="rId13" tooltip="mur-java-lib-monitoring"/>
    <hyperlink ref="B15" r:id="rId14" tooltip="mur-java-lib-exception"/>
    <hyperlink ref="B16" r:id="rId15" tooltip="mur-java-lib-mappers"/>
    <hyperlink ref="B17" r:id="rId16" tooltip="svb-web-core-ui"/>
    <hyperlink ref="B18" r:id="rId17" tooltip="svb-web-payment"/>
  </hyperlinks>
  <pageMargins left="0.75" right="0.75" top="1" bottom="1" header="0.5" footer="0.5"/>
  <ignoredErrors>
    <ignoredError sqref="T5:T16 S13:S19 U15 U3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21" workbookViewId="0">
      <selection activeCell="R29" sqref="R29"/>
    </sheetView>
  </sheetViews>
  <sheetFormatPr baseColWidth="10" defaultRowHeight="14" x14ac:dyDescent="0"/>
  <cols>
    <col min="1" max="1" width="3.83203125" bestFit="1" customWidth="1"/>
    <col min="2" max="2" width="25.5" customWidth="1"/>
    <col min="3" max="3" width="4.33203125" bestFit="1" customWidth="1"/>
    <col min="4" max="4" width="5.83203125" customWidth="1"/>
    <col min="5" max="5" width="7.6640625" customWidth="1"/>
    <col min="6" max="6" width="12" customWidth="1"/>
    <col min="7" max="7" width="9" customWidth="1"/>
    <col min="8" max="8" width="9" bestFit="1" customWidth="1"/>
    <col min="9" max="9" width="7.1640625" customWidth="1"/>
    <col min="10" max="10" width="9.33203125" customWidth="1"/>
    <col min="11" max="11" width="10.83203125" customWidth="1"/>
    <col min="12" max="12" width="6.1640625" customWidth="1"/>
    <col min="13" max="13" width="7.1640625" bestFit="1" customWidth="1"/>
    <col min="14" max="14" width="6.6640625" bestFit="1" customWidth="1"/>
    <col min="15" max="16" width="6.1640625" bestFit="1" customWidth="1"/>
  </cols>
  <sheetData>
    <row r="1" spans="1:16" ht="60">
      <c r="A1" s="18" t="s">
        <v>103</v>
      </c>
      <c r="B1" s="18" t="s">
        <v>104</v>
      </c>
      <c r="C1" s="18" t="s">
        <v>152</v>
      </c>
      <c r="D1" s="18"/>
      <c r="E1" s="18"/>
      <c r="F1" s="18"/>
      <c r="G1" s="18"/>
      <c r="H1" s="18" t="s">
        <v>21</v>
      </c>
      <c r="I1" s="18" t="s">
        <v>106</v>
      </c>
      <c r="J1" s="18" t="s">
        <v>107</v>
      </c>
      <c r="K1" s="18" t="s">
        <v>108</v>
      </c>
      <c r="L1" s="18" t="s">
        <v>109</v>
      </c>
      <c r="M1" s="18" t="s">
        <v>110</v>
      </c>
      <c r="N1" s="18" t="s">
        <v>111</v>
      </c>
      <c r="O1" s="18" t="s">
        <v>112</v>
      </c>
      <c r="P1" s="18" t="s">
        <v>113</v>
      </c>
    </row>
    <row r="2" spans="1:16" ht="15">
      <c r="A2" s="20"/>
      <c r="B2" s="22" t="s">
        <v>119</v>
      </c>
      <c r="C2" s="155">
        <v>591</v>
      </c>
      <c r="D2" s="155">
        <v>590</v>
      </c>
      <c r="E2" s="155">
        <f>IF(C2&gt;D2,C2-D2,"")</f>
        <v>1</v>
      </c>
      <c r="F2" s="155" t="str">
        <f>IF(D2&gt;C2,D2-C2,"")</f>
        <v/>
      </c>
      <c r="G2" s="155"/>
      <c r="H2" s="23">
        <v>6330</v>
      </c>
      <c r="I2" s="155" t="s">
        <v>149</v>
      </c>
      <c r="J2" s="24">
        <v>42671</v>
      </c>
      <c r="K2" s="25">
        <v>0.94599999999999995</v>
      </c>
      <c r="L2" s="25">
        <v>0.89800000000000002</v>
      </c>
      <c r="M2" s="155">
        <v>0</v>
      </c>
      <c r="N2" s="155">
        <v>0</v>
      </c>
      <c r="O2" s="155">
        <v>2</v>
      </c>
      <c r="P2" s="155">
        <v>0</v>
      </c>
    </row>
    <row r="3" spans="1:16" ht="24">
      <c r="A3" s="20"/>
      <c r="B3" s="22" t="s">
        <v>117</v>
      </c>
      <c r="C3" s="155">
        <v>194</v>
      </c>
      <c r="D3" s="155">
        <v>214</v>
      </c>
      <c r="E3" s="155" t="str">
        <f t="shared" ref="E3:E16" si="0">IF(C3&gt;D3,C3-D3,"")</f>
        <v/>
      </c>
      <c r="F3" s="155">
        <f t="shared" ref="F3:F16" si="1">IF(D3&gt;C3,D3-C3,"")</f>
        <v>20</v>
      </c>
      <c r="G3" s="155"/>
      <c r="H3" s="23">
        <v>1760</v>
      </c>
      <c r="I3" s="155" t="s">
        <v>129</v>
      </c>
      <c r="J3" s="24">
        <v>42671</v>
      </c>
      <c r="K3" s="25">
        <v>0.93500000000000005</v>
      </c>
      <c r="L3" s="25">
        <v>0.92500000000000004</v>
      </c>
      <c r="M3" s="155">
        <v>0</v>
      </c>
      <c r="N3" s="155">
        <v>0</v>
      </c>
      <c r="O3" s="155">
        <v>2</v>
      </c>
      <c r="P3" s="155">
        <v>2</v>
      </c>
    </row>
    <row r="4" spans="1:16" ht="15">
      <c r="A4" s="19"/>
      <c r="B4" s="22" t="s">
        <v>329</v>
      </c>
      <c r="C4" s="155">
        <v>172</v>
      </c>
      <c r="D4" s="155">
        <v>176</v>
      </c>
      <c r="E4" s="155" t="str">
        <f t="shared" si="0"/>
        <v/>
      </c>
      <c r="F4" s="155">
        <f t="shared" si="1"/>
        <v>4</v>
      </c>
      <c r="G4" s="155"/>
      <c r="H4" s="23">
        <v>2233</v>
      </c>
      <c r="I4" s="155" t="s">
        <v>150</v>
      </c>
      <c r="J4" s="24">
        <v>42667</v>
      </c>
      <c r="K4" s="25">
        <v>0.92200000000000004</v>
      </c>
      <c r="L4" s="25">
        <v>0.82599999999999996</v>
      </c>
      <c r="M4" s="155">
        <v>0</v>
      </c>
      <c r="N4" s="155">
        <v>0</v>
      </c>
      <c r="O4" s="155">
        <v>1</v>
      </c>
      <c r="P4" s="155">
        <v>0</v>
      </c>
    </row>
    <row r="5" spans="1:16" ht="15">
      <c r="A5" s="20"/>
      <c r="B5" s="22" t="s">
        <v>128</v>
      </c>
      <c r="C5" s="155">
        <v>132</v>
      </c>
      <c r="D5" s="155">
        <v>134</v>
      </c>
      <c r="E5" s="155" t="str">
        <f t="shared" si="0"/>
        <v/>
      </c>
      <c r="F5" s="155">
        <f t="shared" si="1"/>
        <v>2</v>
      </c>
      <c r="G5" s="155"/>
      <c r="H5" s="155">
        <v>871</v>
      </c>
      <c r="I5" s="155" t="s">
        <v>150</v>
      </c>
      <c r="J5" s="24">
        <v>42660</v>
      </c>
      <c r="K5" s="25">
        <v>0.95</v>
      </c>
      <c r="L5" s="25">
        <v>0.92600000000000005</v>
      </c>
      <c r="M5" s="155">
        <v>0</v>
      </c>
      <c r="N5" s="155">
        <v>0</v>
      </c>
      <c r="O5" s="155">
        <v>1</v>
      </c>
      <c r="P5" s="155">
        <v>0</v>
      </c>
    </row>
    <row r="6" spans="1:16" ht="15">
      <c r="A6" s="20"/>
      <c r="B6" s="22" t="s">
        <v>114</v>
      </c>
      <c r="C6" s="155">
        <v>114</v>
      </c>
      <c r="D6" s="155">
        <v>114</v>
      </c>
      <c r="E6" s="155" t="str">
        <f t="shared" si="0"/>
        <v/>
      </c>
      <c r="F6" s="155" t="str">
        <f t="shared" si="1"/>
        <v/>
      </c>
      <c r="G6" s="155"/>
      <c r="H6" s="23">
        <v>1638</v>
      </c>
      <c r="I6" s="155" t="s">
        <v>355</v>
      </c>
      <c r="J6" s="24">
        <v>42667</v>
      </c>
      <c r="K6" s="25">
        <v>0.95799999999999996</v>
      </c>
      <c r="L6" s="25">
        <v>0.94199999999999995</v>
      </c>
      <c r="M6" s="155">
        <v>0</v>
      </c>
      <c r="N6" s="155">
        <v>0</v>
      </c>
      <c r="O6" s="155">
        <v>2</v>
      </c>
      <c r="P6" s="155">
        <v>1</v>
      </c>
    </row>
    <row r="7" spans="1:16" ht="15">
      <c r="A7" s="19"/>
      <c r="B7" s="22" t="s">
        <v>133</v>
      </c>
      <c r="C7" s="155">
        <v>82</v>
      </c>
      <c r="D7" s="155">
        <v>84</v>
      </c>
      <c r="E7" s="155" t="str">
        <f t="shared" si="0"/>
        <v/>
      </c>
      <c r="F7" s="155">
        <f t="shared" si="1"/>
        <v>2</v>
      </c>
      <c r="G7" s="155"/>
      <c r="H7" s="155">
        <v>677</v>
      </c>
      <c r="I7" s="155" t="s">
        <v>351</v>
      </c>
      <c r="J7" s="24">
        <v>42660</v>
      </c>
      <c r="K7" s="25">
        <v>0.96199999999999997</v>
      </c>
      <c r="L7" s="25">
        <v>0.93500000000000005</v>
      </c>
      <c r="M7" s="155">
        <v>0</v>
      </c>
      <c r="N7" s="155">
        <v>0</v>
      </c>
      <c r="O7" s="155">
        <v>1</v>
      </c>
      <c r="P7" s="155">
        <v>1</v>
      </c>
    </row>
    <row r="8" spans="1:16" ht="15">
      <c r="A8" s="20"/>
      <c r="B8" s="22" t="s">
        <v>123</v>
      </c>
      <c r="C8" s="155">
        <v>69</v>
      </c>
      <c r="D8" s="155">
        <v>74</v>
      </c>
      <c r="E8" s="155" t="str">
        <f t="shared" si="0"/>
        <v/>
      </c>
      <c r="F8" s="155">
        <f t="shared" si="1"/>
        <v>5</v>
      </c>
      <c r="G8" s="155"/>
      <c r="H8" s="155">
        <v>839</v>
      </c>
      <c r="I8" s="155" t="s">
        <v>124</v>
      </c>
      <c r="J8" s="24">
        <v>42657</v>
      </c>
      <c r="K8" s="25">
        <v>0.90300000000000002</v>
      </c>
      <c r="L8" s="25">
        <v>0.82399999999999995</v>
      </c>
      <c r="M8" s="155">
        <v>0</v>
      </c>
      <c r="N8" s="155">
        <v>0</v>
      </c>
      <c r="O8" s="155">
        <v>2</v>
      </c>
      <c r="P8" s="155">
        <v>0</v>
      </c>
    </row>
    <row r="9" spans="1:16" ht="15">
      <c r="A9" s="20"/>
      <c r="B9" s="22" t="s">
        <v>139</v>
      </c>
      <c r="C9" s="155">
        <v>61</v>
      </c>
      <c r="D9" s="155">
        <v>70</v>
      </c>
      <c r="E9" s="155" t="str">
        <f t="shared" si="0"/>
        <v/>
      </c>
      <c r="F9" s="155">
        <f t="shared" si="1"/>
        <v>9</v>
      </c>
      <c r="G9" s="155"/>
      <c r="H9" s="155">
        <v>693</v>
      </c>
      <c r="I9" s="155" t="s">
        <v>150</v>
      </c>
      <c r="J9" s="26">
        <v>3.888888888888889E-2</v>
      </c>
      <c r="K9" s="25">
        <v>0.91600000000000004</v>
      </c>
      <c r="L9" s="25">
        <v>0.94399999999999995</v>
      </c>
      <c r="M9" s="155">
        <v>0</v>
      </c>
      <c r="N9" s="155">
        <v>0</v>
      </c>
      <c r="O9" s="155">
        <v>0</v>
      </c>
      <c r="P9" s="155">
        <v>0</v>
      </c>
    </row>
    <row r="10" spans="1:16" ht="15">
      <c r="A10" s="20"/>
      <c r="B10" s="22" t="s">
        <v>127</v>
      </c>
      <c r="C10" s="155">
        <v>59</v>
      </c>
      <c r="D10" s="155">
        <v>60</v>
      </c>
      <c r="E10" s="155" t="str">
        <f t="shared" si="0"/>
        <v/>
      </c>
      <c r="F10" s="155">
        <f t="shared" si="1"/>
        <v>1</v>
      </c>
      <c r="G10" s="155"/>
      <c r="H10" s="155">
        <v>344</v>
      </c>
      <c r="I10" s="155">
        <v>0</v>
      </c>
      <c r="J10" s="24">
        <v>42660</v>
      </c>
      <c r="K10" s="25">
        <v>0.92200000000000004</v>
      </c>
      <c r="L10" s="25">
        <v>0.97699999999999998</v>
      </c>
      <c r="M10" s="155">
        <v>0</v>
      </c>
      <c r="N10" s="155">
        <v>0</v>
      </c>
      <c r="O10" s="155">
        <v>0</v>
      </c>
      <c r="P10" s="155">
        <v>0</v>
      </c>
    </row>
    <row r="11" spans="1:16" ht="15">
      <c r="A11" s="20"/>
      <c r="B11" s="22" t="s">
        <v>292</v>
      </c>
      <c r="C11" s="155">
        <v>44</v>
      </c>
      <c r="D11" s="155">
        <v>35</v>
      </c>
      <c r="E11" s="155">
        <f t="shared" si="0"/>
        <v>9</v>
      </c>
      <c r="F11" s="155" t="str">
        <f t="shared" si="1"/>
        <v/>
      </c>
      <c r="G11" s="155"/>
      <c r="H11" s="155">
        <v>573</v>
      </c>
      <c r="I11" s="155" t="s">
        <v>150</v>
      </c>
      <c r="J11" s="24">
        <v>42657</v>
      </c>
      <c r="K11" s="25">
        <v>0.86099999999999999</v>
      </c>
      <c r="L11" s="25">
        <v>0.86399999999999999</v>
      </c>
      <c r="M11" s="155">
        <v>0</v>
      </c>
      <c r="N11" s="155">
        <v>0</v>
      </c>
      <c r="O11" s="155">
        <v>1</v>
      </c>
      <c r="P11" s="155">
        <v>0</v>
      </c>
    </row>
    <row r="12" spans="1:16" ht="15">
      <c r="A12" s="20"/>
      <c r="B12" s="22" t="s">
        <v>336</v>
      </c>
      <c r="C12" s="155">
        <v>41</v>
      </c>
      <c r="D12" s="155">
        <v>45</v>
      </c>
      <c r="E12" s="155" t="str">
        <f t="shared" si="0"/>
        <v/>
      </c>
      <c r="F12" s="155">
        <f t="shared" si="1"/>
        <v>4</v>
      </c>
      <c r="G12" s="155"/>
      <c r="H12" s="155">
        <v>567</v>
      </c>
      <c r="I12" s="155" t="s">
        <v>150</v>
      </c>
      <c r="J12" s="24">
        <v>42657</v>
      </c>
      <c r="K12" s="25">
        <v>0.89800000000000002</v>
      </c>
      <c r="L12" s="25">
        <v>0.85</v>
      </c>
      <c r="M12" s="155">
        <v>0</v>
      </c>
      <c r="N12" s="155">
        <v>0</v>
      </c>
      <c r="O12" s="155">
        <v>1</v>
      </c>
      <c r="P12" s="155">
        <v>0</v>
      </c>
    </row>
    <row r="13" spans="1:16" ht="15">
      <c r="A13" s="20"/>
      <c r="B13" s="22" t="s">
        <v>126</v>
      </c>
      <c r="C13" s="155">
        <v>36</v>
      </c>
      <c r="D13" s="155">
        <v>36</v>
      </c>
      <c r="E13" s="155" t="str">
        <f t="shared" si="0"/>
        <v/>
      </c>
      <c r="F13" s="155" t="str">
        <f t="shared" si="1"/>
        <v/>
      </c>
      <c r="G13" s="155"/>
      <c r="H13" s="155">
        <v>195</v>
      </c>
      <c r="I13" s="155">
        <v>0</v>
      </c>
      <c r="J13" s="24">
        <v>42660</v>
      </c>
      <c r="K13" s="25">
        <v>0.98599999999999999</v>
      </c>
      <c r="L13" s="25">
        <v>1</v>
      </c>
      <c r="M13" s="155">
        <v>0</v>
      </c>
      <c r="N13" s="155">
        <v>0</v>
      </c>
      <c r="O13" s="155">
        <v>0</v>
      </c>
      <c r="P13" s="155">
        <v>0</v>
      </c>
    </row>
    <row r="14" spans="1:16" ht="24">
      <c r="A14" s="20"/>
      <c r="B14" s="22" t="s">
        <v>131</v>
      </c>
      <c r="C14" s="155">
        <v>31</v>
      </c>
      <c r="D14" s="155">
        <v>32</v>
      </c>
      <c r="E14" s="155" t="str">
        <f t="shared" si="0"/>
        <v/>
      </c>
      <c r="F14" s="155">
        <f t="shared" si="1"/>
        <v>1</v>
      </c>
      <c r="G14" s="155"/>
      <c r="H14" s="155">
        <v>378</v>
      </c>
      <c r="I14" s="155" t="s">
        <v>132</v>
      </c>
      <c r="J14" s="24">
        <v>42660</v>
      </c>
      <c r="K14" s="25">
        <v>0.77100000000000002</v>
      </c>
      <c r="L14" s="25">
        <v>0.51700000000000002</v>
      </c>
      <c r="M14" s="155">
        <v>0</v>
      </c>
      <c r="N14" s="155">
        <v>0</v>
      </c>
      <c r="O14" s="155">
        <v>1</v>
      </c>
      <c r="P14" s="155">
        <v>0</v>
      </c>
    </row>
    <row r="15" spans="1:16" ht="15">
      <c r="A15" s="20"/>
      <c r="B15" s="22" t="s">
        <v>125</v>
      </c>
      <c r="C15" s="155">
        <v>18</v>
      </c>
      <c r="D15" s="155">
        <v>21</v>
      </c>
      <c r="E15" s="155" t="str">
        <f t="shared" si="0"/>
        <v/>
      </c>
      <c r="F15" s="155">
        <f t="shared" si="1"/>
        <v>3</v>
      </c>
      <c r="G15" s="155"/>
      <c r="H15" s="155">
        <v>172</v>
      </c>
      <c r="I15" s="155">
        <v>0</v>
      </c>
      <c r="J15" s="24">
        <v>42660</v>
      </c>
      <c r="K15" s="25">
        <v>0.93300000000000005</v>
      </c>
      <c r="L15" s="25">
        <v>0.9</v>
      </c>
      <c r="M15" s="155">
        <v>0</v>
      </c>
      <c r="N15" s="155">
        <v>0</v>
      </c>
      <c r="O15" s="155">
        <v>0</v>
      </c>
      <c r="P15" s="155">
        <v>0</v>
      </c>
    </row>
    <row r="16" spans="1:16" ht="15">
      <c r="A16" s="20"/>
      <c r="B16" s="22" t="s">
        <v>130</v>
      </c>
      <c r="C16" s="155">
        <v>13</v>
      </c>
      <c r="D16" s="155">
        <v>18</v>
      </c>
      <c r="E16" s="155" t="str">
        <f t="shared" si="0"/>
        <v/>
      </c>
      <c r="F16" s="155">
        <f t="shared" si="1"/>
        <v>5</v>
      </c>
      <c r="G16" s="155"/>
      <c r="H16" s="155">
        <v>218</v>
      </c>
      <c r="I16" s="155">
        <v>0</v>
      </c>
      <c r="J16" s="24">
        <v>42660</v>
      </c>
      <c r="K16" s="25">
        <v>0.99099999999999999</v>
      </c>
      <c r="L16" s="25">
        <v>0.92900000000000005</v>
      </c>
      <c r="M16" s="155">
        <v>0</v>
      </c>
      <c r="N16" s="155">
        <v>0</v>
      </c>
      <c r="O16" s="155">
        <v>0</v>
      </c>
      <c r="P16" s="155">
        <v>0</v>
      </c>
    </row>
    <row r="17" spans="1:16" ht="15">
      <c r="A17" s="20"/>
      <c r="B17" s="22" t="s">
        <v>116</v>
      </c>
      <c r="C17" s="31"/>
      <c r="D17" s="31"/>
      <c r="E17" s="155" t="str">
        <f t="shared" ref="E17:E18" si="2">IF(C17&gt;D17,C17-D17,"")</f>
        <v/>
      </c>
      <c r="F17" s="155" t="str">
        <f t="shared" ref="F17:F18" si="3">IF(D17&gt;C17,D17-C17,"")</f>
        <v/>
      </c>
      <c r="G17" s="31"/>
      <c r="H17" s="23">
        <v>3041</v>
      </c>
      <c r="I17" s="155">
        <v>0</v>
      </c>
      <c r="J17" s="24">
        <v>42578</v>
      </c>
      <c r="K17" s="25">
        <v>0.91700000000000004</v>
      </c>
      <c r="L17" s="25">
        <v>0.81599999999999995</v>
      </c>
      <c r="M17" s="155">
        <v>0</v>
      </c>
      <c r="N17" s="155">
        <v>0</v>
      </c>
      <c r="O17" s="155">
        <v>0</v>
      </c>
      <c r="P17" s="155">
        <v>0</v>
      </c>
    </row>
    <row r="18" spans="1:16" ht="15">
      <c r="A18" s="20"/>
      <c r="B18" s="22" t="s">
        <v>121</v>
      </c>
      <c r="C18" s="31"/>
      <c r="D18" s="31"/>
      <c r="E18" s="155" t="str">
        <f t="shared" si="2"/>
        <v/>
      </c>
      <c r="F18" s="155" t="str">
        <f t="shared" si="3"/>
        <v/>
      </c>
      <c r="G18" s="31"/>
      <c r="H18" s="23">
        <v>10346</v>
      </c>
      <c r="I18" s="155" t="s">
        <v>154</v>
      </c>
      <c r="J18" s="24">
        <v>42663</v>
      </c>
      <c r="K18" s="25">
        <v>0.90100000000000002</v>
      </c>
      <c r="L18" s="25">
        <v>0.77500000000000002</v>
      </c>
      <c r="M18" s="155">
        <v>0</v>
      </c>
      <c r="N18" s="155">
        <v>0</v>
      </c>
      <c r="O18" s="155">
        <v>0</v>
      </c>
      <c r="P18" s="155">
        <v>0</v>
      </c>
    </row>
    <row r="19" spans="1:16">
      <c r="A19" s="158" t="s">
        <v>357</v>
      </c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</row>
    <row r="23" spans="1:16" ht="60">
      <c r="A23" s="18" t="s">
        <v>103</v>
      </c>
      <c r="B23" s="18" t="s">
        <v>104</v>
      </c>
      <c r="C23" s="18" t="s">
        <v>152</v>
      </c>
      <c r="D23" s="18"/>
      <c r="E23" s="18"/>
      <c r="F23" s="18"/>
      <c r="G23" s="18"/>
      <c r="H23" s="18" t="s">
        <v>21</v>
      </c>
      <c r="I23" s="18" t="s">
        <v>106</v>
      </c>
      <c r="J23" s="18" t="s">
        <v>107</v>
      </c>
      <c r="K23" s="18" t="s">
        <v>108</v>
      </c>
      <c r="L23" s="18" t="s">
        <v>109</v>
      </c>
      <c r="M23" s="18" t="s">
        <v>110</v>
      </c>
      <c r="N23" s="18" t="s">
        <v>111</v>
      </c>
      <c r="O23" s="18" t="s">
        <v>112</v>
      </c>
      <c r="P23" s="18" t="s">
        <v>113</v>
      </c>
    </row>
    <row r="24" spans="1:16" ht="15">
      <c r="A24" s="20"/>
      <c r="B24" s="22" t="s">
        <v>119</v>
      </c>
      <c r="C24" s="156">
        <v>591</v>
      </c>
      <c r="D24" s="156"/>
      <c r="E24" s="156"/>
      <c r="F24" s="156"/>
      <c r="G24" s="156"/>
      <c r="H24" s="23">
        <v>6330</v>
      </c>
      <c r="I24" s="156" t="s">
        <v>149</v>
      </c>
      <c r="J24" s="24">
        <v>42671</v>
      </c>
      <c r="K24" s="25">
        <v>0.94599999999999995</v>
      </c>
      <c r="L24" s="25">
        <v>0.89800000000000002</v>
      </c>
      <c r="M24" s="156">
        <v>0</v>
      </c>
      <c r="N24" s="156">
        <v>0</v>
      </c>
      <c r="O24" s="156">
        <v>2</v>
      </c>
      <c r="P24" s="156">
        <v>0</v>
      </c>
    </row>
    <row r="25" spans="1:16" ht="24">
      <c r="A25" s="20"/>
      <c r="B25" s="22" t="s">
        <v>290</v>
      </c>
      <c r="C25" s="156">
        <v>418</v>
      </c>
      <c r="D25" s="156"/>
      <c r="E25" s="156"/>
      <c r="F25" s="156"/>
      <c r="G25" s="156"/>
      <c r="H25" s="23">
        <v>3872</v>
      </c>
      <c r="I25" s="156" t="s">
        <v>129</v>
      </c>
      <c r="J25" s="26">
        <v>0.47986111111111113</v>
      </c>
      <c r="K25" s="25">
        <v>0.97499999999999998</v>
      </c>
      <c r="L25" s="25">
        <v>0.93600000000000005</v>
      </c>
      <c r="M25" s="156">
        <v>0</v>
      </c>
      <c r="N25" s="156">
        <v>0</v>
      </c>
      <c r="O25" s="156">
        <v>2</v>
      </c>
      <c r="P25" s="156">
        <v>2</v>
      </c>
    </row>
    <row r="26" spans="1:16" ht="24">
      <c r="A26" s="20"/>
      <c r="B26" s="22" t="s">
        <v>117</v>
      </c>
      <c r="C26" s="156">
        <v>194</v>
      </c>
      <c r="D26" s="156"/>
      <c r="E26" s="156"/>
      <c r="F26" s="156"/>
      <c r="G26" s="156"/>
      <c r="H26" s="23">
        <v>1760</v>
      </c>
      <c r="I26" s="156" t="s">
        <v>129</v>
      </c>
      <c r="J26" s="24">
        <v>42671</v>
      </c>
      <c r="K26" s="25">
        <v>0.93500000000000005</v>
      </c>
      <c r="L26" s="25">
        <v>0.92500000000000004</v>
      </c>
      <c r="M26" s="156">
        <v>0</v>
      </c>
      <c r="N26" s="156">
        <v>0</v>
      </c>
      <c r="O26" s="156">
        <v>2</v>
      </c>
      <c r="P26" s="156">
        <v>2</v>
      </c>
    </row>
    <row r="27" spans="1:16" ht="15">
      <c r="A27" s="19"/>
      <c r="B27" s="22" t="s">
        <v>329</v>
      </c>
      <c r="C27" s="156">
        <v>172</v>
      </c>
      <c r="D27" s="156"/>
      <c r="E27" s="156"/>
      <c r="F27" s="156"/>
      <c r="G27" s="156"/>
      <c r="H27" s="23">
        <v>2233</v>
      </c>
      <c r="I27" s="156" t="s">
        <v>150</v>
      </c>
      <c r="J27" s="24">
        <v>42667</v>
      </c>
      <c r="K27" s="25">
        <v>0.92200000000000004</v>
      </c>
      <c r="L27" s="25">
        <v>0.82599999999999996</v>
      </c>
      <c r="M27" s="156">
        <v>0</v>
      </c>
      <c r="N27" s="156">
        <v>0</v>
      </c>
      <c r="O27" s="156">
        <v>1</v>
      </c>
      <c r="P27" s="156">
        <v>0</v>
      </c>
    </row>
    <row r="28" spans="1:16" ht="15">
      <c r="A28" s="20"/>
      <c r="B28" s="22" t="s">
        <v>128</v>
      </c>
      <c r="C28" s="156">
        <v>132</v>
      </c>
      <c r="D28" s="156"/>
      <c r="E28" s="156"/>
      <c r="F28" s="156"/>
      <c r="G28" s="156"/>
      <c r="H28" s="156">
        <v>871</v>
      </c>
      <c r="I28" s="156" t="s">
        <v>150</v>
      </c>
      <c r="J28" s="24">
        <v>42660</v>
      </c>
      <c r="K28" s="25">
        <v>0.95</v>
      </c>
      <c r="L28" s="25">
        <v>0.92600000000000005</v>
      </c>
      <c r="M28" s="156">
        <v>0</v>
      </c>
      <c r="N28" s="156">
        <v>0</v>
      </c>
      <c r="O28" s="156">
        <v>1</v>
      </c>
      <c r="P28" s="156">
        <v>0</v>
      </c>
    </row>
    <row r="29" spans="1:16" ht="15">
      <c r="A29" s="20"/>
      <c r="B29" s="22" t="s">
        <v>114</v>
      </c>
      <c r="C29" s="156">
        <v>114</v>
      </c>
      <c r="D29" s="156"/>
      <c r="E29" s="156"/>
      <c r="F29" s="156"/>
      <c r="G29" s="156"/>
      <c r="H29" s="23">
        <v>1638</v>
      </c>
      <c r="I29" s="156" t="s">
        <v>355</v>
      </c>
      <c r="J29" s="24">
        <v>42667</v>
      </c>
      <c r="K29" s="25">
        <v>0.95799999999999996</v>
      </c>
      <c r="L29" s="25">
        <v>0.94199999999999995</v>
      </c>
      <c r="M29" s="156">
        <v>0</v>
      </c>
      <c r="N29" s="156">
        <v>0</v>
      </c>
      <c r="O29" s="156">
        <v>2</v>
      </c>
      <c r="P29" s="156">
        <v>1</v>
      </c>
    </row>
    <row r="30" spans="1:16" ht="15">
      <c r="A30" s="19"/>
      <c r="B30" s="22" t="s">
        <v>133</v>
      </c>
      <c r="C30" s="156">
        <v>82</v>
      </c>
      <c r="D30" s="156"/>
      <c r="E30" s="156"/>
      <c r="F30" s="156"/>
      <c r="G30" s="156"/>
      <c r="H30" s="156">
        <v>677</v>
      </c>
      <c r="I30" s="156" t="s">
        <v>351</v>
      </c>
      <c r="J30" s="24">
        <v>42660</v>
      </c>
      <c r="K30" s="25">
        <v>0.96199999999999997</v>
      </c>
      <c r="L30" s="25">
        <v>0.93500000000000005</v>
      </c>
      <c r="M30" s="156">
        <v>0</v>
      </c>
      <c r="N30" s="156">
        <v>0</v>
      </c>
      <c r="O30" s="156">
        <v>1</v>
      </c>
      <c r="P30" s="156">
        <v>1</v>
      </c>
    </row>
    <row r="31" spans="1:16" ht="15">
      <c r="A31" s="20"/>
      <c r="B31" s="22" t="s">
        <v>123</v>
      </c>
      <c r="C31" s="156">
        <v>69</v>
      </c>
      <c r="D31" s="156"/>
      <c r="E31" s="156"/>
      <c r="F31" s="156"/>
      <c r="G31" s="156"/>
      <c r="H31" s="156">
        <v>839</v>
      </c>
      <c r="I31" s="156" t="s">
        <v>124</v>
      </c>
      <c r="J31" s="24">
        <v>42657</v>
      </c>
      <c r="K31" s="25">
        <v>0.90300000000000002</v>
      </c>
      <c r="L31" s="25">
        <v>0.82399999999999995</v>
      </c>
      <c r="M31" s="156">
        <v>0</v>
      </c>
      <c r="N31" s="156">
        <v>0</v>
      </c>
      <c r="O31" s="156">
        <v>2</v>
      </c>
      <c r="P31" s="156">
        <v>0</v>
      </c>
    </row>
    <row r="32" spans="1:16" ht="15">
      <c r="A32" s="20"/>
      <c r="B32" s="22" t="s">
        <v>139</v>
      </c>
      <c r="C32" s="156">
        <v>61</v>
      </c>
      <c r="D32" s="156"/>
      <c r="E32" s="156"/>
      <c r="F32" s="156"/>
      <c r="G32" s="156"/>
      <c r="H32" s="156">
        <v>693</v>
      </c>
      <c r="I32" s="156" t="s">
        <v>150</v>
      </c>
      <c r="J32" s="24">
        <v>42675</v>
      </c>
      <c r="K32" s="25">
        <v>0.91600000000000004</v>
      </c>
      <c r="L32" s="25">
        <v>0.94399999999999995</v>
      </c>
      <c r="M32" s="156">
        <v>0</v>
      </c>
      <c r="N32" s="156">
        <v>0</v>
      </c>
      <c r="O32" s="156">
        <v>0</v>
      </c>
      <c r="P32" s="156">
        <v>0</v>
      </c>
    </row>
    <row r="33" spans="1:16" ht="15">
      <c r="A33" s="20"/>
      <c r="B33" s="22" t="s">
        <v>127</v>
      </c>
      <c r="C33" s="156">
        <v>59</v>
      </c>
      <c r="D33" s="156"/>
      <c r="E33" s="156"/>
      <c r="F33" s="156"/>
      <c r="G33" s="156"/>
      <c r="H33" s="156">
        <v>344</v>
      </c>
      <c r="I33" s="156">
        <v>0</v>
      </c>
      <c r="J33" s="24">
        <v>42660</v>
      </c>
      <c r="K33" s="25">
        <v>0.92200000000000004</v>
      </c>
      <c r="L33" s="25">
        <v>0.97699999999999998</v>
      </c>
      <c r="M33" s="156">
        <v>0</v>
      </c>
      <c r="N33" s="156">
        <v>0</v>
      </c>
      <c r="O33" s="156">
        <v>0</v>
      </c>
      <c r="P33" s="156">
        <v>0</v>
      </c>
    </row>
    <row r="34" spans="1:16" ht="15">
      <c r="A34" s="19"/>
      <c r="B34" s="22" t="s">
        <v>293</v>
      </c>
      <c r="C34" s="156">
        <v>45</v>
      </c>
      <c r="D34" s="156"/>
      <c r="E34" s="156"/>
      <c r="F34" s="156"/>
      <c r="G34" s="156"/>
      <c r="H34" s="23">
        <v>1216</v>
      </c>
      <c r="I34" s="156" t="s">
        <v>358</v>
      </c>
      <c r="J34" s="24">
        <v>42667</v>
      </c>
      <c r="K34" s="25">
        <v>0.80200000000000005</v>
      </c>
      <c r="L34" s="25">
        <v>0.6</v>
      </c>
      <c r="M34" s="156">
        <v>0</v>
      </c>
      <c r="N34" s="156">
        <v>0</v>
      </c>
      <c r="O34" s="156">
        <v>29</v>
      </c>
      <c r="P34" s="156">
        <v>96</v>
      </c>
    </row>
    <row r="35" spans="1:16" ht="15">
      <c r="A35" s="20"/>
      <c r="B35" s="22" t="s">
        <v>292</v>
      </c>
      <c r="C35" s="156">
        <v>44</v>
      </c>
      <c r="D35" s="156"/>
      <c r="E35" s="156"/>
      <c r="F35" s="156"/>
      <c r="G35" s="156"/>
      <c r="H35" s="156">
        <v>573</v>
      </c>
      <c r="I35" s="156" t="s">
        <v>150</v>
      </c>
      <c r="J35" s="24">
        <v>42657</v>
      </c>
      <c r="K35" s="25">
        <v>0.86099999999999999</v>
      </c>
      <c r="L35" s="25">
        <v>0.86399999999999999</v>
      </c>
      <c r="M35" s="156">
        <v>0</v>
      </c>
      <c r="N35" s="156">
        <v>0</v>
      </c>
      <c r="O35" s="156">
        <v>1</v>
      </c>
      <c r="P35" s="156">
        <v>0</v>
      </c>
    </row>
    <row r="36" spans="1:16" ht="15">
      <c r="A36" s="20"/>
      <c r="B36" s="22" t="s">
        <v>336</v>
      </c>
      <c r="C36" s="156">
        <v>41</v>
      </c>
      <c r="D36" s="156"/>
      <c r="E36" s="156"/>
      <c r="F36" s="156"/>
      <c r="G36" s="156"/>
      <c r="H36" s="156">
        <v>567</v>
      </c>
      <c r="I36" s="156" t="s">
        <v>150</v>
      </c>
      <c r="J36" s="24">
        <v>42657</v>
      </c>
      <c r="K36" s="25">
        <v>0.89800000000000002</v>
      </c>
      <c r="L36" s="25">
        <v>0.85</v>
      </c>
      <c r="M36" s="156">
        <v>0</v>
      </c>
      <c r="N36" s="156">
        <v>0</v>
      </c>
      <c r="O36" s="156">
        <v>1</v>
      </c>
      <c r="P36" s="156">
        <v>0</v>
      </c>
    </row>
    <row r="37" spans="1:16" ht="15">
      <c r="A37" s="20"/>
      <c r="B37" s="22" t="s">
        <v>126</v>
      </c>
      <c r="C37" s="156">
        <v>36</v>
      </c>
      <c r="D37" s="156"/>
      <c r="E37" s="156"/>
      <c r="F37" s="156"/>
      <c r="G37" s="156"/>
      <c r="H37" s="156">
        <v>195</v>
      </c>
      <c r="I37" s="156">
        <v>0</v>
      </c>
      <c r="J37" s="24">
        <v>42660</v>
      </c>
      <c r="K37" s="25">
        <v>0.98599999999999999</v>
      </c>
      <c r="L37" s="25">
        <v>1</v>
      </c>
      <c r="M37" s="156">
        <v>0</v>
      </c>
      <c r="N37" s="156">
        <v>0</v>
      </c>
      <c r="O37" s="156">
        <v>0</v>
      </c>
      <c r="P37" s="156">
        <v>0</v>
      </c>
    </row>
    <row r="38" spans="1:16" ht="24">
      <c r="A38" s="20"/>
      <c r="B38" s="22" t="s">
        <v>131</v>
      </c>
      <c r="C38" s="156">
        <v>31</v>
      </c>
      <c r="D38" s="156"/>
      <c r="E38" s="156"/>
      <c r="F38" s="156"/>
      <c r="G38" s="156"/>
      <c r="H38" s="156">
        <v>378</v>
      </c>
      <c r="I38" s="156" t="s">
        <v>132</v>
      </c>
      <c r="J38" s="24">
        <v>42660</v>
      </c>
      <c r="K38" s="25">
        <v>0.77100000000000002</v>
      </c>
      <c r="L38" s="25">
        <v>0.51700000000000002</v>
      </c>
      <c r="M38" s="156">
        <v>0</v>
      </c>
      <c r="N38" s="156">
        <v>0</v>
      </c>
      <c r="O38" s="156">
        <v>1</v>
      </c>
      <c r="P38" s="156">
        <v>0</v>
      </c>
    </row>
    <row r="39" spans="1:16" ht="15">
      <c r="A39" s="20"/>
      <c r="B39" s="22" t="s">
        <v>125</v>
      </c>
      <c r="C39" s="156">
        <v>18</v>
      </c>
      <c r="D39" s="156"/>
      <c r="E39" s="156"/>
      <c r="F39" s="156"/>
      <c r="G39" s="156"/>
      <c r="H39" s="156">
        <v>172</v>
      </c>
      <c r="I39" s="156">
        <v>0</v>
      </c>
      <c r="J39" s="24">
        <v>42660</v>
      </c>
      <c r="K39" s="25">
        <v>0.93300000000000005</v>
      </c>
      <c r="L39" s="25">
        <v>0.9</v>
      </c>
      <c r="M39" s="156">
        <v>0</v>
      </c>
      <c r="N39" s="156">
        <v>0</v>
      </c>
      <c r="O39" s="156">
        <v>0</v>
      </c>
      <c r="P39" s="156">
        <v>0</v>
      </c>
    </row>
    <row r="40" spans="1:16" ht="15">
      <c r="A40" s="20"/>
      <c r="B40" s="22" t="s">
        <v>130</v>
      </c>
      <c r="C40" s="156">
        <v>13</v>
      </c>
      <c r="D40" s="156"/>
      <c r="E40" s="156"/>
      <c r="F40" s="156"/>
      <c r="G40" s="156"/>
      <c r="H40" s="156">
        <v>218</v>
      </c>
      <c r="I40" s="156">
        <v>0</v>
      </c>
      <c r="J40" s="24">
        <v>42660</v>
      </c>
      <c r="K40" s="25">
        <v>0.99099999999999999</v>
      </c>
      <c r="L40" s="25">
        <v>0.92900000000000005</v>
      </c>
      <c r="M40" s="156">
        <v>0</v>
      </c>
      <c r="N40" s="156">
        <v>0</v>
      </c>
      <c r="O40" s="156">
        <v>0</v>
      </c>
      <c r="P40" s="156">
        <v>0</v>
      </c>
    </row>
    <row r="41" spans="1:16" ht="15">
      <c r="A41" s="20"/>
      <c r="B41" s="22" t="s">
        <v>116</v>
      </c>
      <c r="C41" s="31"/>
      <c r="D41" s="31"/>
      <c r="E41" s="31"/>
      <c r="F41" s="31"/>
      <c r="G41" s="31"/>
      <c r="H41" s="23">
        <v>3041</v>
      </c>
      <c r="I41" s="156">
        <v>0</v>
      </c>
      <c r="J41" s="24">
        <v>42578</v>
      </c>
      <c r="K41" s="25">
        <v>0.91700000000000004</v>
      </c>
      <c r="L41" s="25">
        <v>0.81599999999999995</v>
      </c>
      <c r="M41" s="156">
        <v>0</v>
      </c>
      <c r="N41" s="156">
        <v>0</v>
      </c>
      <c r="O41" s="156">
        <v>0</v>
      </c>
      <c r="P41" s="156">
        <v>0</v>
      </c>
    </row>
    <row r="42" spans="1:16" ht="15">
      <c r="A42" s="20"/>
      <c r="B42" s="22" t="s">
        <v>121</v>
      </c>
      <c r="C42" s="31"/>
      <c r="D42" s="31"/>
      <c r="E42" s="31"/>
      <c r="F42" s="31"/>
      <c r="G42" s="31"/>
      <c r="H42" s="23">
        <v>10346</v>
      </c>
      <c r="I42" s="156" t="s">
        <v>154</v>
      </c>
      <c r="J42" s="24">
        <v>42663</v>
      </c>
      <c r="K42" s="25">
        <v>0.90100000000000002</v>
      </c>
      <c r="L42" s="25">
        <v>0.77500000000000002</v>
      </c>
      <c r="M42" s="156">
        <v>0</v>
      </c>
      <c r="N42" s="156">
        <v>0</v>
      </c>
      <c r="O42" s="156">
        <v>0</v>
      </c>
      <c r="P42" s="156">
        <v>0</v>
      </c>
    </row>
    <row r="43" spans="1:16">
      <c r="A43" s="158" t="s">
        <v>357</v>
      </c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</row>
  </sheetData>
  <mergeCells count="2">
    <mergeCell ref="A19:P19"/>
    <mergeCell ref="A43:L43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H1" tooltip="Non Commenting Lines of Code" display="LOC"/>
    <hyperlink ref="I1" tooltip="Total effort (in days) to fix all the issues on the component and therefore to comply to all the requirements." display="Technical Debt"/>
    <hyperlink ref="J1" tooltip="Last Analysis" display="Last Analysis"/>
    <hyperlink ref="K1" tooltip="Coverage by unit tests" display="Coverage"/>
    <hyperlink ref="L1" tooltip="Condition coverage" display="Condition coverage"/>
    <hyperlink ref="M1" tooltip="Blocker issues" display="Blocker issues"/>
    <hyperlink ref="N1" tooltip="Critical issues" display="Critical issues"/>
    <hyperlink ref="O1" tooltip="Major issues" display="Major issues"/>
    <hyperlink ref="P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svb-service-client"/>
    <hyperlink ref="B12" r:id="rId11" tooltip="svb-service-bankinfo"/>
    <hyperlink ref="B13" r:id="rId12" tooltip="mur-java-lib-logger"/>
    <hyperlink ref="B14" r:id="rId13" tooltip="mur-java-lib-monitoring"/>
    <hyperlink ref="B15" r:id="rId14" tooltip="mur-java-lib-exception"/>
    <hyperlink ref="B16" r:id="rId15" tooltip="mur-java-lib-mappers"/>
    <hyperlink ref="B17" r:id="rId16" tooltip="svb-web-core-ui"/>
    <hyperlink ref="B18" r:id="rId17" tooltip="svb-web-payment"/>
    <hyperlink ref="A23" tooltip="The project status with regard to its quality gate." display="QG"/>
    <hyperlink ref="B23" tooltip="Name" display="Name"/>
    <hyperlink ref="C23" tooltip="Number of unit tests" display="UTs "/>
    <hyperlink ref="H23" tooltip="Non Commenting Lines of Code" display="LOC"/>
    <hyperlink ref="I23" tooltip="Total effort (in days) to fix all the issues on the component and therefore to comply to all the requirements." display="Technical Debt"/>
    <hyperlink ref="J23" tooltip="Last Analysis" display="Last Analysis"/>
    <hyperlink ref="K23" tooltip="Coverage by unit tests" display="Coverage"/>
    <hyperlink ref="L23" tooltip="Condition coverage" display="Condition coverage"/>
    <hyperlink ref="M23" tooltip="Blocker issues" display="Blocker issues"/>
    <hyperlink ref="N23" tooltip="Critical issues" display="Critical issues"/>
    <hyperlink ref="O23" tooltip="Major issues" display="Major issues"/>
    <hyperlink ref="P23" tooltip="Minor issues" display="Minor issues"/>
    <hyperlink ref="B24" r:id="rId18" tooltip="svb-service-payments"/>
    <hyperlink ref="B25" r:id="rId19" tooltip="svb-services-billpay"/>
    <hyperlink ref="B26" r:id="rId20" tooltip="svb-service-entitlement"/>
    <hyperlink ref="B27" r:id="rId21" tooltip="svb-service-ooba"/>
    <hyperlink ref="B28" r:id="rId22" tooltip="mur-java-lib-httpclient"/>
    <hyperlink ref="B29" r:id="rId23" tooltip="svb-scheduler-payments"/>
    <hyperlink ref="B30" r:id="rId24" tooltip="mur-java-lib-auth"/>
    <hyperlink ref="B31" r:id="rId25" tooltip="svb-service-accounts"/>
    <hyperlink ref="B32" r:id="rId26" tooltip="svb-service-csrf"/>
    <hyperlink ref="B33" r:id="rId27" tooltip="mur-java-lib-dbconnector"/>
    <hyperlink ref="B34" r:id="rId28" tooltip="svb-services-clientonboard"/>
    <hyperlink ref="B35" r:id="rId29" tooltip="svb-service-client"/>
    <hyperlink ref="B36" r:id="rId30" tooltip="svb-service-bankinfo"/>
    <hyperlink ref="B37" r:id="rId31" tooltip="mur-java-lib-logger"/>
    <hyperlink ref="B38" r:id="rId32" tooltip="mur-java-lib-monitoring"/>
    <hyperlink ref="B39" r:id="rId33" tooltip="mur-java-lib-exception"/>
    <hyperlink ref="B40" r:id="rId34" tooltip="mur-java-lib-mappers"/>
    <hyperlink ref="B41" r:id="rId35" tooltip="svb-web-core-ui"/>
    <hyperlink ref="B42" r:id="rId36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A3" sqref="A3:XFD3"/>
    </sheetView>
  </sheetViews>
  <sheetFormatPr baseColWidth="10" defaultRowHeight="14" x14ac:dyDescent="0"/>
  <cols>
    <col min="1" max="1" width="3.83203125" bestFit="1" customWidth="1"/>
    <col min="2" max="2" width="41.83203125" customWidth="1"/>
    <col min="3" max="3" width="4.33203125" bestFit="1" customWidth="1"/>
    <col min="4" max="4" width="5.83203125" bestFit="1" customWidth="1"/>
    <col min="5" max="5" width="8.6640625" bestFit="1" customWidth="1"/>
    <col min="6" max="6" width="12" bestFit="1" customWidth="1"/>
    <col min="7" max="7" width="9" bestFit="1" customWidth="1"/>
    <col min="8" max="8" width="9.1640625" bestFit="1" customWidth="1"/>
    <col min="9" max="9" width="7.1640625" bestFit="1" customWidth="1"/>
    <col min="10" max="10" width="6.6640625" bestFit="1" customWidth="1"/>
    <col min="11" max="12" width="6.1640625" bestFit="1" customWidth="1"/>
  </cols>
  <sheetData>
    <row r="1" spans="1:12" ht="45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>
      <c r="A2" s="20"/>
      <c r="B2" s="22" t="s">
        <v>119</v>
      </c>
      <c r="C2" s="157">
        <v>491</v>
      </c>
      <c r="D2" s="23">
        <v>5271</v>
      </c>
      <c r="E2" s="157" t="s">
        <v>226</v>
      </c>
      <c r="F2" s="24">
        <v>42684</v>
      </c>
      <c r="G2" s="25">
        <v>0.92</v>
      </c>
      <c r="H2" s="25">
        <v>0.91300000000000003</v>
      </c>
      <c r="I2" s="157">
        <v>0</v>
      </c>
      <c r="J2" s="157">
        <v>0</v>
      </c>
      <c r="K2" s="157">
        <v>2</v>
      </c>
      <c r="L2" s="157">
        <v>0</v>
      </c>
    </row>
    <row r="3" spans="1:12" ht="15">
      <c r="A3" s="20"/>
      <c r="B3" s="22" t="s">
        <v>117</v>
      </c>
      <c r="C3" s="157">
        <v>210</v>
      </c>
      <c r="D3" s="23">
        <v>1879</v>
      </c>
      <c r="E3" s="157" t="s">
        <v>129</v>
      </c>
      <c r="F3" s="24">
        <v>42682</v>
      </c>
      <c r="G3" s="25">
        <v>0.93700000000000006</v>
      </c>
      <c r="H3" s="25">
        <v>0.92600000000000005</v>
      </c>
      <c r="I3" s="157">
        <v>0</v>
      </c>
      <c r="J3" s="157">
        <v>0</v>
      </c>
      <c r="K3" s="157">
        <v>2</v>
      </c>
      <c r="L3" s="157">
        <v>2</v>
      </c>
    </row>
    <row r="4" spans="1:12" ht="15">
      <c r="A4" s="19"/>
      <c r="B4" s="22" t="s">
        <v>329</v>
      </c>
      <c r="C4" s="157">
        <v>181</v>
      </c>
      <c r="D4" s="23">
        <v>2270</v>
      </c>
      <c r="E4" s="157" t="s">
        <v>150</v>
      </c>
      <c r="F4" s="24">
        <v>42684</v>
      </c>
      <c r="G4" s="25">
        <v>0.91800000000000004</v>
      </c>
      <c r="H4" s="25">
        <v>0.83099999999999996</v>
      </c>
      <c r="I4" s="157">
        <v>0</v>
      </c>
      <c r="J4" s="157">
        <v>0</v>
      </c>
      <c r="K4" s="157">
        <v>1</v>
      </c>
      <c r="L4" s="157">
        <v>0</v>
      </c>
    </row>
    <row r="5" spans="1:12" ht="15">
      <c r="A5" s="20"/>
      <c r="B5" s="22" t="s">
        <v>128</v>
      </c>
      <c r="C5" s="157">
        <v>133</v>
      </c>
      <c r="D5" s="157">
        <v>892</v>
      </c>
      <c r="E5" s="157" t="s">
        <v>150</v>
      </c>
      <c r="F5" s="24">
        <v>42684</v>
      </c>
      <c r="G5" s="25">
        <v>0.94799999999999995</v>
      </c>
      <c r="H5" s="25">
        <v>0.91</v>
      </c>
      <c r="I5" s="157">
        <v>0</v>
      </c>
      <c r="J5" s="157">
        <v>0</v>
      </c>
      <c r="K5" s="157">
        <v>1</v>
      </c>
      <c r="L5" s="157">
        <v>0</v>
      </c>
    </row>
    <row r="6" spans="1:12" ht="15">
      <c r="A6" s="20"/>
      <c r="B6" s="22" t="s">
        <v>114</v>
      </c>
      <c r="C6" s="157">
        <v>114</v>
      </c>
      <c r="D6" s="23">
        <v>1638</v>
      </c>
      <c r="E6" s="157" t="s">
        <v>355</v>
      </c>
      <c r="F6" s="24">
        <v>42676</v>
      </c>
      <c r="G6" s="25">
        <v>0.95699999999999996</v>
      </c>
      <c r="H6" s="25">
        <v>0.94199999999999995</v>
      </c>
      <c r="I6" s="157">
        <v>0</v>
      </c>
      <c r="J6" s="157">
        <v>0</v>
      </c>
      <c r="K6" s="157">
        <v>2</v>
      </c>
      <c r="L6" s="157">
        <v>1</v>
      </c>
    </row>
    <row r="7" spans="1:12" ht="15">
      <c r="A7" s="19"/>
      <c r="B7" s="22" t="s">
        <v>133</v>
      </c>
      <c r="C7" s="157">
        <v>83</v>
      </c>
      <c r="D7" s="157">
        <v>677</v>
      </c>
      <c r="E7" s="157" t="s">
        <v>351</v>
      </c>
      <c r="F7" s="24">
        <v>42684</v>
      </c>
      <c r="G7" s="25">
        <v>0.96699999999999997</v>
      </c>
      <c r="H7" s="25">
        <v>0.94599999999999995</v>
      </c>
      <c r="I7" s="157">
        <v>0</v>
      </c>
      <c r="J7" s="157">
        <v>0</v>
      </c>
      <c r="K7" s="157">
        <v>1</v>
      </c>
      <c r="L7" s="157">
        <v>1</v>
      </c>
    </row>
    <row r="8" spans="1:12" ht="15">
      <c r="A8" s="20"/>
      <c r="B8" s="22" t="s">
        <v>123</v>
      </c>
      <c r="C8" s="157">
        <v>69</v>
      </c>
      <c r="D8" s="157">
        <v>839</v>
      </c>
      <c r="E8" s="157" t="s">
        <v>124</v>
      </c>
      <c r="F8" s="24">
        <v>42657</v>
      </c>
      <c r="G8" s="25">
        <v>0.90300000000000002</v>
      </c>
      <c r="H8" s="25">
        <v>0.82399999999999995</v>
      </c>
      <c r="I8" s="157">
        <v>0</v>
      </c>
      <c r="J8" s="157">
        <v>0</v>
      </c>
      <c r="K8" s="157">
        <v>2</v>
      </c>
      <c r="L8" s="157">
        <v>0</v>
      </c>
    </row>
    <row r="9" spans="1:12" ht="15">
      <c r="A9" s="20"/>
      <c r="B9" s="22" t="s">
        <v>139</v>
      </c>
      <c r="C9" s="157">
        <v>61</v>
      </c>
      <c r="D9" s="157">
        <v>693</v>
      </c>
      <c r="E9" s="157" t="s">
        <v>150</v>
      </c>
      <c r="F9" s="24">
        <v>42684</v>
      </c>
      <c r="G9" s="25">
        <v>0.91600000000000004</v>
      </c>
      <c r="H9" s="25">
        <v>0.94399999999999995</v>
      </c>
      <c r="I9" s="157">
        <v>0</v>
      </c>
      <c r="J9" s="157">
        <v>0</v>
      </c>
      <c r="K9" s="157">
        <v>0</v>
      </c>
      <c r="L9" s="157">
        <v>0</v>
      </c>
    </row>
    <row r="10" spans="1:12" ht="15">
      <c r="A10" s="20"/>
      <c r="B10" s="22" t="s">
        <v>127</v>
      </c>
      <c r="C10" s="157">
        <v>59</v>
      </c>
      <c r="D10" s="157">
        <v>344</v>
      </c>
      <c r="E10" s="157">
        <v>0</v>
      </c>
      <c r="F10" s="24">
        <v>42684</v>
      </c>
      <c r="G10" s="25">
        <v>0.92200000000000004</v>
      </c>
      <c r="H10" s="25">
        <v>0.97699999999999998</v>
      </c>
      <c r="I10" s="157">
        <v>0</v>
      </c>
      <c r="J10" s="157">
        <v>0</v>
      </c>
      <c r="K10" s="157">
        <v>0</v>
      </c>
      <c r="L10" s="157">
        <v>0</v>
      </c>
    </row>
    <row r="11" spans="1:12" ht="15">
      <c r="A11" s="20"/>
      <c r="B11" s="22" t="s">
        <v>292</v>
      </c>
      <c r="C11" s="157">
        <v>44</v>
      </c>
      <c r="D11" s="157">
        <v>573</v>
      </c>
      <c r="E11" s="157" t="s">
        <v>150</v>
      </c>
      <c r="F11" s="24">
        <v>42676</v>
      </c>
      <c r="G11" s="25">
        <v>0.86099999999999999</v>
      </c>
      <c r="H11" s="25">
        <v>0.86399999999999999</v>
      </c>
      <c r="I11" s="157">
        <v>0</v>
      </c>
      <c r="J11" s="157">
        <v>0</v>
      </c>
      <c r="K11" s="157">
        <v>1</v>
      </c>
      <c r="L11" s="157">
        <v>0</v>
      </c>
    </row>
    <row r="12" spans="1:12" ht="15">
      <c r="A12" s="20"/>
      <c r="B12" s="22" t="s">
        <v>336</v>
      </c>
      <c r="C12" s="157">
        <v>41</v>
      </c>
      <c r="D12" s="157">
        <v>567</v>
      </c>
      <c r="E12" s="157" t="s">
        <v>150</v>
      </c>
      <c r="F12" s="24">
        <v>42676</v>
      </c>
      <c r="G12" s="25">
        <v>0.89800000000000002</v>
      </c>
      <c r="H12" s="25">
        <v>0.85</v>
      </c>
      <c r="I12" s="157">
        <v>0</v>
      </c>
      <c r="J12" s="157">
        <v>0</v>
      </c>
      <c r="K12" s="157">
        <v>1</v>
      </c>
      <c r="L12" s="157">
        <v>0</v>
      </c>
    </row>
    <row r="13" spans="1:12" ht="15">
      <c r="A13" s="20"/>
      <c r="B13" s="22" t="s">
        <v>126</v>
      </c>
      <c r="C13" s="157">
        <v>36</v>
      </c>
      <c r="D13" s="157">
        <v>195</v>
      </c>
      <c r="E13" s="157">
        <v>0</v>
      </c>
      <c r="F13" s="24">
        <v>42684</v>
      </c>
      <c r="G13" s="25">
        <v>0.98599999999999999</v>
      </c>
      <c r="H13" s="25">
        <v>1</v>
      </c>
      <c r="I13" s="157">
        <v>0</v>
      </c>
      <c r="J13" s="157">
        <v>0</v>
      </c>
      <c r="K13" s="157">
        <v>0</v>
      </c>
      <c r="L13" s="157">
        <v>0</v>
      </c>
    </row>
    <row r="14" spans="1:12" ht="15">
      <c r="A14" s="20"/>
      <c r="B14" s="22" t="s">
        <v>131</v>
      </c>
      <c r="C14" s="157">
        <v>31</v>
      </c>
      <c r="D14" s="157">
        <v>378</v>
      </c>
      <c r="E14" s="157" t="s">
        <v>132</v>
      </c>
      <c r="F14" s="24">
        <v>42684</v>
      </c>
      <c r="G14" s="25">
        <v>0.77100000000000002</v>
      </c>
      <c r="H14" s="25">
        <v>0.51700000000000002</v>
      </c>
      <c r="I14" s="157">
        <v>0</v>
      </c>
      <c r="J14" s="157">
        <v>0</v>
      </c>
      <c r="K14" s="157">
        <v>1</v>
      </c>
      <c r="L14" s="157">
        <v>0</v>
      </c>
    </row>
    <row r="15" spans="1:12" ht="15">
      <c r="A15" s="20"/>
      <c r="B15" s="22" t="s">
        <v>125</v>
      </c>
      <c r="C15" s="157">
        <v>20</v>
      </c>
      <c r="D15" s="157">
        <v>179</v>
      </c>
      <c r="E15" s="157">
        <v>0</v>
      </c>
      <c r="F15" s="24">
        <v>42684</v>
      </c>
      <c r="G15" s="25">
        <v>0.93600000000000005</v>
      </c>
      <c r="H15" s="25">
        <v>0.91700000000000004</v>
      </c>
      <c r="I15" s="157">
        <v>0</v>
      </c>
      <c r="J15" s="157">
        <v>0</v>
      </c>
      <c r="K15" s="157">
        <v>0</v>
      </c>
      <c r="L15" s="157">
        <v>0</v>
      </c>
    </row>
    <row r="16" spans="1:12" ht="15">
      <c r="A16" s="20"/>
      <c r="B16" s="22" t="s">
        <v>130</v>
      </c>
      <c r="C16" s="157">
        <v>13</v>
      </c>
      <c r="D16" s="157">
        <v>218</v>
      </c>
      <c r="E16" s="157">
        <v>0</v>
      </c>
      <c r="F16" s="24">
        <v>42684</v>
      </c>
      <c r="G16" s="25">
        <v>0.99099999999999999</v>
      </c>
      <c r="H16" s="25">
        <v>0.92900000000000005</v>
      </c>
      <c r="I16" s="157">
        <v>0</v>
      </c>
      <c r="J16" s="157">
        <v>0</v>
      </c>
      <c r="K16" s="157">
        <v>0</v>
      </c>
      <c r="L16" s="157">
        <v>0</v>
      </c>
    </row>
    <row r="17" spans="1:12" ht="15">
      <c r="A17" s="20"/>
      <c r="B17" s="22" t="s">
        <v>116</v>
      </c>
      <c r="C17" s="31"/>
      <c r="D17" s="23">
        <v>3041</v>
      </c>
      <c r="E17" s="157">
        <v>0</v>
      </c>
      <c r="F17" s="24">
        <v>42578</v>
      </c>
      <c r="G17" s="25">
        <v>0.91700000000000004</v>
      </c>
      <c r="H17" s="25">
        <v>0.81599999999999995</v>
      </c>
      <c r="I17" s="157">
        <v>0</v>
      </c>
      <c r="J17" s="157">
        <v>0</v>
      </c>
      <c r="K17" s="157">
        <v>0</v>
      </c>
      <c r="L17" s="157">
        <v>0</v>
      </c>
    </row>
    <row r="18" spans="1:12" ht="15">
      <c r="A18" s="20"/>
      <c r="B18" s="22" t="s">
        <v>121</v>
      </c>
      <c r="C18" s="31"/>
      <c r="D18" s="23">
        <v>10687</v>
      </c>
      <c r="E18" s="157" t="s">
        <v>359</v>
      </c>
      <c r="F18" s="24">
        <v>42684</v>
      </c>
      <c r="G18" s="25">
        <v>0</v>
      </c>
      <c r="H18" s="31"/>
      <c r="I18" s="157">
        <v>0</v>
      </c>
      <c r="J18" s="157">
        <v>0</v>
      </c>
      <c r="K18" s="157">
        <v>2</v>
      </c>
      <c r="L18" s="157">
        <v>0</v>
      </c>
    </row>
    <row r="19" spans="1:12">
      <c r="A19" s="158" t="s">
        <v>357</v>
      </c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</row>
  </sheetData>
  <mergeCells count="1">
    <mergeCell ref="A19:L19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svb-service-client"/>
    <hyperlink ref="B12" r:id="rId11" tooltip="svb-service-bankinfo"/>
    <hyperlink ref="B13" r:id="rId12" tooltip="mur-java-lib-logger"/>
    <hyperlink ref="B14" r:id="rId13" tooltip="mur-java-lib-monitoring"/>
    <hyperlink ref="B15" r:id="rId14" tooltip="mur-java-lib-exception"/>
    <hyperlink ref="B16" r:id="rId15" tooltip="mur-java-lib-mappers"/>
    <hyperlink ref="B17" r:id="rId16" tooltip="svb-web-core-ui"/>
    <hyperlink ref="B18" r:id="rId17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114</v>
      </c>
      <c r="C2" s="21">
        <v>1</v>
      </c>
      <c r="D2" s="23">
        <v>1144</v>
      </c>
      <c r="E2" s="21" t="s">
        <v>115</v>
      </c>
      <c r="F2" s="24">
        <v>42419</v>
      </c>
      <c r="G2" s="25">
        <v>0.94099999999999995</v>
      </c>
      <c r="H2" s="25">
        <v>0.93100000000000005</v>
      </c>
      <c r="I2" s="21">
        <v>0</v>
      </c>
      <c r="J2" s="21">
        <v>0</v>
      </c>
      <c r="K2" s="21">
        <v>0</v>
      </c>
      <c r="L2" s="21">
        <v>0</v>
      </c>
    </row>
    <row r="3" spans="1:12" ht="15" customHeight="1">
      <c r="A3" s="20"/>
      <c r="B3" s="22" t="s">
        <v>116</v>
      </c>
      <c r="C3" s="21">
        <v>1</v>
      </c>
      <c r="D3" s="23">
        <v>2630</v>
      </c>
      <c r="E3" s="21">
        <v>0</v>
      </c>
      <c r="F3" s="24">
        <v>42431</v>
      </c>
      <c r="G3" s="25">
        <v>0.94799999999999995</v>
      </c>
      <c r="H3" s="25">
        <v>0.92100000000000004</v>
      </c>
      <c r="I3" s="21">
        <v>0</v>
      </c>
      <c r="J3" s="21">
        <v>0</v>
      </c>
      <c r="K3" s="21">
        <v>0</v>
      </c>
      <c r="L3" s="21">
        <v>0</v>
      </c>
    </row>
    <row r="4" spans="1:12" ht="15" customHeight="1">
      <c r="A4" s="20"/>
      <c r="B4" s="22" t="s">
        <v>117</v>
      </c>
      <c r="C4" s="21">
        <v>1</v>
      </c>
      <c r="D4" s="23">
        <v>1021</v>
      </c>
      <c r="E4" s="21" t="s">
        <v>118</v>
      </c>
      <c r="F4" s="26">
        <v>0.51736111111111105</v>
      </c>
      <c r="G4" s="25">
        <v>0.88600000000000001</v>
      </c>
      <c r="H4" s="25">
        <v>0.89800000000000002</v>
      </c>
      <c r="I4" s="21">
        <v>0</v>
      </c>
      <c r="J4" s="21">
        <v>0</v>
      </c>
      <c r="K4" s="21">
        <v>2</v>
      </c>
      <c r="L4" s="21">
        <v>0</v>
      </c>
    </row>
    <row r="5" spans="1:12" ht="15" customHeight="1">
      <c r="A5" s="20"/>
      <c r="B5" s="22" t="s">
        <v>119</v>
      </c>
      <c r="C5" s="21">
        <v>1</v>
      </c>
      <c r="D5" s="23">
        <v>2929</v>
      </c>
      <c r="E5" s="21" t="s">
        <v>120</v>
      </c>
      <c r="F5" s="26">
        <v>0.44722222222222219</v>
      </c>
      <c r="G5" s="25">
        <v>0.92500000000000004</v>
      </c>
      <c r="H5" s="25">
        <v>0.93300000000000005</v>
      </c>
      <c r="I5" s="21">
        <v>0</v>
      </c>
      <c r="J5" s="21">
        <v>0</v>
      </c>
      <c r="K5" s="21">
        <v>1</v>
      </c>
      <c r="L5" s="21">
        <v>5</v>
      </c>
    </row>
    <row r="6" spans="1:12" ht="15" customHeight="1">
      <c r="A6" s="20"/>
      <c r="B6" s="22" t="s">
        <v>121</v>
      </c>
      <c r="C6" s="21">
        <v>1</v>
      </c>
      <c r="D6" s="23">
        <v>4350</v>
      </c>
      <c r="E6" s="21" t="s">
        <v>122</v>
      </c>
      <c r="F6" s="26">
        <v>0.57847222222222217</v>
      </c>
      <c r="G6" s="25">
        <v>0.93600000000000005</v>
      </c>
      <c r="H6" s="25">
        <v>0.80800000000000005</v>
      </c>
      <c r="I6" s="21">
        <v>0</v>
      </c>
      <c r="J6" s="21">
        <v>0</v>
      </c>
      <c r="K6" s="21">
        <v>3</v>
      </c>
      <c r="L6" s="21">
        <v>0</v>
      </c>
    </row>
    <row r="7" spans="1:12" ht="15" customHeight="1">
      <c r="A7" s="20"/>
      <c r="B7" s="22" t="s">
        <v>123</v>
      </c>
      <c r="C7" s="21">
        <v>1</v>
      </c>
      <c r="D7" s="21">
        <v>723</v>
      </c>
      <c r="E7" s="21" t="s">
        <v>124</v>
      </c>
      <c r="F7" s="26">
        <v>0.47361111111111115</v>
      </c>
      <c r="G7" s="25">
        <v>0.89400000000000002</v>
      </c>
      <c r="H7" s="25">
        <v>0.79200000000000004</v>
      </c>
      <c r="I7" s="21">
        <v>0</v>
      </c>
      <c r="J7" s="21">
        <v>0</v>
      </c>
      <c r="K7" s="21">
        <v>2</v>
      </c>
      <c r="L7" s="21">
        <v>0</v>
      </c>
    </row>
    <row r="8" spans="1:12" ht="15" customHeight="1">
      <c r="A8" s="20"/>
      <c r="B8" s="22" t="s">
        <v>125</v>
      </c>
      <c r="C8" s="21">
        <v>1</v>
      </c>
      <c r="D8" s="21">
        <v>172</v>
      </c>
      <c r="E8" s="21">
        <v>0</v>
      </c>
      <c r="F8" s="24">
        <v>42431</v>
      </c>
      <c r="G8" s="25">
        <v>0.93300000000000005</v>
      </c>
      <c r="H8" s="25">
        <v>0.9</v>
      </c>
      <c r="I8" s="21">
        <v>0</v>
      </c>
      <c r="J8" s="21">
        <v>0</v>
      </c>
      <c r="K8" s="21">
        <v>0</v>
      </c>
      <c r="L8" s="21">
        <v>0</v>
      </c>
    </row>
    <row r="9" spans="1:12" ht="15" customHeight="1">
      <c r="A9" s="20"/>
      <c r="B9" s="22" t="s">
        <v>126</v>
      </c>
      <c r="C9" s="21">
        <v>1</v>
      </c>
      <c r="D9" s="21">
        <v>195</v>
      </c>
      <c r="E9" s="21">
        <v>0</v>
      </c>
      <c r="F9" s="24">
        <v>42431</v>
      </c>
      <c r="G9" s="25">
        <v>0.98599999999999999</v>
      </c>
      <c r="H9" s="25">
        <v>1</v>
      </c>
      <c r="I9" s="21">
        <v>0</v>
      </c>
      <c r="J9" s="21">
        <v>0</v>
      </c>
      <c r="K9" s="21">
        <v>0</v>
      </c>
      <c r="L9" s="21">
        <v>0</v>
      </c>
    </row>
    <row r="10" spans="1:12" ht="15" customHeight="1">
      <c r="A10" s="20"/>
      <c r="B10" s="22" t="s">
        <v>127</v>
      </c>
      <c r="C10" s="21">
        <v>1</v>
      </c>
      <c r="D10" s="21">
        <v>287</v>
      </c>
      <c r="E10" s="21">
        <v>0</v>
      </c>
      <c r="F10" s="24">
        <v>42431</v>
      </c>
      <c r="G10" s="25">
        <v>0.94199999999999995</v>
      </c>
      <c r="H10" s="25">
        <v>0.97199999999999998</v>
      </c>
      <c r="I10" s="21">
        <v>0</v>
      </c>
      <c r="J10" s="21">
        <v>0</v>
      </c>
      <c r="K10" s="21">
        <v>0</v>
      </c>
      <c r="L10" s="21">
        <v>0</v>
      </c>
    </row>
    <row r="11" spans="1:12" ht="15" customHeight="1">
      <c r="A11" s="20"/>
      <c r="B11" s="22" t="s">
        <v>128</v>
      </c>
      <c r="C11" s="21">
        <v>1</v>
      </c>
      <c r="D11" s="21">
        <v>772</v>
      </c>
      <c r="E11" s="21" t="s">
        <v>129</v>
      </c>
      <c r="F11" s="24">
        <v>42431</v>
      </c>
      <c r="G11" s="25">
        <v>0.96599999999999997</v>
      </c>
      <c r="H11" s="25">
        <v>0.93300000000000005</v>
      </c>
      <c r="I11" s="21">
        <v>0</v>
      </c>
      <c r="J11" s="21">
        <v>0</v>
      </c>
      <c r="K11" s="21">
        <v>0</v>
      </c>
      <c r="L11" s="21">
        <v>3</v>
      </c>
    </row>
    <row r="12" spans="1:12" ht="15" customHeight="1">
      <c r="A12" s="20"/>
      <c r="B12" s="22" t="s">
        <v>130</v>
      </c>
      <c r="C12" s="21">
        <v>1</v>
      </c>
      <c r="D12" s="21">
        <v>218</v>
      </c>
      <c r="E12" s="21">
        <v>0</v>
      </c>
      <c r="F12" s="24">
        <v>42431</v>
      </c>
      <c r="G12" s="25">
        <v>0.99099999999999999</v>
      </c>
      <c r="H12" s="25">
        <v>0.92900000000000005</v>
      </c>
      <c r="I12" s="21">
        <v>0</v>
      </c>
      <c r="J12" s="21">
        <v>0</v>
      </c>
      <c r="K12" s="21">
        <v>0</v>
      </c>
      <c r="L12" s="21">
        <v>0</v>
      </c>
    </row>
    <row r="13" spans="1:12" ht="15" customHeight="1">
      <c r="A13" s="20"/>
      <c r="B13" s="22" t="s">
        <v>131</v>
      </c>
      <c r="C13" s="21">
        <v>1</v>
      </c>
      <c r="D13" s="21">
        <v>377</v>
      </c>
      <c r="E13" s="21" t="s">
        <v>132</v>
      </c>
      <c r="F13" s="24">
        <v>42431</v>
      </c>
      <c r="G13" s="25">
        <v>0.77</v>
      </c>
      <c r="H13" s="25">
        <v>0.51700000000000002</v>
      </c>
      <c r="I13" s="21">
        <v>0</v>
      </c>
      <c r="J13" s="21">
        <v>0</v>
      </c>
      <c r="K13" s="21">
        <v>1</v>
      </c>
      <c r="L13" s="21">
        <v>0</v>
      </c>
    </row>
    <row r="14" spans="1:12" ht="15" customHeight="1">
      <c r="A14" s="20"/>
      <c r="B14" s="22" t="s">
        <v>133</v>
      </c>
      <c r="C14" s="21">
        <v>1</v>
      </c>
      <c r="D14" s="21">
        <v>403</v>
      </c>
      <c r="E14" s="21" t="s">
        <v>134</v>
      </c>
      <c r="F14" s="24">
        <v>42431</v>
      </c>
      <c r="G14" s="25">
        <v>0.96899999999999997</v>
      </c>
      <c r="H14" s="25">
        <v>0.98199999999999998</v>
      </c>
      <c r="I14" s="21">
        <v>0</v>
      </c>
      <c r="J14" s="21">
        <v>0</v>
      </c>
      <c r="K14" s="21">
        <v>0</v>
      </c>
      <c r="L14" s="21">
        <v>1</v>
      </c>
    </row>
    <row r="15" spans="1:12" ht="15" customHeight="1">
      <c r="A15" s="158" t="s">
        <v>98</v>
      </c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</row>
    <row r="16" spans="1:12" ht="15" customHeight="1">
      <c r="B16" s="29">
        <v>42437</v>
      </c>
    </row>
    <row r="17" spans="1:12" ht="15" customHeight="1"/>
    <row r="26" spans="1:12" ht="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ht="15">
      <c r="A27" s="20"/>
      <c r="B27" s="22"/>
      <c r="C27" s="21"/>
      <c r="D27" s="23"/>
      <c r="E27" s="21"/>
      <c r="F27" s="24"/>
      <c r="G27" s="25"/>
      <c r="H27" s="25"/>
      <c r="I27" s="21"/>
      <c r="J27" s="21"/>
      <c r="K27" s="21"/>
      <c r="L27" s="21"/>
    </row>
    <row r="28" spans="1:12" ht="15">
      <c r="A28" s="20"/>
      <c r="B28" s="22"/>
      <c r="C28" s="21"/>
      <c r="D28" s="23"/>
      <c r="E28" s="21"/>
      <c r="F28" s="24"/>
      <c r="G28" s="25"/>
      <c r="H28" s="25"/>
      <c r="I28" s="21"/>
      <c r="J28" s="21"/>
      <c r="K28" s="21"/>
      <c r="L28" s="21"/>
    </row>
    <row r="29" spans="1:12" ht="15">
      <c r="A29" s="20"/>
      <c r="B29" s="22"/>
      <c r="C29" s="21"/>
      <c r="D29" s="23"/>
      <c r="E29" s="21"/>
      <c r="F29" s="26"/>
      <c r="G29" s="25"/>
      <c r="H29" s="25"/>
      <c r="I29" s="21"/>
      <c r="J29" s="21"/>
      <c r="K29" s="21"/>
      <c r="L29" s="21"/>
    </row>
    <row r="30" spans="1:12" ht="15">
      <c r="A30" s="20"/>
      <c r="B30" s="22"/>
      <c r="C30" s="21"/>
      <c r="D30" s="23"/>
      <c r="E30" s="21"/>
      <c r="F30" s="26"/>
      <c r="G30" s="25"/>
      <c r="H30" s="25"/>
      <c r="I30" s="21"/>
      <c r="J30" s="21"/>
      <c r="K30" s="21"/>
      <c r="L30" s="21"/>
    </row>
    <row r="31" spans="1:12" ht="15">
      <c r="A31" s="20"/>
      <c r="B31" s="22"/>
      <c r="C31" s="21"/>
      <c r="D31" s="23"/>
      <c r="E31" s="21"/>
      <c r="F31" s="26"/>
      <c r="G31" s="25"/>
      <c r="H31" s="25"/>
      <c r="I31" s="21"/>
      <c r="J31" s="21"/>
      <c r="K31" s="21"/>
      <c r="L31" s="21"/>
    </row>
    <row r="32" spans="1:12" ht="15">
      <c r="A32" s="20"/>
      <c r="B32" s="22"/>
      <c r="C32" s="21"/>
      <c r="D32" s="21"/>
      <c r="E32" s="21"/>
      <c r="F32" s="26"/>
      <c r="G32" s="25"/>
      <c r="H32" s="25"/>
      <c r="I32" s="21"/>
      <c r="J32" s="21"/>
      <c r="K32" s="21"/>
      <c r="L32" s="21"/>
    </row>
    <row r="33" spans="1:12" ht="15">
      <c r="A33" s="20"/>
      <c r="B33" s="22"/>
      <c r="C33" s="21"/>
      <c r="D33" s="21"/>
      <c r="E33" s="21"/>
      <c r="F33" s="24"/>
      <c r="G33" s="25"/>
      <c r="H33" s="25"/>
      <c r="I33" s="21"/>
      <c r="J33" s="21"/>
      <c r="K33" s="21"/>
      <c r="L33" s="21"/>
    </row>
    <row r="34" spans="1:12" ht="15">
      <c r="A34" s="20"/>
      <c r="B34" s="22"/>
      <c r="C34" s="21"/>
      <c r="D34" s="21"/>
      <c r="E34" s="21"/>
      <c r="F34" s="24"/>
      <c r="G34" s="25"/>
      <c r="H34" s="25"/>
      <c r="I34" s="21"/>
      <c r="J34" s="21"/>
      <c r="K34" s="21"/>
      <c r="L34" s="21"/>
    </row>
    <row r="35" spans="1:12" ht="15">
      <c r="A35" s="20"/>
      <c r="B35" s="22"/>
      <c r="C35" s="21"/>
      <c r="D35" s="21"/>
      <c r="E35" s="21"/>
      <c r="F35" s="24"/>
      <c r="G35" s="25"/>
      <c r="H35" s="25"/>
      <c r="I35" s="21"/>
      <c r="J35" s="21"/>
      <c r="K35" s="21"/>
      <c r="L35" s="21"/>
    </row>
    <row r="36" spans="1:12" ht="15">
      <c r="A36" s="20"/>
      <c r="B36" s="22"/>
      <c r="C36" s="21"/>
      <c r="D36" s="21"/>
      <c r="E36" s="21"/>
      <c r="F36" s="24"/>
      <c r="G36" s="25"/>
      <c r="H36" s="25"/>
      <c r="I36" s="21"/>
      <c r="J36" s="21"/>
      <c r="K36" s="21"/>
      <c r="L36" s="21"/>
    </row>
    <row r="37" spans="1:12" ht="15">
      <c r="A37" s="20"/>
      <c r="B37" s="22"/>
      <c r="C37" s="21"/>
      <c r="D37" s="21"/>
      <c r="E37" s="21"/>
      <c r="F37" s="24"/>
      <c r="G37" s="25"/>
      <c r="H37" s="25"/>
      <c r="I37" s="21"/>
      <c r="J37" s="21"/>
      <c r="K37" s="21"/>
      <c r="L37" s="21"/>
    </row>
    <row r="38" spans="1:12" ht="15">
      <c r="A38" s="20"/>
      <c r="B38" s="22"/>
      <c r="C38" s="21"/>
      <c r="D38" s="21"/>
      <c r="E38" s="21"/>
      <c r="F38" s="24"/>
      <c r="G38" s="25"/>
      <c r="H38" s="25"/>
      <c r="I38" s="21"/>
      <c r="J38" s="21"/>
      <c r="K38" s="21"/>
      <c r="L38" s="21"/>
    </row>
    <row r="39" spans="1:12" ht="15">
      <c r="A39" s="20"/>
      <c r="B39" s="22"/>
      <c r="C39" s="21"/>
      <c r="D39" s="21"/>
      <c r="E39" s="21"/>
      <c r="F39" s="24"/>
      <c r="G39" s="25"/>
      <c r="H39" s="25"/>
      <c r="I39" s="21"/>
      <c r="J39" s="21"/>
      <c r="K39" s="21"/>
      <c r="L39" s="21"/>
    </row>
    <row r="40" spans="1:12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</row>
  </sheetData>
  <mergeCells count="2">
    <mergeCell ref="A15:L15"/>
    <mergeCell ref="A40:L40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web-core-ui"/>
    <hyperlink ref="B4" r:id="rId3" tooltip="svb-service-entitlement"/>
    <hyperlink ref="B5" r:id="rId4" tooltip="svb-service-payments"/>
    <hyperlink ref="B6" r:id="rId5" tooltip="svb-web-payment"/>
    <hyperlink ref="B7" r:id="rId6" tooltip="svb-service-accounts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5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5" ht="15" customHeight="1">
      <c r="A2" s="20">
        <v>85</v>
      </c>
      <c r="B2" s="22" t="s">
        <v>114</v>
      </c>
      <c r="C2" s="27">
        <v>1</v>
      </c>
      <c r="D2" s="23">
        <v>1144</v>
      </c>
      <c r="E2" s="27" t="s">
        <v>115</v>
      </c>
      <c r="F2" s="24">
        <v>42419</v>
      </c>
      <c r="G2" s="25">
        <v>0.94099999999999995</v>
      </c>
      <c r="H2" s="25">
        <v>0.93100000000000005</v>
      </c>
      <c r="I2" s="27">
        <v>0</v>
      </c>
      <c r="J2" s="27">
        <v>0</v>
      </c>
      <c r="K2" s="27">
        <v>0</v>
      </c>
      <c r="L2" s="27">
        <v>0</v>
      </c>
    </row>
    <row r="3" spans="1:15" ht="15" customHeight="1">
      <c r="A3" s="20">
        <v>102</v>
      </c>
      <c r="B3" s="22" t="s">
        <v>117</v>
      </c>
      <c r="C3" s="27">
        <v>1</v>
      </c>
      <c r="D3" s="23">
        <v>1021</v>
      </c>
      <c r="E3" s="27" t="s">
        <v>138</v>
      </c>
      <c r="F3" s="24">
        <v>42438</v>
      </c>
      <c r="G3" s="25">
        <v>0.88600000000000001</v>
      </c>
      <c r="H3" s="25">
        <v>0.89800000000000002</v>
      </c>
      <c r="I3" s="27">
        <v>0</v>
      </c>
      <c r="J3" s="27">
        <v>0</v>
      </c>
      <c r="K3" s="27">
        <v>2</v>
      </c>
      <c r="L3" s="27">
        <v>5</v>
      </c>
    </row>
    <row r="4" spans="1:15" ht="15" customHeight="1">
      <c r="A4" s="20">
        <v>59</v>
      </c>
      <c r="B4" s="22" t="s">
        <v>123</v>
      </c>
      <c r="C4" s="27">
        <v>1</v>
      </c>
      <c r="D4" s="27">
        <v>803</v>
      </c>
      <c r="E4" s="27" t="s">
        <v>124</v>
      </c>
      <c r="F4" s="26">
        <v>0.51041666666666663</v>
      </c>
      <c r="G4" s="25">
        <v>0.89800000000000002</v>
      </c>
      <c r="H4" s="25">
        <v>0.78600000000000003</v>
      </c>
      <c r="I4" s="27">
        <v>0</v>
      </c>
      <c r="J4" s="27">
        <v>0</v>
      </c>
      <c r="K4" s="27">
        <v>2</v>
      </c>
      <c r="L4" s="27">
        <v>0</v>
      </c>
    </row>
    <row r="5" spans="1:15" ht="15" customHeight="1">
      <c r="A5" s="20">
        <v>308</v>
      </c>
      <c r="B5" s="22" t="s">
        <v>119</v>
      </c>
      <c r="C5" s="27">
        <v>1</v>
      </c>
      <c r="D5" s="23">
        <v>3312</v>
      </c>
      <c r="E5" s="27" t="s">
        <v>115</v>
      </c>
      <c r="F5" s="26">
        <v>0.6069444444444444</v>
      </c>
      <c r="G5" s="25">
        <v>0.92100000000000004</v>
      </c>
      <c r="H5" s="25">
        <v>0.93300000000000005</v>
      </c>
      <c r="I5" s="27">
        <v>0</v>
      </c>
      <c r="J5" s="27">
        <v>0</v>
      </c>
      <c r="K5" s="27">
        <v>0</v>
      </c>
      <c r="L5" s="27">
        <v>0</v>
      </c>
    </row>
    <row r="6" spans="1:15" ht="15" customHeight="1">
      <c r="A6" s="19">
        <v>41</v>
      </c>
      <c r="B6" s="22" t="s">
        <v>139</v>
      </c>
      <c r="C6" s="27">
        <v>1</v>
      </c>
      <c r="D6" s="27">
        <v>627</v>
      </c>
      <c r="E6" s="27" t="s">
        <v>140</v>
      </c>
      <c r="F6" s="26">
        <v>0.44305555555555554</v>
      </c>
      <c r="G6" s="25">
        <v>0.85399999999999998</v>
      </c>
      <c r="H6" s="25">
        <v>0.79200000000000004</v>
      </c>
      <c r="I6" s="27">
        <v>0</v>
      </c>
      <c r="J6" s="27">
        <v>0</v>
      </c>
      <c r="K6" s="27">
        <v>3</v>
      </c>
      <c r="L6" s="27">
        <v>73</v>
      </c>
    </row>
    <row r="7" spans="1:15" ht="15" customHeight="1">
      <c r="A7" s="20" t="s">
        <v>145</v>
      </c>
      <c r="B7" s="22" t="s">
        <v>121</v>
      </c>
      <c r="C7" s="27">
        <v>1</v>
      </c>
      <c r="D7" s="23">
        <v>5860</v>
      </c>
      <c r="E7" s="27" t="s">
        <v>141</v>
      </c>
      <c r="F7" s="26">
        <v>0.53333333333333333</v>
      </c>
      <c r="G7" s="25">
        <v>0.76700000000000002</v>
      </c>
      <c r="H7" s="25">
        <v>0.59499999999999997</v>
      </c>
      <c r="I7" s="27">
        <v>0</v>
      </c>
      <c r="J7" s="27">
        <v>0</v>
      </c>
      <c r="K7" s="27">
        <v>15</v>
      </c>
      <c r="L7" s="27">
        <v>1</v>
      </c>
    </row>
    <row r="8" spans="1:15" ht="15" customHeight="1">
      <c r="A8" s="20">
        <v>18</v>
      </c>
      <c r="B8" s="22" t="s">
        <v>125</v>
      </c>
      <c r="C8" s="27">
        <v>1</v>
      </c>
      <c r="D8" s="27">
        <v>172</v>
      </c>
      <c r="E8" s="27">
        <v>0</v>
      </c>
      <c r="F8" s="24">
        <v>42432</v>
      </c>
      <c r="G8" s="25">
        <v>0.93300000000000005</v>
      </c>
      <c r="H8" s="25">
        <v>0.9</v>
      </c>
      <c r="I8" s="27">
        <v>0</v>
      </c>
      <c r="J8" s="27">
        <v>0</v>
      </c>
      <c r="K8" s="27">
        <v>0</v>
      </c>
      <c r="L8" s="27">
        <v>0</v>
      </c>
    </row>
    <row r="9" spans="1:15" ht="15" customHeight="1">
      <c r="A9" s="20">
        <v>36</v>
      </c>
      <c r="B9" s="22" t="s">
        <v>126</v>
      </c>
      <c r="C9" s="27">
        <v>1</v>
      </c>
      <c r="D9" s="27">
        <v>195</v>
      </c>
      <c r="E9" s="27">
        <v>0</v>
      </c>
      <c r="F9" s="24">
        <v>42432</v>
      </c>
      <c r="G9" s="25">
        <v>0.98599999999999999</v>
      </c>
      <c r="H9" s="25">
        <v>1</v>
      </c>
      <c r="I9" s="27">
        <v>0</v>
      </c>
      <c r="J9" s="27">
        <v>0</v>
      </c>
      <c r="K9" s="27">
        <v>0</v>
      </c>
      <c r="L9" s="27">
        <v>0</v>
      </c>
    </row>
    <row r="10" spans="1:15" ht="15" customHeight="1">
      <c r="A10" s="20">
        <v>48</v>
      </c>
      <c r="B10" s="22" t="s">
        <v>127</v>
      </c>
      <c r="C10" s="27">
        <v>1</v>
      </c>
      <c r="D10" s="27">
        <v>287</v>
      </c>
      <c r="E10" s="27">
        <v>0</v>
      </c>
      <c r="F10" s="24">
        <v>42432</v>
      </c>
      <c r="G10" s="25">
        <v>0.94199999999999995</v>
      </c>
      <c r="H10" s="25">
        <v>0.97199999999999998</v>
      </c>
      <c r="I10" s="27">
        <v>0</v>
      </c>
      <c r="J10" s="27">
        <v>0</v>
      </c>
      <c r="K10" s="27">
        <v>0</v>
      </c>
      <c r="L10" s="27">
        <v>0</v>
      </c>
    </row>
    <row r="11" spans="1:15" ht="15" customHeight="1">
      <c r="A11" s="20">
        <v>128</v>
      </c>
      <c r="B11" s="22" t="s">
        <v>128</v>
      </c>
      <c r="C11" s="27">
        <v>1</v>
      </c>
      <c r="D11" s="27">
        <v>774</v>
      </c>
      <c r="E11" s="27" t="s">
        <v>129</v>
      </c>
      <c r="F11" s="24">
        <v>42432</v>
      </c>
      <c r="G11" s="25">
        <v>0.96399999999999997</v>
      </c>
      <c r="H11" s="25">
        <v>0.92400000000000004</v>
      </c>
      <c r="I11" s="27">
        <v>0</v>
      </c>
      <c r="J11" s="27">
        <v>0</v>
      </c>
      <c r="K11" s="27">
        <v>0</v>
      </c>
      <c r="L11" s="27">
        <v>3</v>
      </c>
    </row>
    <row r="12" spans="1:15" ht="15" customHeight="1">
      <c r="A12" s="20">
        <v>13</v>
      </c>
      <c r="B12" s="22" t="s">
        <v>130</v>
      </c>
      <c r="C12" s="27">
        <v>1</v>
      </c>
      <c r="D12" s="27">
        <v>218</v>
      </c>
      <c r="E12" s="27">
        <v>0</v>
      </c>
      <c r="F12" s="24">
        <v>42432</v>
      </c>
      <c r="G12" s="25">
        <v>0.99099999999999999</v>
      </c>
      <c r="H12" s="25">
        <v>0.92900000000000005</v>
      </c>
      <c r="I12" s="27">
        <v>0</v>
      </c>
      <c r="J12" s="27">
        <v>0</v>
      </c>
      <c r="K12" s="27">
        <v>0</v>
      </c>
      <c r="L12" s="27">
        <v>0</v>
      </c>
    </row>
    <row r="13" spans="1:15" ht="15" customHeight="1">
      <c r="A13" s="20">
        <v>31</v>
      </c>
      <c r="B13" s="22" t="s">
        <v>131</v>
      </c>
      <c r="C13" s="27">
        <v>1</v>
      </c>
      <c r="D13" s="27">
        <v>377</v>
      </c>
      <c r="E13" s="27" t="s">
        <v>132</v>
      </c>
      <c r="F13" s="24">
        <v>42432</v>
      </c>
      <c r="G13" s="25">
        <v>0.77</v>
      </c>
      <c r="H13" s="25">
        <v>0.51700000000000002</v>
      </c>
      <c r="I13" s="27">
        <v>0</v>
      </c>
      <c r="J13" s="27">
        <v>0</v>
      </c>
      <c r="K13" s="27">
        <v>1</v>
      </c>
      <c r="L13" s="27">
        <v>0</v>
      </c>
    </row>
    <row r="14" spans="1:15" ht="15" customHeight="1">
      <c r="A14" s="20">
        <v>52</v>
      </c>
      <c r="B14" s="22" t="s">
        <v>133</v>
      </c>
      <c r="C14" s="27">
        <v>1</v>
      </c>
      <c r="D14" s="27">
        <v>403</v>
      </c>
      <c r="E14" s="27" t="s">
        <v>134</v>
      </c>
      <c r="F14" s="24">
        <v>42432</v>
      </c>
      <c r="G14" s="25">
        <v>0.96899999999999997</v>
      </c>
      <c r="H14" s="25">
        <v>0.98199999999999998</v>
      </c>
      <c r="I14" s="27">
        <v>0</v>
      </c>
      <c r="J14" s="27">
        <v>0</v>
      </c>
      <c r="K14" s="27">
        <v>0</v>
      </c>
      <c r="L14" s="27">
        <v>1</v>
      </c>
    </row>
    <row r="15" spans="1:15" ht="15" customHeight="1">
      <c r="A15" s="20" t="s">
        <v>144</v>
      </c>
      <c r="B15" s="22" t="s">
        <v>116</v>
      </c>
      <c r="C15" s="27">
        <v>1</v>
      </c>
      <c r="D15" s="23">
        <v>2678</v>
      </c>
      <c r="E15" s="27">
        <v>0</v>
      </c>
      <c r="F15" s="24">
        <v>42437</v>
      </c>
      <c r="G15" s="25">
        <v>0.94799999999999995</v>
      </c>
      <c r="H15" s="25">
        <v>0.92100000000000004</v>
      </c>
      <c r="I15" s="27">
        <v>0</v>
      </c>
      <c r="J15" s="27">
        <v>0</v>
      </c>
      <c r="K15" s="27">
        <v>0</v>
      </c>
      <c r="L15" s="27">
        <v>0</v>
      </c>
      <c r="O15" t="s">
        <v>143</v>
      </c>
    </row>
    <row r="16" spans="1:15" ht="15" customHeight="1">
      <c r="A16" s="158" t="s">
        <v>142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</row>
    <row r="17" ht="15" customHeight="1"/>
    <row r="34" spans="2:2">
      <c r="B34" t="s">
        <v>155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service-entitlement"/>
    <hyperlink ref="B4" r:id="rId3" tooltip="svb-service-accounts"/>
    <hyperlink ref="B5" r:id="rId4" tooltip="svb-service-payments"/>
    <hyperlink ref="B6" r:id="rId5" tooltip="svb-service-csrf"/>
    <hyperlink ref="B7" r:id="rId6" tooltip="svb-web-payment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  <hyperlink ref="B15" r:id="rId14" tooltip="svb-web-core-ui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P48" sqref="P48"/>
    </sheetView>
  </sheetViews>
  <sheetFormatPr baseColWidth="10" defaultRowHeight="14" x14ac:dyDescent="0"/>
  <cols>
    <col min="1" max="1" width="4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0">
        <v>309</v>
      </c>
      <c r="D2" s="23">
        <v>3434</v>
      </c>
      <c r="E2" s="30" t="s">
        <v>153</v>
      </c>
      <c r="F2" s="24">
        <v>42443</v>
      </c>
      <c r="G2" s="25">
        <v>0.91400000000000003</v>
      </c>
      <c r="H2" s="25">
        <v>0.89500000000000002</v>
      </c>
      <c r="I2" s="30">
        <v>0</v>
      </c>
      <c r="J2" s="30">
        <v>0</v>
      </c>
      <c r="K2" s="30">
        <v>2</v>
      </c>
      <c r="L2" s="30">
        <v>1</v>
      </c>
    </row>
    <row r="3" spans="1:12" ht="15" customHeight="1">
      <c r="A3" s="20"/>
      <c r="B3" s="22" t="s">
        <v>117</v>
      </c>
      <c r="C3" s="30">
        <v>125</v>
      </c>
      <c r="D3" s="23">
        <v>1121</v>
      </c>
      <c r="E3" s="30" t="s">
        <v>118</v>
      </c>
      <c r="F3" s="26">
        <v>0.64930555555555558</v>
      </c>
      <c r="G3" s="25">
        <v>0.89400000000000002</v>
      </c>
      <c r="H3" s="25">
        <v>0.89100000000000001</v>
      </c>
      <c r="I3" s="30">
        <v>0</v>
      </c>
      <c r="J3" s="30">
        <v>0</v>
      </c>
      <c r="K3" s="30">
        <v>2</v>
      </c>
      <c r="L3" s="30">
        <v>0</v>
      </c>
    </row>
    <row r="4" spans="1:12" ht="15" customHeight="1">
      <c r="A4" s="20"/>
      <c r="B4" s="22" t="s">
        <v>128</v>
      </c>
      <c r="C4" s="30">
        <v>123</v>
      </c>
      <c r="D4" s="30">
        <v>748</v>
      </c>
      <c r="E4" s="30">
        <v>0</v>
      </c>
      <c r="F4" s="26">
        <v>0.75069444444444444</v>
      </c>
      <c r="G4" s="25">
        <v>0.96499999999999997</v>
      </c>
      <c r="H4" s="25">
        <v>0.93500000000000005</v>
      </c>
      <c r="I4" s="30">
        <v>0</v>
      </c>
      <c r="J4" s="30">
        <v>0</v>
      </c>
      <c r="K4" s="30">
        <v>0</v>
      </c>
      <c r="L4" s="30">
        <v>0</v>
      </c>
    </row>
    <row r="5" spans="1:12" ht="15" customHeight="1">
      <c r="A5" s="20"/>
      <c r="B5" s="22" t="s">
        <v>114</v>
      </c>
      <c r="C5" s="30">
        <v>85</v>
      </c>
      <c r="D5" s="23">
        <v>1144</v>
      </c>
      <c r="E5" s="30" t="s">
        <v>115</v>
      </c>
      <c r="F5" s="26">
        <v>0.7909722222222223</v>
      </c>
      <c r="G5" s="25">
        <v>0.93500000000000005</v>
      </c>
      <c r="H5" s="25">
        <v>0.93100000000000005</v>
      </c>
      <c r="I5" s="30">
        <v>0</v>
      </c>
      <c r="J5" s="30">
        <v>0</v>
      </c>
      <c r="K5" s="30">
        <v>0</v>
      </c>
      <c r="L5" s="30">
        <v>0</v>
      </c>
    </row>
    <row r="6" spans="1:12" ht="15" customHeight="1">
      <c r="A6" s="20"/>
      <c r="B6" s="22" t="s">
        <v>123</v>
      </c>
      <c r="C6" s="30">
        <v>59</v>
      </c>
      <c r="D6" s="30">
        <v>803</v>
      </c>
      <c r="E6" s="30" t="s">
        <v>124</v>
      </c>
      <c r="F6" s="24">
        <v>42440</v>
      </c>
      <c r="G6" s="25">
        <v>0.89800000000000002</v>
      </c>
      <c r="H6" s="25">
        <v>0.78600000000000003</v>
      </c>
      <c r="I6" s="30">
        <v>0</v>
      </c>
      <c r="J6" s="30">
        <v>0</v>
      </c>
      <c r="K6" s="30">
        <v>2</v>
      </c>
      <c r="L6" s="30">
        <v>0</v>
      </c>
    </row>
    <row r="7" spans="1:12" ht="15" customHeight="1">
      <c r="A7" s="20"/>
      <c r="B7" s="22" t="s">
        <v>127</v>
      </c>
      <c r="C7" s="30">
        <v>49</v>
      </c>
      <c r="D7" s="30">
        <v>288</v>
      </c>
      <c r="E7" s="30">
        <v>0</v>
      </c>
      <c r="F7" s="26">
        <v>0.75</v>
      </c>
      <c r="G7" s="25">
        <v>0.91800000000000004</v>
      </c>
      <c r="H7" s="25">
        <v>0.97199999999999998</v>
      </c>
      <c r="I7" s="30">
        <v>0</v>
      </c>
      <c r="J7" s="30">
        <v>0</v>
      </c>
      <c r="K7" s="30">
        <v>0</v>
      </c>
      <c r="L7" s="30">
        <v>0</v>
      </c>
    </row>
    <row r="8" spans="1:12" ht="15" customHeight="1">
      <c r="A8" s="20"/>
      <c r="B8" s="22" t="s">
        <v>133</v>
      </c>
      <c r="C8" s="30">
        <v>48</v>
      </c>
      <c r="D8" s="30">
        <v>369</v>
      </c>
      <c r="E8" s="30">
        <v>0</v>
      </c>
      <c r="F8" s="26">
        <v>0.75208333333333333</v>
      </c>
      <c r="G8" s="25">
        <v>0.95899999999999996</v>
      </c>
      <c r="H8" s="25">
        <v>0.97699999999999998</v>
      </c>
      <c r="I8" s="30">
        <v>0</v>
      </c>
      <c r="J8" s="30">
        <v>0</v>
      </c>
      <c r="K8" s="30">
        <v>0</v>
      </c>
      <c r="L8" s="30">
        <v>0</v>
      </c>
    </row>
    <row r="9" spans="1:12" ht="15" customHeight="1">
      <c r="A9" s="19"/>
      <c r="B9" s="22" t="s">
        <v>139</v>
      </c>
      <c r="C9" s="30">
        <v>41</v>
      </c>
      <c r="D9" s="30">
        <v>627</v>
      </c>
      <c r="E9" s="30" t="s">
        <v>140</v>
      </c>
      <c r="F9" s="26">
        <v>0.78888888888888886</v>
      </c>
      <c r="G9" s="25">
        <v>0.85399999999999998</v>
      </c>
      <c r="H9" s="25">
        <v>0.79200000000000004</v>
      </c>
      <c r="I9" s="30">
        <v>0</v>
      </c>
      <c r="J9" s="30">
        <v>0</v>
      </c>
      <c r="K9" s="30">
        <v>3</v>
      </c>
      <c r="L9" s="30">
        <v>73</v>
      </c>
    </row>
    <row r="10" spans="1:12" ht="15" customHeight="1">
      <c r="A10" s="20"/>
      <c r="B10" s="22" t="s">
        <v>126</v>
      </c>
      <c r="C10" s="30">
        <v>36</v>
      </c>
      <c r="D10" s="30">
        <v>195</v>
      </c>
      <c r="E10" s="30">
        <v>0</v>
      </c>
      <c r="F10" s="26">
        <v>0.75</v>
      </c>
      <c r="G10" s="25">
        <v>0.98599999999999999</v>
      </c>
      <c r="H10" s="25">
        <v>1</v>
      </c>
      <c r="I10" s="30">
        <v>0</v>
      </c>
      <c r="J10" s="30">
        <v>0</v>
      </c>
      <c r="K10" s="30">
        <v>0</v>
      </c>
      <c r="L10" s="30">
        <v>0</v>
      </c>
    </row>
    <row r="11" spans="1:12" ht="15" customHeight="1">
      <c r="A11" s="20"/>
      <c r="B11" s="22" t="s">
        <v>131</v>
      </c>
      <c r="C11" s="30">
        <v>31</v>
      </c>
      <c r="D11" s="30">
        <v>377</v>
      </c>
      <c r="E11" s="30" t="s">
        <v>132</v>
      </c>
      <c r="F11" s="26">
        <v>0.75138888888888899</v>
      </c>
      <c r="G11" s="25">
        <v>0.77</v>
      </c>
      <c r="H11" s="25">
        <v>0.51700000000000002</v>
      </c>
      <c r="I11" s="30">
        <v>0</v>
      </c>
      <c r="J11" s="30">
        <v>0</v>
      </c>
      <c r="K11" s="30">
        <v>1</v>
      </c>
      <c r="L11" s="30">
        <v>0</v>
      </c>
    </row>
    <row r="12" spans="1:12" ht="15" customHeight="1">
      <c r="A12" s="20"/>
      <c r="B12" s="22" t="s">
        <v>125</v>
      </c>
      <c r="C12" s="30">
        <v>18</v>
      </c>
      <c r="D12" s="30">
        <v>172</v>
      </c>
      <c r="E12" s="30">
        <v>0</v>
      </c>
      <c r="F12" s="26">
        <v>0.74930555555555556</v>
      </c>
      <c r="G12" s="25">
        <v>0.93300000000000005</v>
      </c>
      <c r="H12" s="25">
        <v>0.9</v>
      </c>
      <c r="I12" s="30">
        <v>0</v>
      </c>
      <c r="J12" s="30">
        <v>0</v>
      </c>
      <c r="K12" s="30">
        <v>0</v>
      </c>
      <c r="L12" s="30">
        <v>0</v>
      </c>
    </row>
    <row r="13" spans="1:12" ht="15" customHeight="1">
      <c r="A13" s="20"/>
      <c r="B13" s="22" t="s">
        <v>130</v>
      </c>
      <c r="C13" s="30">
        <v>13</v>
      </c>
      <c r="D13" s="30">
        <v>218</v>
      </c>
      <c r="E13" s="30">
        <v>0</v>
      </c>
      <c r="F13" s="26">
        <v>0.75138888888888899</v>
      </c>
      <c r="G13" s="25">
        <v>0.99099999999999999</v>
      </c>
      <c r="H13" s="25">
        <v>0.92900000000000005</v>
      </c>
      <c r="I13" s="30">
        <v>0</v>
      </c>
      <c r="J13" s="30">
        <v>0</v>
      </c>
      <c r="K13" s="30">
        <v>0</v>
      </c>
      <c r="L13" s="30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0" t="s">
        <v>150</v>
      </c>
      <c r="F14" s="24">
        <v>42439</v>
      </c>
      <c r="G14" s="25">
        <v>0.92200000000000004</v>
      </c>
      <c r="H14" s="25">
        <v>0.84099999999999997</v>
      </c>
      <c r="I14" s="30">
        <v>0</v>
      </c>
      <c r="J14" s="30">
        <v>0</v>
      </c>
      <c r="K14" s="30">
        <v>1</v>
      </c>
      <c r="L14" s="30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0" t="s">
        <v>154</v>
      </c>
      <c r="F15" s="26">
        <v>0.72013888888888899</v>
      </c>
      <c r="G15" s="25">
        <v>0.92</v>
      </c>
      <c r="H15" s="25">
        <v>0.81100000000000005</v>
      </c>
      <c r="I15" s="30">
        <v>0</v>
      </c>
      <c r="J15" s="30">
        <v>0</v>
      </c>
      <c r="K15" s="30">
        <v>0</v>
      </c>
      <c r="L15" s="30">
        <v>0</v>
      </c>
    </row>
    <row r="16" spans="1:12" ht="15" customHeight="1">
      <c r="A16" s="158" t="s">
        <v>142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61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2">
        <v>309</v>
      </c>
      <c r="D2" s="23">
        <v>3442</v>
      </c>
      <c r="E2" s="32" t="s">
        <v>153</v>
      </c>
      <c r="F2" s="24">
        <v>42445</v>
      </c>
      <c r="G2" s="25">
        <v>0.91500000000000004</v>
      </c>
      <c r="H2" s="25">
        <v>0.89500000000000002</v>
      </c>
      <c r="I2" s="32">
        <v>0</v>
      </c>
      <c r="J2" s="32">
        <v>0</v>
      </c>
      <c r="K2" s="32">
        <v>2</v>
      </c>
      <c r="L2" s="32">
        <v>1</v>
      </c>
    </row>
    <row r="3" spans="1:12" ht="15" customHeight="1">
      <c r="A3" s="20"/>
      <c r="B3" s="22" t="s">
        <v>117</v>
      </c>
      <c r="C3" s="32">
        <v>125</v>
      </c>
      <c r="D3" s="23">
        <v>1121</v>
      </c>
      <c r="E3" s="32" t="s">
        <v>118</v>
      </c>
      <c r="F3" s="24">
        <v>42445</v>
      </c>
      <c r="G3" s="25">
        <v>0.89400000000000002</v>
      </c>
      <c r="H3" s="25">
        <v>0.89100000000000001</v>
      </c>
      <c r="I3" s="32">
        <v>0</v>
      </c>
      <c r="J3" s="32">
        <v>0</v>
      </c>
      <c r="K3" s="32">
        <v>2</v>
      </c>
      <c r="L3" s="32">
        <v>0</v>
      </c>
    </row>
    <row r="4" spans="1:12" ht="15" customHeight="1">
      <c r="A4" s="20"/>
      <c r="B4" s="22" t="s">
        <v>128</v>
      </c>
      <c r="C4" s="32">
        <v>123</v>
      </c>
      <c r="D4" s="32">
        <v>748</v>
      </c>
      <c r="E4" s="32">
        <v>0</v>
      </c>
      <c r="F4" s="24">
        <v>42444</v>
      </c>
      <c r="G4" s="25">
        <v>0.96499999999999997</v>
      </c>
      <c r="H4" s="25">
        <v>0.93500000000000005</v>
      </c>
      <c r="I4" s="32">
        <v>0</v>
      </c>
      <c r="J4" s="32">
        <v>0</v>
      </c>
      <c r="K4" s="32">
        <v>0</v>
      </c>
      <c r="L4" s="32">
        <v>0</v>
      </c>
    </row>
    <row r="5" spans="1:12" ht="15" customHeight="1">
      <c r="A5" s="20"/>
      <c r="B5" s="22" t="s">
        <v>114</v>
      </c>
      <c r="C5" s="32">
        <v>85</v>
      </c>
      <c r="D5" s="23">
        <v>1144</v>
      </c>
      <c r="E5" s="32" t="s">
        <v>115</v>
      </c>
      <c r="F5" s="24">
        <v>42444</v>
      </c>
      <c r="G5" s="25">
        <v>0.93500000000000005</v>
      </c>
      <c r="H5" s="25">
        <v>0.93100000000000005</v>
      </c>
      <c r="I5" s="32">
        <v>0</v>
      </c>
      <c r="J5" s="32">
        <v>0</v>
      </c>
      <c r="K5" s="32">
        <v>0</v>
      </c>
      <c r="L5" s="32">
        <v>0</v>
      </c>
    </row>
    <row r="6" spans="1:12" ht="15" customHeight="1">
      <c r="A6" s="20"/>
      <c r="B6" s="22" t="s">
        <v>123</v>
      </c>
      <c r="C6" s="32">
        <v>59</v>
      </c>
      <c r="D6" s="32">
        <v>803</v>
      </c>
      <c r="E6" s="32" t="s">
        <v>124</v>
      </c>
      <c r="F6" s="24">
        <v>42445</v>
      </c>
      <c r="G6" s="25">
        <v>0.89800000000000002</v>
      </c>
      <c r="H6" s="25">
        <v>0.78600000000000003</v>
      </c>
      <c r="I6" s="32">
        <v>0</v>
      </c>
      <c r="J6" s="32">
        <v>0</v>
      </c>
      <c r="K6" s="32">
        <v>2</v>
      </c>
      <c r="L6" s="32">
        <v>0</v>
      </c>
    </row>
    <row r="7" spans="1:12" ht="15" customHeight="1">
      <c r="A7" s="20"/>
      <c r="B7" s="22" t="s">
        <v>127</v>
      </c>
      <c r="C7" s="32">
        <v>49</v>
      </c>
      <c r="D7" s="32">
        <v>288</v>
      </c>
      <c r="E7" s="32">
        <v>0</v>
      </c>
      <c r="F7" s="24">
        <v>42444</v>
      </c>
      <c r="G7" s="25">
        <v>0.91800000000000004</v>
      </c>
      <c r="H7" s="25">
        <v>0.97199999999999998</v>
      </c>
      <c r="I7" s="32">
        <v>0</v>
      </c>
      <c r="J7" s="32">
        <v>0</v>
      </c>
      <c r="K7" s="32">
        <v>0</v>
      </c>
      <c r="L7" s="32">
        <v>0</v>
      </c>
    </row>
    <row r="8" spans="1:12" ht="15" customHeight="1">
      <c r="A8" s="20"/>
      <c r="B8" s="22" t="s">
        <v>133</v>
      </c>
      <c r="C8" s="32">
        <v>48</v>
      </c>
      <c r="D8" s="32">
        <v>369</v>
      </c>
      <c r="E8" s="32">
        <v>0</v>
      </c>
      <c r="F8" s="24">
        <v>42444</v>
      </c>
      <c r="G8" s="25">
        <v>0.95899999999999996</v>
      </c>
      <c r="H8" s="25">
        <v>0.97699999999999998</v>
      </c>
      <c r="I8" s="32">
        <v>0</v>
      </c>
      <c r="J8" s="32">
        <v>0</v>
      </c>
      <c r="K8" s="32">
        <v>0</v>
      </c>
      <c r="L8" s="32">
        <v>0</v>
      </c>
    </row>
    <row r="9" spans="1:12" ht="15" customHeight="1">
      <c r="A9" s="19"/>
      <c r="B9" s="22" t="s">
        <v>139</v>
      </c>
      <c r="C9" s="32">
        <v>41</v>
      </c>
      <c r="D9" s="32">
        <v>627</v>
      </c>
      <c r="E9" s="32" t="s">
        <v>140</v>
      </c>
      <c r="F9" s="24">
        <v>42445</v>
      </c>
      <c r="G9" s="25">
        <v>0.85399999999999998</v>
      </c>
      <c r="H9" s="25">
        <v>0.79200000000000004</v>
      </c>
      <c r="I9" s="32">
        <v>0</v>
      </c>
      <c r="J9" s="32">
        <v>0</v>
      </c>
      <c r="K9" s="32">
        <v>3</v>
      </c>
      <c r="L9" s="32">
        <v>73</v>
      </c>
    </row>
    <row r="10" spans="1:12" ht="15" customHeight="1">
      <c r="A10" s="20"/>
      <c r="B10" s="22" t="s">
        <v>126</v>
      </c>
      <c r="C10" s="32">
        <v>36</v>
      </c>
      <c r="D10" s="32">
        <v>195</v>
      </c>
      <c r="E10" s="32">
        <v>0</v>
      </c>
      <c r="F10" s="24">
        <v>42444</v>
      </c>
      <c r="G10" s="25">
        <v>0.98599999999999999</v>
      </c>
      <c r="H10" s="25">
        <v>1</v>
      </c>
      <c r="I10" s="32">
        <v>0</v>
      </c>
      <c r="J10" s="32">
        <v>0</v>
      </c>
      <c r="K10" s="32">
        <v>0</v>
      </c>
      <c r="L10" s="32">
        <v>0</v>
      </c>
    </row>
    <row r="11" spans="1:12" ht="15" customHeight="1">
      <c r="A11" s="20"/>
      <c r="B11" s="22" t="s">
        <v>131</v>
      </c>
      <c r="C11" s="32">
        <v>31</v>
      </c>
      <c r="D11" s="32">
        <v>377</v>
      </c>
      <c r="E11" s="32" t="s">
        <v>132</v>
      </c>
      <c r="F11" s="24">
        <v>42444</v>
      </c>
      <c r="G11" s="25">
        <v>0.77</v>
      </c>
      <c r="H11" s="25">
        <v>0.51700000000000002</v>
      </c>
      <c r="I11" s="32">
        <v>0</v>
      </c>
      <c r="J11" s="32">
        <v>0</v>
      </c>
      <c r="K11" s="32">
        <v>1</v>
      </c>
      <c r="L11" s="32">
        <v>0</v>
      </c>
    </row>
    <row r="12" spans="1:12" ht="15" customHeight="1">
      <c r="A12" s="20"/>
      <c r="B12" s="22" t="s">
        <v>125</v>
      </c>
      <c r="C12" s="32">
        <v>18</v>
      </c>
      <c r="D12" s="32">
        <v>172</v>
      </c>
      <c r="E12" s="32">
        <v>0</v>
      </c>
      <c r="F12" s="24">
        <v>42444</v>
      </c>
      <c r="G12" s="25">
        <v>0.93300000000000005</v>
      </c>
      <c r="H12" s="25">
        <v>0.9</v>
      </c>
      <c r="I12" s="32">
        <v>0</v>
      </c>
      <c r="J12" s="32">
        <v>0</v>
      </c>
      <c r="K12" s="32">
        <v>0</v>
      </c>
      <c r="L12" s="32">
        <v>0</v>
      </c>
    </row>
    <row r="13" spans="1:12" ht="15" customHeight="1">
      <c r="A13" s="20"/>
      <c r="B13" s="22" t="s">
        <v>130</v>
      </c>
      <c r="C13" s="32">
        <v>13</v>
      </c>
      <c r="D13" s="32">
        <v>218</v>
      </c>
      <c r="E13" s="32">
        <v>0</v>
      </c>
      <c r="F13" s="24">
        <v>42444</v>
      </c>
      <c r="G13" s="25">
        <v>0.99099999999999999</v>
      </c>
      <c r="H13" s="25">
        <v>0.92900000000000005</v>
      </c>
      <c r="I13" s="32">
        <v>0</v>
      </c>
      <c r="J13" s="32">
        <v>0</v>
      </c>
      <c r="K13" s="32">
        <v>0</v>
      </c>
      <c r="L13" s="32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2" t="s">
        <v>150</v>
      </c>
      <c r="F14" s="24">
        <v>42439</v>
      </c>
      <c r="G14" s="25">
        <v>0.92200000000000004</v>
      </c>
      <c r="H14" s="25">
        <v>0.84099999999999997</v>
      </c>
      <c r="I14" s="32">
        <v>0</v>
      </c>
      <c r="J14" s="32">
        <v>0</v>
      </c>
      <c r="K14" s="32">
        <v>1</v>
      </c>
      <c r="L14" s="32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2" t="s">
        <v>154</v>
      </c>
      <c r="F15" s="24">
        <v>42444</v>
      </c>
      <c r="G15" s="25">
        <v>0.92</v>
      </c>
      <c r="H15" s="25">
        <v>0.81100000000000005</v>
      </c>
      <c r="I15" s="32">
        <v>0</v>
      </c>
      <c r="J15" s="32">
        <v>0</v>
      </c>
      <c r="K15" s="32">
        <v>0</v>
      </c>
      <c r="L15" s="32">
        <v>0</v>
      </c>
    </row>
    <row r="16" spans="1:12" ht="15" customHeight="1">
      <c r="A16" s="158" t="s">
        <v>142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3">
        <v>316</v>
      </c>
      <c r="D2" s="23">
        <v>3556</v>
      </c>
      <c r="E2" s="33" t="s">
        <v>153</v>
      </c>
      <c r="F2" s="24">
        <v>0.41736111111111113</v>
      </c>
      <c r="G2" s="25">
        <v>0.91100000000000003</v>
      </c>
      <c r="H2" s="25">
        <v>0.89600000000000002</v>
      </c>
      <c r="I2" s="33">
        <v>0</v>
      </c>
      <c r="J2" s="33">
        <v>0</v>
      </c>
      <c r="K2" s="33">
        <v>2</v>
      </c>
      <c r="L2" s="33">
        <v>1</v>
      </c>
      <c r="U2" s="14" t="s">
        <v>172</v>
      </c>
    </row>
    <row r="3" spans="1:25" ht="15" customHeight="1" thickBot="1">
      <c r="A3" s="20"/>
      <c r="B3" s="22" t="s">
        <v>117</v>
      </c>
      <c r="C3" s="33">
        <v>124</v>
      </c>
      <c r="D3" s="23">
        <v>1191</v>
      </c>
      <c r="E3" s="33" t="s">
        <v>118</v>
      </c>
      <c r="F3" s="24">
        <v>42446</v>
      </c>
      <c r="G3" s="25">
        <v>0.89900000000000002</v>
      </c>
      <c r="H3" s="25">
        <v>0.88900000000000001</v>
      </c>
      <c r="I3" s="33">
        <v>0</v>
      </c>
      <c r="J3" s="33">
        <v>0</v>
      </c>
      <c r="K3" s="33">
        <v>2</v>
      </c>
      <c r="L3" s="33">
        <v>0</v>
      </c>
    </row>
    <row r="4" spans="1:25" ht="15" customHeight="1" thickBot="1">
      <c r="A4" s="20"/>
      <c r="B4" s="22" t="s">
        <v>128</v>
      </c>
      <c r="C4" s="33">
        <v>123</v>
      </c>
      <c r="D4" s="33">
        <v>748</v>
      </c>
      <c r="E4" s="33">
        <v>0</v>
      </c>
      <c r="F4" s="26">
        <v>42444</v>
      </c>
      <c r="G4" s="25">
        <v>0.96499999999999997</v>
      </c>
      <c r="H4" s="25">
        <v>0.93500000000000005</v>
      </c>
      <c r="I4" s="33">
        <v>0</v>
      </c>
      <c r="J4" s="33">
        <v>0</v>
      </c>
      <c r="K4" s="33">
        <v>0</v>
      </c>
      <c r="L4" s="33">
        <v>0</v>
      </c>
      <c r="U4" s="159" t="s">
        <v>164</v>
      </c>
      <c r="V4" s="160"/>
      <c r="W4" s="160"/>
      <c r="X4" s="160"/>
      <c r="Y4" s="161"/>
    </row>
    <row r="5" spans="1:25" ht="15" customHeight="1">
      <c r="A5" s="20"/>
      <c r="B5" s="22" t="s">
        <v>114</v>
      </c>
      <c r="C5" s="33">
        <v>85</v>
      </c>
      <c r="D5" s="23">
        <v>1144</v>
      </c>
      <c r="E5" s="33" t="s">
        <v>115</v>
      </c>
      <c r="F5" s="26">
        <v>42444</v>
      </c>
      <c r="G5" s="25">
        <v>0.93500000000000005</v>
      </c>
      <c r="H5" s="25">
        <v>0.93100000000000005</v>
      </c>
      <c r="I5" s="33">
        <v>0</v>
      </c>
      <c r="J5" s="33">
        <v>0</v>
      </c>
      <c r="K5" s="33">
        <v>0</v>
      </c>
      <c r="L5" s="33">
        <v>0</v>
      </c>
      <c r="U5" s="162"/>
      <c r="V5" s="163"/>
      <c r="W5" s="163"/>
      <c r="X5" s="37" t="s">
        <v>165</v>
      </c>
      <c r="Y5" s="38" t="s">
        <v>166</v>
      </c>
    </row>
    <row r="6" spans="1:25" ht="15" customHeight="1">
      <c r="A6" s="19"/>
      <c r="B6" s="22" t="s">
        <v>123</v>
      </c>
      <c r="C6" s="33">
        <v>59</v>
      </c>
      <c r="D6" s="33">
        <v>803</v>
      </c>
      <c r="E6" s="33" t="s">
        <v>124</v>
      </c>
      <c r="F6" s="24">
        <v>42445</v>
      </c>
      <c r="G6" s="25">
        <v>0.89800000000000002</v>
      </c>
      <c r="H6" s="25">
        <v>0.78600000000000003</v>
      </c>
      <c r="I6" s="33">
        <v>0</v>
      </c>
      <c r="J6" s="33">
        <v>0</v>
      </c>
      <c r="K6" s="33">
        <v>2</v>
      </c>
      <c r="L6" s="3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3">
        <v>49</v>
      </c>
      <c r="D7" s="23">
        <v>288</v>
      </c>
      <c r="E7" s="33">
        <v>0</v>
      </c>
      <c r="F7" s="24">
        <v>42444</v>
      </c>
      <c r="G7" s="25">
        <v>0.91800000000000004</v>
      </c>
      <c r="H7" s="25">
        <v>0.97199999999999998</v>
      </c>
      <c r="I7" s="33">
        <v>0</v>
      </c>
      <c r="J7" s="33">
        <v>0</v>
      </c>
      <c r="K7" s="33">
        <v>0</v>
      </c>
      <c r="L7" s="33">
        <v>0</v>
      </c>
      <c r="N7" s="14"/>
      <c r="O7" s="14"/>
      <c r="P7" s="14"/>
      <c r="Q7" s="14" t="s">
        <v>99</v>
      </c>
      <c r="R7" s="14"/>
      <c r="S7" s="14">
        <v>135</v>
      </c>
      <c r="U7" s="43" t="s">
        <v>4</v>
      </c>
      <c r="V7" s="44"/>
      <c r="W7" s="45"/>
      <c r="X7" s="46">
        <v>157</v>
      </c>
      <c r="Y7" s="47">
        <f>X7/$X$14</f>
        <v>9.843260188087774E-2</v>
      </c>
    </row>
    <row r="8" spans="1:25" ht="15" customHeight="1">
      <c r="A8" s="20"/>
      <c r="B8" s="22" t="s">
        <v>133</v>
      </c>
      <c r="C8" s="33">
        <v>48</v>
      </c>
      <c r="D8" s="23">
        <v>369</v>
      </c>
      <c r="E8" s="33">
        <v>0</v>
      </c>
      <c r="F8" s="24">
        <v>42444</v>
      </c>
      <c r="G8" s="25">
        <v>0.95899999999999996</v>
      </c>
      <c r="H8" s="25">
        <v>0.97699999999999998</v>
      </c>
      <c r="I8" s="33">
        <v>0</v>
      </c>
      <c r="J8" s="33">
        <v>0</v>
      </c>
      <c r="K8" s="33">
        <v>0</v>
      </c>
      <c r="L8" s="33">
        <v>0</v>
      </c>
      <c r="N8" s="14" t="s">
        <v>159</v>
      </c>
      <c r="O8" s="14" t="s">
        <v>160</v>
      </c>
      <c r="P8" s="14">
        <f>SUM(O9:O24)</f>
        <v>157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135</v>
      </c>
      <c r="Y8" s="47">
        <f t="shared" ref="Y8:Y11" si="0">X8/$X$14</f>
        <v>8.4639498432601878E-2</v>
      </c>
    </row>
    <row r="9" spans="1:25" ht="15" customHeight="1">
      <c r="A9" s="20"/>
      <c r="B9" s="22" t="s">
        <v>139</v>
      </c>
      <c r="C9" s="33">
        <v>41</v>
      </c>
      <c r="D9" s="33">
        <v>627</v>
      </c>
      <c r="E9" s="33" t="s">
        <v>140</v>
      </c>
      <c r="F9" s="24">
        <v>42445</v>
      </c>
      <c r="G9" s="25">
        <v>0.85399999999999998</v>
      </c>
      <c r="H9" s="25">
        <v>0.79200000000000004</v>
      </c>
      <c r="I9" s="33">
        <v>0</v>
      </c>
      <c r="J9" s="33">
        <v>0</v>
      </c>
      <c r="K9" s="33">
        <v>3</v>
      </c>
      <c r="L9" s="33">
        <v>73</v>
      </c>
      <c r="N9" s="14">
        <v>16</v>
      </c>
      <c r="O9" s="14">
        <v>5</v>
      </c>
      <c r="P9" s="14"/>
      <c r="Q9" s="22" t="s">
        <v>119</v>
      </c>
      <c r="R9" s="35">
        <v>316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3">
        <v>36</v>
      </c>
      <c r="D10" s="33">
        <v>195</v>
      </c>
      <c r="E10" s="33">
        <v>0</v>
      </c>
      <c r="F10" s="24">
        <v>42444</v>
      </c>
      <c r="G10" s="25">
        <v>0.98599999999999999</v>
      </c>
      <c r="H10" s="25">
        <v>1</v>
      </c>
      <c r="I10" s="33">
        <v>0</v>
      </c>
      <c r="J10" s="33">
        <v>0</v>
      </c>
      <c r="K10" s="33">
        <v>0</v>
      </c>
      <c r="L10" s="33">
        <v>0</v>
      </c>
      <c r="N10" s="14">
        <v>15</v>
      </c>
      <c r="O10" s="14">
        <v>5</v>
      </c>
      <c r="P10" s="14"/>
      <c r="Q10" s="22" t="s">
        <v>117</v>
      </c>
      <c r="R10" s="35">
        <v>124</v>
      </c>
      <c r="S10" s="14"/>
      <c r="U10" s="48"/>
      <c r="V10" s="49" t="s">
        <v>9</v>
      </c>
      <c r="W10" s="50" t="s">
        <v>170</v>
      </c>
      <c r="X10" s="51">
        <v>943</v>
      </c>
      <c r="Y10" s="47">
        <f t="shared" si="0"/>
        <v>0.59122257053291538</v>
      </c>
    </row>
    <row r="11" spans="1:25" ht="15" customHeight="1">
      <c r="A11" s="20"/>
      <c r="B11" s="22" t="s">
        <v>131</v>
      </c>
      <c r="C11" s="33">
        <v>31</v>
      </c>
      <c r="D11" s="33">
        <v>377</v>
      </c>
      <c r="E11" s="33" t="s">
        <v>132</v>
      </c>
      <c r="F11" s="24">
        <v>42444</v>
      </c>
      <c r="G11" s="25">
        <v>0.77</v>
      </c>
      <c r="H11" s="25">
        <v>0.51700000000000002</v>
      </c>
      <c r="I11" s="33">
        <v>0</v>
      </c>
      <c r="J11" s="33">
        <v>0</v>
      </c>
      <c r="K11" s="33">
        <v>1</v>
      </c>
      <c r="L11" s="33">
        <v>0</v>
      </c>
      <c r="N11" s="14">
        <v>14</v>
      </c>
      <c r="O11" s="14">
        <v>15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360</v>
      </c>
      <c r="Y11" s="47">
        <f t="shared" si="0"/>
        <v>0.22570532915360503</v>
      </c>
    </row>
    <row r="12" spans="1:25" ht="15" customHeight="1">
      <c r="A12" s="20"/>
      <c r="B12" s="22" t="s">
        <v>125</v>
      </c>
      <c r="C12" s="33">
        <v>18</v>
      </c>
      <c r="D12" s="33">
        <v>172</v>
      </c>
      <c r="E12" s="33">
        <v>0</v>
      </c>
      <c r="F12" s="24">
        <v>42444</v>
      </c>
      <c r="G12" s="25">
        <v>0.93300000000000005</v>
      </c>
      <c r="H12" s="25">
        <v>0.9</v>
      </c>
      <c r="I12" s="33">
        <v>0</v>
      </c>
      <c r="J12" s="33">
        <v>0</v>
      </c>
      <c r="K12" s="33">
        <v>0</v>
      </c>
      <c r="L12" s="33">
        <v>0</v>
      </c>
      <c r="N12" s="14">
        <v>13</v>
      </c>
      <c r="O12" s="14">
        <v>14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3">
        <v>13</v>
      </c>
      <c r="D13" s="33">
        <v>218</v>
      </c>
      <c r="E13" s="33">
        <v>0</v>
      </c>
      <c r="F13" s="24">
        <v>42444</v>
      </c>
      <c r="G13" s="25">
        <v>0.99099999999999999</v>
      </c>
      <c r="H13" s="25">
        <v>0.92900000000000005</v>
      </c>
      <c r="I13" s="33">
        <v>0</v>
      </c>
      <c r="J13" s="33">
        <v>0</v>
      </c>
      <c r="K13" s="33">
        <v>0</v>
      </c>
      <c r="L13" s="33">
        <v>0</v>
      </c>
      <c r="N13" s="14">
        <v>12</v>
      </c>
      <c r="O13" s="14">
        <v>8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3">
        <v>85</v>
      </c>
      <c r="D14" s="33">
        <v>2697</v>
      </c>
      <c r="E14" s="33" t="s">
        <v>150</v>
      </c>
      <c r="F14" s="24">
        <v>42446</v>
      </c>
      <c r="G14" s="25">
        <v>0.92200000000000004</v>
      </c>
      <c r="H14" s="25">
        <v>0.84099999999999997</v>
      </c>
      <c r="I14" s="33">
        <v>0</v>
      </c>
      <c r="J14" s="33">
        <v>0</v>
      </c>
      <c r="K14" s="33">
        <v>1</v>
      </c>
      <c r="L14" s="33">
        <v>0</v>
      </c>
      <c r="N14" s="14">
        <v>11</v>
      </c>
      <c r="O14" s="14">
        <v>4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1595</v>
      </c>
      <c r="Y14" s="57">
        <f>SUM(Y7:Y11)</f>
        <v>1</v>
      </c>
    </row>
    <row r="15" spans="1:25" ht="15" customHeight="1">
      <c r="A15" s="20"/>
      <c r="B15" s="22" t="s">
        <v>121</v>
      </c>
      <c r="C15" s="33">
        <v>275</v>
      </c>
      <c r="D15" s="33">
        <v>6696</v>
      </c>
      <c r="E15" s="33" t="s">
        <v>154</v>
      </c>
      <c r="F15" s="24">
        <v>0.50763888888888886</v>
      </c>
      <c r="G15" s="25">
        <v>0.92</v>
      </c>
      <c r="H15" s="25">
        <v>0.81100000000000005</v>
      </c>
      <c r="I15" s="33">
        <v>0</v>
      </c>
      <c r="J15" s="33">
        <v>0</v>
      </c>
      <c r="K15" s="33">
        <v>0</v>
      </c>
      <c r="L15" s="33">
        <v>0</v>
      </c>
      <c r="N15" s="14">
        <v>10</v>
      </c>
      <c r="O15" s="14">
        <v>10</v>
      </c>
      <c r="P15" s="14"/>
      <c r="Q15" s="22" t="s">
        <v>133</v>
      </c>
      <c r="R15" s="35">
        <v>48</v>
      </c>
      <c r="S15" s="14"/>
    </row>
    <row r="16" spans="1:25" ht="15" customHeight="1">
      <c r="A16" s="158" t="s">
        <v>142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N16" s="14">
        <v>9</v>
      </c>
      <c r="O16" s="14">
        <v>6</v>
      </c>
      <c r="P16" s="14"/>
      <c r="Q16" s="22" t="s">
        <v>139</v>
      </c>
      <c r="R16" s="35">
        <v>41</v>
      </c>
      <c r="S16" s="14"/>
    </row>
    <row r="17" spans="14:19" ht="14" customHeight="1">
      <c r="N17" s="14">
        <v>8</v>
      </c>
      <c r="O17" s="14">
        <v>5</v>
      </c>
      <c r="P17" s="14"/>
      <c r="Q17" s="22" t="s">
        <v>126</v>
      </c>
      <c r="R17" s="35">
        <v>36</v>
      </c>
      <c r="S17" s="14"/>
    </row>
    <row r="18" spans="14:19" ht="14" customHeight="1">
      <c r="N18" s="14">
        <v>7</v>
      </c>
      <c r="O18" s="14">
        <v>18</v>
      </c>
      <c r="P18" s="14"/>
      <c r="Q18" s="22" t="s">
        <v>131</v>
      </c>
      <c r="R18" s="35">
        <v>31</v>
      </c>
      <c r="S18" s="14"/>
    </row>
    <row r="19" spans="14:19" ht="14" customHeight="1">
      <c r="N19" s="14">
        <v>6</v>
      </c>
      <c r="O19" s="14">
        <v>20</v>
      </c>
      <c r="P19" s="14"/>
      <c r="Q19" s="22" t="s">
        <v>125</v>
      </c>
      <c r="R19" s="35">
        <v>18</v>
      </c>
      <c r="S19" s="14"/>
    </row>
    <row r="20" spans="14:19" ht="14" customHeight="1">
      <c r="N20" s="14">
        <v>5</v>
      </c>
      <c r="O20" s="14">
        <v>32</v>
      </c>
      <c r="P20" s="14"/>
      <c r="Q20" s="22" t="s">
        <v>130</v>
      </c>
      <c r="R20" s="35">
        <v>13</v>
      </c>
      <c r="S20" s="14">
        <f>SUM(R9:R20)</f>
        <v>943</v>
      </c>
    </row>
    <row r="21" spans="14:19" ht="14" customHeight="1">
      <c r="N21" s="14">
        <v>4</v>
      </c>
      <c r="O21" s="14">
        <v>8</v>
      </c>
      <c r="P21" s="14" t="s">
        <v>161</v>
      </c>
      <c r="Q21" s="22" t="s">
        <v>116</v>
      </c>
      <c r="R21" s="35">
        <v>85</v>
      </c>
      <c r="S21" s="14"/>
    </row>
    <row r="22" spans="14:19" ht="15">
      <c r="N22" s="14">
        <v>3</v>
      </c>
      <c r="O22" s="14">
        <v>7</v>
      </c>
      <c r="P22" s="14" t="s">
        <v>162</v>
      </c>
      <c r="Q22" s="22" t="s">
        <v>121</v>
      </c>
      <c r="R22" s="35">
        <v>275</v>
      </c>
      <c r="S22" s="14">
        <f>SUM(R21:R22)</f>
        <v>360</v>
      </c>
    </row>
    <row r="23" spans="14:19">
      <c r="N23" s="14">
        <v>2</v>
      </c>
      <c r="O23" s="14" t="s">
        <v>163</v>
      </c>
      <c r="P23" s="14"/>
      <c r="Q23" s="14"/>
      <c r="R23" s="14"/>
      <c r="S23" s="14"/>
    </row>
    <row r="24" spans="14:19">
      <c r="N24" s="14">
        <v>1</v>
      </c>
      <c r="O24" s="14" t="s">
        <v>163</v>
      </c>
      <c r="P24" s="14"/>
      <c r="Q24" s="14"/>
      <c r="R24" s="14"/>
      <c r="S24" s="14"/>
    </row>
    <row r="25" spans="14:19">
      <c r="N25" s="14"/>
      <c r="O25" s="14"/>
      <c r="P25" s="14"/>
      <c r="Q25" s="14"/>
      <c r="R25" s="14"/>
      <c r="S25" s="14"/>
    </row>
    <row r="26" spans="14:19">
      <c r="N26" s="14"/>
      <c r="O26" s="14"/>
      <c r="P26" s="14"/>
      <c r="Q26" s="14"/>
      <c r="R26" s="14"/>
      <c r="S26" s="14"/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4">
        <v>330</v>
      </c>
      <c r="D2" s="23">
        <v>3927</v>
      </c>
      <c r="E2" s="34" t="s">
        <v>149</v>
      </c>
      <c r="F2" s="26">
        <v>0.49722222222222223</v>
      </c>
      <c r="G2" s="25">
        <v>0.91</v>
      </c>
      <c r="H2" s="25">
        <v>0.89800000000000002</v>
      </c>
      <c r="I2" s="34">
        <v>0</v>
      </c>
      <c r="J2" s="34">
        <v>0</v>
      </c>
      <c r="K2" s="34">
        <v>2</v>
      </c>
      <c r="L2" s="34">
        <v>0</v>
      </c>
    </row>
    <row r="3" spans="1:12" ht="15" customHeight="1">
      <c r="A3" s="20"/>
      <c r="B3" s="22" t="s">
        <v>117</v>
      </c>
      <c r="C3" s="34">
        <v>147</v>
      </c>
      <c r="D3" s="23">
        <v>1432</v>
      </c>
      <c r="E3" s="34" t="s">
        <v>156</v>
      </c>
      <c r="F3" s="24">
        <v>42452</v>
      </c>
      <c r="G3" s="25">
        <v>0.90600000000000003</v>
      </c>
      <c r="H3" s="25">
        <v>0.89</v>
      </c>
      <c r="I3" s="34">
        <v>0</v>
      </c>
      <c r="J3" s="34">
        <v>0</v>
      </c>
      <c r="K3" s="34">
        <v>1</v>
      </c>
      <c r="L3" s="34">
        <v>0</v>
      </c>
    </row>
    <row r="4" spans="1:12" ht="15" customHeight="1">
      <c r="A4" s="20"/>
      <c r="B4" s="22" t="s">
        <v>128</v>
      </c>
      <c r="C4" s="34">
        <v>123</v>
      </c>
      <c r="D4" s="34">
        <v>748</v>
      </c>
      <c r="E4" s="34">
        <v>0</v>
      </c>
      <c r="F4" s="24">
        <v>42444</v>
      </c>
      <c r="G4" s="25">
        <v>0.96499999999999997</v>
      </c>
      <c r="H4" s="25">
        <v>0.93500000000000005</v>
      </c>
      <c r="I4" s="34">
        <v>0</v>
      </c>
      <c r="J4" s="34">
        <v>0</v>
      </c>
      <c r="K4" s="34">
        <v>0</v>
      </c>
      <c r="L4" s="34">
        <v>0</v>
      </c>
    </row>
    <row r="5" spans="1:12" ht="15" customHeight="1">
      <c r="A5" s="20"/>
      <c r="B5" s="22" t="s">
        <v>114</v>
      </c>
      <c r="C5" s="34">
        <v>85</v>
      </c>
      <c r="D5" s="23">
        <v>1144</v>
      </c>
      <c r="E5" s="34" t="s">
        <v>115</v>
      </c>
      <c r="F5" s="24">
        <v>42444</v>
      </c>
      <c r="G5" s="25">
        <v>0.93500000000000005</v>
      </c>
      <c r="H5" s="25">
        <v>0.93100000000000005</v>
      </c>
      <c r="I5" s="34">
        <v>0</v>
      </c>
      <c r="J5" s="34">
        <v>0</v>
      </c>
      <c r="K5" s="34">
        <v>0</v>
      </c>
      <c r="L5" s="34">
        <v>0</v>
      </c>
    </row>
    <row r="6" spans="1:12" ht="15" customHeight="1">
      <c r="A6" s="20"/>
      <c r="B6" s="22" t="s">
        <v>123</v>
      </c>
      <c r="C6" s="34">
        <v>59</v>
      </c>
      <c r="D6" s="34">
        <v>803</v>
      </c>
      <c r="E6" s="34" t="s">
        <v>124</v>
      </c>
      <c r="F6" s="24">
        <v>42452</v>
      </c>
      <c r="G6" s="25">
        <v>0.89800000000000002</v>
      </c>
      <c r="H6" s="25">
        <v>0.78600000000000003</v>
      </c>
      <c r="I6" s="34">
        <v>0</v>
      </c>
      <c r="J6" s="34">
        <v>0</v>
      </c>
      <c r="K6" s="34">
        <v>2</v>
      </c>
      <c r="L6" s="34">
        <v>0</v>
      </c>
    </row>
    <row r="7" spans="1:12" ht="15" customHeight="1">
      <c r="A7" s="20"/>
      <c r="B7" s="22" t="s">
        <v>127</v>
      </c>
      <c r="C7" s="34">
        <v>49</v>
      </c>
      <c r="D7" s="34">
        <v>288</v>
      </c>
      <c r="E7" s="34">
        <v>0</v>
      </c>
      <c r="F7" s="24">
        <v>42444</v>
      </c>
      <c r="G7" s="25">
        <v>0.91800000000000004</v>
      </c>
      <c r="H7" s="25">
        <v>0.97199999999999998</v>
      </c>
      <c r="I7" s="34">
        <v>0</v>
      </c>
      <c r="J7" s="34">
        <v>0</v>
      </c>
      <c r="K7" s="34">
        <v>0</v>
      </c>
      <c r="L7" s="34">
        <v>0</v>
      </c>
    </row>
    <row r="8" spans="1:12" ht="15" customHeight="1">
      <c r="A8" s="20"/>
      <c r="B8" s="22" t="s">
        <v>133</v>
      </c>
      <c r="C8" s="34">
        <v>48</v>
      </c>
      <c r="D8" s="34">
        <v>369</v>
      </c>
      <c r="E8" s="34">
        <v>0</v>
      </c>
      <c r="F8" s="24">
        <v>42444</v>
      </c>
      <c r="G8" s="25">
        <v>0.95899999999999996</v>
      </c>
      <c r="H8" s="25">
        <v>0.97699999999999998</v>
      </c>
      <c r="I8" s="34">
        <v>0</v>
      </c>
      <c r="J8" s="34">
        <v>0</v>
      </c>
      <c r="K8" s="34">
        <v>0</v>
      </c>
      <c r="L8" s="34">
        <v>0</v>
      </c>
    </row>
    <row r="9" spans="1:12" ht="15" customHeight="1">
      <c r="A9" s="20"/>
      <c r="B9" s="22" t="s">
        <v>139</v>
      </c>
      <c r="C9" s="34">
        <v>44</v>
      </c>
      <c r="D9" s="34">
        <v>626</v>
      </c>
      <c r="E9" s="34" t="s">
        <v>157</v>
      </c>
      <c r="F9" s="24">
        <v>42452</v>
      </c>
      <c r="G9" s="25">
        <v>0.89900000000000002</v>
      </c>
      <c r="H9" s="25">
        <v>0.875</v>
      </c>
      <c r="I9" s="34">
        <v>0</v>
      </c>
      <c r="J9" s="34">
        <v>0</v>
      </c>
      <c r="K9" s="34">
        <v>0</v>
      </c>
      <c r="L9" s="34">
        <v>63</v>
      </c>
    </row>
    <row r="10" spans="1:12" ht="15" customHeight="1">
      <c r="A10" s="20"/>
      <c r="B10" s="22" t="s">
        <v>126</v>
      </c>
      <c r="C10" s="34">
        <v>36</v>
      </c>
      <c r="D10" s="34">
        <v>195</v>
      </c>
      <c r="E10" s="34">
        <v>0</v>
      </c>
      <c r="F10" s="24">
        <v>42444</v>
      </c>
      <c r="G10" s="25">
        <v>0.98599999999999999</v>
      </c>
      <c r="H10" s="25">
        <v>1</v>
      </c>
      <c r="I10" s="34">
        <v>0</v>
      </c>
      <c r="J10" s="34">
        <v>0</v>
      </c>
      <c r="K10" s="34">
        <v>0</v>
      </c>
      <c r="L10" s="34">
        <v>0</v>
      </c>
    </row>
    <row r="11" spans="1:12" ht="15" customHeight="1">
      <c r="A11" s="20"/>
      <c r="B11" s="22" t="s">
        <v>131</v>
      </c>
      <c r="C11" s="34">
        <v>31</v>
      </c>
      <c r="D11" s="34">
        <v>377</v>
      </c>
      <c r="E11" s="34" t="s">
        <v>132</v>
      </c>
      <c r="F11" s="24">
        <v>42444</v>
      </c>
      <c r="G11" s="25">
        <v>0.77</v>
      </c>
      <c r="H11" s="25">
        <v>0.51700000000000002</v>
      </c>
      <c r="I11" s="34">
        <v>0</v>
      </c>
      <c r="J11" s="34">
        <v>0</v>
      </c>
      <c r="K11" s="34">
        <v>1</v>
      </c>
      <c r="L11" s="34">
        <v>0</v>
      </c>
    </row>
    <row r="12" spans="1:12" ht="15" customHeight="1">
      <c r="A12" s="20"/>
      <c r="B12" s="22" t="s">
        <v>125</v>
      </c>
      <c r="C12" s="34">
        <v>18</v>
      </c>
      <c r="D12" s="34">
        <v>172</v>
      </c>
      <c r="E12" s="34">
        <v>0</v>
      </c>
      <c r="F12" s="24">
        <v>42444</v>
      </c>
      <c r="G12" s="25">
        <v>0.93300000000000005</v>
      </c>
      <c r="H12" s="25">
        <v>0.9</v>
      </c>
      <c r="I12" s="34">
        <v>0</v>
      </c>
      <c r="J12" s="34">
        <v>0</v>
      </c>
      <c r="K12" s="34">
        <v>0</v>
      </c>
      <c r="L12" s="34">
        <v>0</v>
      </c>
    </row>
    <row r="13" spans="1:12" ht="15" customHeight="1">
      <c r="A13" s="20"/>
      <c r="B13" s="22" t="s">
        <v>130</v>
      </c>
      <c r="C13" s="34">
        <v>13</v>
      </c>
      <c r="D13" s="34">
        <v>218</v>
      </c>
      <c r="E13" s="34">
        <v>0</v>
      </c>
      <c r="F13" s="24">
        <v>42444</v>
      </c>
      <c r="G13" s="25">
        <v>0.99099999999999999</v>
      </c>
      <c r="H13" s="25">
        <v>0.92900000000000005</v>
      </c>
      <c r="I13" s="34">
        <v>0</v>
      </c>
      <c r="J13" s="34">
        <v>0</v>
      </c>
      <c r="K13" s="34">
        <v>0</v>
      </c>
      <c r="L13" s="34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4" t="s">
        <v>150</v>
      </c>
      <c r="F14" s="24">
        <v>42452</v>
      </c>
      <c r="G14" s="25">
        <v>0.92200000000000004</v>
      </c>
      <c r="H14" s="25">
        <v>0.84099999999999997</v>
      </c>
      <c r="I14" s="34">
        <v>0</v>
      </c>
      <c r="J14" s="34">
        <v>0</v>
      </c>
      <c r="K14" s="34">
        <v>1</v>
      </c>
      <c r="L14" s="34">
        <v>0</v>
      </c>
    </row>
    <row r="15" spans="1:12" ht="15" customHeight="1">
      <c r="A15" s="20"/>
      <c r="B15" s="22" t="s">
        <v>121</v>
      </c>
      <c r="C15" s="31"/>
      <c r="D15" s="23">
        <v>7231</v>
      </c>
      <c r="E15" s="34" t="s">
        <v>154</v>
      </c>
      <c r="F15" s="26">
        <v>0.48472222222222222</v>
      </c>
      <c r="G15" s="25">
        <v>0.91100000000000003</v>
      </c>
      <c r="H15" s="25">
        <v>0.77500000000000002</v>
      </c>
      <c r="I15" s="34">
        <v>0</v>
      </c>
      <c r="J15" s="34">
        <v>0</v>
      </c>
      <c r="K15" s="34">
        <v>0</v>
      </c>
      <c r="L15" s="34">
        <v>0</v>
      </c>
    </row>
    <row r="16" spans="1:12" ht="15" customHeight="1">
      <c r="A16" s="158" t="s">
        <v>142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How To</vt:lpstr>
      <vt:lpstr>believe I reported this</vt:lpstr>
      <vt:lpstr>SonarQube Data</vt:lpstr>
      <vt:lpstr>S2</vt:lpstr>
      <vt:lpstr>S3</vt:lpstr>
      <vt:lpstr>S4</vt:lpstr>
      <vt:lpstr>S7</vt:lpstr>
      <vt:lpstr>3.18</vt:lpstr>
      <vt:lpstr>3.18 ++</vt:lpstr>
      <vt:lpstr>3.25</vt:lpstr>
      <vt:lpstr>4.1</vt:lpstr>
      <vt:lpstr>4.8</vt:lpstr>
      <vt:lpstr>4.22</vt:lpstr>
      <vt:lpstr>5.1</vt:lpstr>
      <vt:lpstr>5.13</vt:lpstr>
      <vt:lpstr>5.6</vt:lpstr>
      <vt:lpstr>5.20</vt:lpstr>
      <vt:lpstr>6.17</vt:lpstr>
      <vt:lpstr>6.24</vt:lpstr>
      <vt:lpstr>7.1</vt:lpstr>
      <vt:lpstr>Layout Chg</vt:lpstr>
      <vt:lpstr>7.8</vt:lpstr>
      <vt:lpstr>7.15</vt:lpstr>
      <vt:lpstr>Unit&amp;Integration</vt:lpstr>
      <vt:lpstr>7.25</vt:lpstr>
      <vt:lpstr>humm</vt:lpstr>
      <vt:lpstr>8.19</vt:lpstr>
      <vt:lpstr>9.20</vt:lpstr>
      <vt:lpstr>10.3</vt:lpstr>
      <vt:lpstr>10.12</vt:lpstr>
      <vt:lpstr>10.18</vt:lpstr>
      <vt:lpstr>10.28</vt:lpstr>
      <vt:lpstr>Sheet1</vt:lpstr>
      <vt:lpstr>11.14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SVBFG</cp:lastModifiedBy>
  <dcterms:modified xsi:type="dcterms:W3CDTF">2016-11-14T18:18:41Z</dcterms:modified>
</cp:coreProperties>
</file>