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30080" yWindow="680" windowWidth="29520" windowHeight="16900" tabRatio="817" firstSheet="11" activeTab="29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7.8" sheetId="34" r:id="rId22"/>
    <sheet name="7.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  <sheet name="10.12" sheetId="43" r:id="rId30"/>
  </sheets>
  <definedNames>
    <definedName name="MarkSonarQubeMuranoTestOutput" localSheetId="29">'10.12'!$A$1:$N$18</definedName>
    <definedName name="MarkSonarQubeMuranoTestOutput" localSheetId="28">'10.3'!$A$1:$N$18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2">'7.15'!$A$1:$L$17</definedName>
    <definedName name="MarkSonarQubeMuranoTestOutput" localSheetId="24">'7.25'!$A$1:$M$16</definedName>
    <definedName name="MarkSonarQubeMuranoTestOutput" localSheetId="21">'7.8'!$A$1:$L$15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23">'Unit&amp;Integration'!$A$1:$M$16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" i="43" l="1"/>
  <c r="T25" i="43"/>
  <c r="T32" i="43"/>
  <c r="U29" i="43"/>
  <c r="T26" i="43"/>
  <c r="T29" i="43"/>
  <c r="T16" i="43"/>
  <c r="T17" i="43"/>
  <c r="T18" i="43"/>
  <c r="U15" i="43"/>
  <c r="U14" i="43"/>
  <c r="S18" i="43"/>
  <c r="S17" i="43"/>
  <c r="U16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" i="43"/>
  <c r="T28" i="43"/>
  <c r="T30" i="43"/>
  <c r="U25" i="43"/>
  <c r="U26" i="43"/>
  <c r="U28" i="43"/>
  <c r="U30" i="43"/>
  <c r="U32" i="43"/>
  <c r="S1" i="43"/>
  <c r="U29" i="42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33" type="4" refreshedVersion="0" background="1" saveData="1">
    <webPr url="http://sal-dvs-msonaq1.dev.svbank.com:9000/dashboard/?did=8" htmlTables="1" htmlFormat="all"/>
  </connection>
  <connection id="29" name="Connection34" type="4" refreshedVersion="0" background="1" saveData="1">
    <webPr url="http://sal-dvs-msonaq1.dev.svbank.com:9000/dashboard/?did=8" htmlTables="1" htmlFormat="all"/>
  </connection>
  <connection id="30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31" name="Connection5" type="4" refreshedVersion="0" background="1" saveData="1">
    <webPr url="http://sal-dvs-msonaq1.dev.svbank.com:9000/dashboard/?did=5" htmlTables="1" htmlFormat="all"/>
  </connection>
  <connection id="32" name="Connection6" type="4" refreshedVersion="0" background="1" saveData="1">
    <webPr url="http://sal-dvs-msonaq1.dev.svbank.com:9000/dashboard/?did=5" htmlTables="1" htmlFormat="all"/>
  </connection>
  <connection id="33" name="Connection7" type="4" refreshedVersion="0" background="1" saveData="1">
    <webPr url="http://sal-dvs-msonaq1.dev.svbank.com:9000/dashboard/?did=5" htmlTables="1" htmlFormat="all"/>
  </connection>
  <connection id="34" name="Connection8" type="4" refreshedVersion="0" background="1" saveData="1">
    <webPr url="http://sal-dvs-msonaq1.dev.svbank.com:9000/dashboard/?did=5" htmlTables="1" htmlFormat="all"/>
  </connection>
  <connection id="35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<sst xmlns="http://schemas.openxmlformats.org/spreadsheetml/2006/main" count="2349" uniqueCount="351">
  <si>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</si>
  <si>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</si>
  <si>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</si>
  <si>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</si>
  <si>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</si>
  <si>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</si>
  <si>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</si>
  <si>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</si>
  <si>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</si>
  <si>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</si>
  <si>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</si>
  <si>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</si>
  <si>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</si>
  <si>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</si>
  <si>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</si>
  <si>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</si>
  <si>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</si>
  <si>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</si>
  <si>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</si>
  <si>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</si>
  <si>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</si>
  <si>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</si>
  <si>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</si>
  <si>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</si>
  <si>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</si>
  <si>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</si>
  <si>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</si>
  <si>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</si>
  <si>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</si>
  <si>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</si>
  <si>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</si>
  <si>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</si>
  <si>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</si>
  <si>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</si>
  <si>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</si>
  <si>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</si>
  <si>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</si>
  <si>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</si>
  <si>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</si>
  <si>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</si>
  <si>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</si>
  <si>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</si>
  <si>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</si>
  <si>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</si>
  <si>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</si>
  <si>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</si>
  <si>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</si>
  <si>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</si>
  <si>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</si>
  <si>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</si>
  <si>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</si>
  <si>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</si>
  <si>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</si>
  <si>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</si>
  <si>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</si>
  <si>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</si>
  <si>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</si>
  <si>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</si>
  <si>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</si>
  <si>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</si>
  <si>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</si>
  <si>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</si>
  <si>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</si>
  <si>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</si>
  <si>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</si>
  <si>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</si>
  <si>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</si>
  <si>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</si>
  <si>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</si>
  <si>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</si>
  <si>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</si>
  <si>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</si>
  <si>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</si>
  <si>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</si>
  <si>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</si>
  <si>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</si>
  <si>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</si>
  <si>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</si>
  <si>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</si>
  <si>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</si>
  <si>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</si>
  <si>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</si>
  <si>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</si>
  <si>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</si>
  <si>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</si>
  <si>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</si>
  <si>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</si>
  <si>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</si>
  <si>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</si>
  <si>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</si>
  <si>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</si>
  <si>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</si>
  <si>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</si>
  <si>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</si>
  <si>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</si>
  <si>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</si>
  <si>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</si>
  <si>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</si>
  <si>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</si>
  <si>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</si>
  <si>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</si>
  <si>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</si>
  <si>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</si>
  <si>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</si>
  <si>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</si>
  <si>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</si>
  <si>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</si>
  <si>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</si>
  <si>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</si>
  <si>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</si>
  <si>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</si>
  <si>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</si>
  <si>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</si>
  <si>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</si>
  <si>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</si>
  <si>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</si>
  <si>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</si>
  <si>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</si>
  <si>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</si>
  <si>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</si>
  <si>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</si>
  <si>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</si>
  <si>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</si>
  <si>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</si>
  <si>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</si>
  <si>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</si>
  <si>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</si>
  <si>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</si>
  <si>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</si>
  <si>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</si>
  <si>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</si>
  <si>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</si>
  <si>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</si>
  <si>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</si>
  <si>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</si>
  <si>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</si>
  <si>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</si>
  <si>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</si>
  <si>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</si>
  <si>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</si>
  <si>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</si>
  <si>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</si>
  <si>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</si>
  <si>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</si>
  <si>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</si>
  <si>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</si>
  <si>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</si>
  <si>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</si>
  <si>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</si>
  <si>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</si>
  <si>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</si>
  <si>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</si>
  <si>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</si>
  <si>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</si>
  <si>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</si>
  <si>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</si>
  <si>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</si>
  <si>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</si>
  <si>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</si>
  <si>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</si>
  <si>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</si>
  <si>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</si>
  <si>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</si>
  <si>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</si>
  <si>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</si>
  <si>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</si>
  <si>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</si>
  <si>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</si>
  <si>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</si>
  <si>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</si>
  <si>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</si>
  <si>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</si>
  <si>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</si>
  <si>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</si>
  <si>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</si>
  <si>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</si>
  <si>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</si>
  <si>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</si>
  <si>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</si>
  <si>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</si>
  <si>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</si>
  <si>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</si>
  <si>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</si>
  <si>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</si>
  <si>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</si>
  <si>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</si>
  <si>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</si>
  <si>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</si>
  <si>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</si>
  <si>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</si>
  <si>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</si>
  <si>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</si>
  <si>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</si>
  <si>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</si>
  <si>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</si>
  <si>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</si>
  <si>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</si>
  <si>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</si>
  <si>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</si>
  <si>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</si>
  <si>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</si>
  <si>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</si>
  <si>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</si>
  <si>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</si>
  <si>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</si>
  <si>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</si>
  <si>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</si>
  <si>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</si>
  <si>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</si>
  <si>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</si>
  <si>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</si>
  <si>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</si>
  <si>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</si>
  <si>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</si>
  <si>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</si>
  <si>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</si>
  <si>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</si>
  <si>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</si>
  <si>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</si>
  <si>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</si>
  <si>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</si>
  <si>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</si>
  <si>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</si>
  <si>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</si>
  <si>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</si>
  <si>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</si>
  <si>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</si>
  <si>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</si>
  <si>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</si>
  <si>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</si>
  <si>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</si>
  <si>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</si>
  <si>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</si>
  <si>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</si>
  <si>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</si>
  <si>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</si>
  <si>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</si>
  <si>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</si>
  <si>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</si>
  <si>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</si>
  <si>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</si>
  <si>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</si>
  <si>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</si>
  <si>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</si>
  <si>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</si>
  <si>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</si>
  <si>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</si>
  <si>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</si>
  <si>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</si>
  <si>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</si>
  <si>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</si>
  <si>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</si>
  <si>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</si>
  <si>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</si>
  <si>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</si>
  <si>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</si>
  <si>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</si>
  <si>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</si>
  <si>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</si>
  <si>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</si>
  <si>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</si>
  <si>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</si>
  <si>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</si>
  <si>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</si>
  <si>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</si>
  <si>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</si>
  <si>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</si>
  <si>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</si>
  <si>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</si>
  <si>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</si>
  <si>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</si>
  <si>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</si>
  <si>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</si>
  <si>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</si>
  <si>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</si>
  <si>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</si>
  <si>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</si>
  <si>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</si>
  <si>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</si>
  <si>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</si>
  <si>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</si>
  <si>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</si>
  <si>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</si>
  <si>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</si>
  <si>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</si>
  <si>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</si>
  <si>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</si>
  <si>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</si>
  <si>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</si>
  <si>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</si>
  <si>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</si>
  <si>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</si>
  <si>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</si>
  <si>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</si>
  <si>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</si>
  <si>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</si>
  <si>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</si>
  <si>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</si>
  <si>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</si>
  <si>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</si>
  <si>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</si>
  <si>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</si>
  <si>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</si>
  <si>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</si>
  <si>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</si>
  <si>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</si>
  <si>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</si>
  <si>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</si>
  <si>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</si>
  <si>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</si>
  <si>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</si>
  <si>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</si>
  <si>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</si>
  <si>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</si>
  <si>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</si>
  <si>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</si>
  <si>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</si>
  <si>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</si>
  <si>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</si>
  <si>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</si>
  <si>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</si>
  <si>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</si>
  <si>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</si>
  <si>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</si>
  <si>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</si>
  <si>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</si>
  <si>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</si>
  <si>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</si>
  <si>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</si>
  <si>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</si>
  <si>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</si>
  <si>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</si>
  <si>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</si>
  <si>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</si>
  <si>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</si>
  <si>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</si>
  <si>
    <t>Mur Service BankInfo</t>
  </si>
  <si>
    <t xml:space="preserve">2d 2h </t>
  </si>
  <si>
    <t>20 results</t>
  </si>
  <si>
    <t>Protractor E2E Integration tests</t>
  </si>
  <si>
    <t>Notes:</t>
  </si>
  <si>
    <t>Column E "int" represents repository count of integration or component level tests</t>
  </si>
  <si>
    <t>These tests are all writtin Java and run against *.jars hosted on the GlassFish/Jersey/Grizzly2 web app test environment</t>
  </si>
  <si>
    <t>1)</t>
  </si>
  <si>
    <t>2)</t>
  </si>
  <si>
    <t>There should be a change of the repo names so that they are all Mur Service &lt;function/feature&gt;  vs mur client service and one other</t>
  </si>
  <si>
    <t>3)</t>
  </si>
  <si>
    <t>Application Front End</t>
  </si>
  <si>
    <t>Manual
Releases</t>
  </si>
  <si>
    <t>Test Cases
Count</t>
  </si>
  <si>
    <t>Oct 12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</si>
</sst>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4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wrapText="1"/>
    </xf>
  </cellXfs>
  <cellStyles count="7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connections" Target="connection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MarkSonarQubeMuranoTestOutput" headers="0" connectionId="28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31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3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31805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A33" zoomScale="130" zoomScaleNormal="130" zoomScalePageLayoutView="130" workbookViewId="0">
      <selection activeCell="J62" sqref="J62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52" t="s">
        <v>164</v>
      </c>
      <c r="V4" s="153"/>
      <c r="W4" s="153"/>
      <c r="X4" s="153"/>
      <c r="Y4" s="154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55"/>
      <c r="V5" s="156"/>
      <c r="W5" s="156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52" t="s">
        <v>164</v>
      </c>
      <c r="V4" s="153"/>
      <c r="W4" s="153"/>
      <c r="X4" s="153"/>
      <c r="Y4" s="154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55"/>
      <c r="V5" s="156"/>
      <c r="W5" s="156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52" t="s">
        <v>164</v>
      </c>
      <c r="V25" s="153"/>
      <c r="W25" s="153"/>
      <c r="X25" s="153"/>
      <c r="Y25" s="154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55"/>
      <c r="V26" s="156"/>
      <c r="W26" s="156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52" t="s">
        <v>164</v>
      </c>
      <c r="V4" s="153"/>
      <c r="W4" s="153"/>
      <c r="X4" s="153"/>
      <c r="Y4" s="154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55"/>
      <c r="V5" s="156"/>
      <c r="W5" s="156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52" t="s">
        <v>164</v>
      </c>
      <c r="V4" s="153"/>
      <c r="W4" s="153"/>
      <c r="X4" s="153"/>
      <c r="Y4" s="154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55"/>
      <c r="V5" s="156"/>
      <c r="W5" s="156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52" t="s">
        <v>164</v>
      </c>
      <c r="V4" s="153"/>
      <c r="W4" s="153"/>
      <c r="X4" s="153"/>
      <c r="Y4" s="154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55"/>
      <c r="V5" s="156"/>
      <c r="W5" s="156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52" t="s">
        <v>164</v>
      </c>
      <c r="V4" s="153"/>
      <c r="W4" s="153"/>
      <c r="X4" s="153"/>
      <c r="Y4" s="154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55"/>
      <c r="V5" s="156"/>
      <c r="W5" s="156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52" t="s">
        <v>164</v>
      </c>
      <c r="V4" s="153"/>
      <c r="W4" s="153"/>
      <c r="X4" s="153"/>
      <c r="Y4" s="154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55"/>
      <c r="V5" s="156"/>
      <c r="W5" s="156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52" t="s">
        <v>164</v>
      </c>
      <c r="V4" s="153"/>
      <c r="W4" s="153"/>
      <c r="X4" s="153"/>
      <c r="Y4" s="154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55"/>
      <c r="V5" s="156"/>
      <c r="W5" s="156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52" t="s">
        <v>164</v>
      </c>
      <c r="V4" s="153"/>
      <c r="W4" s="153"/>
      <c r="X4" s="153"/>
      <c r="Y4" s="154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55"/>
      <c r="V5" s="156"/>
      <c r="W5" s="156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52" t="s">
        <v>164</v>
      </c>
      <c r="V4" s="153"/>
      <c r="W4" s="153"/>
      <c r="X4" s="153"/>
      <c r="Y4" s="154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55"/>
      <c r="V5" s="156"/>
      <c r="W5" s="156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1" t="s">
        <v>267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52" t="s">
        <v>164</v>
      </c>
      <c r="V4" s="153"/>
      <c r="W4" s="153"/>
      <c r="X4" s="153"/>
      <c r="Y4" s="154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55"/>
      <c r="V5" s="156"/>
      <c r="W5" s="156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1" t="s">
        <v>270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Q27" sqref="Q27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51" t="s">
        <v>270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51" t="s">
        <v>270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12" sqref="S12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51" t="s">
        <v>285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T13" sqref="T1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51" t="s">
        <v>285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51" t="s">
        <v>285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7"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C1" workbookViewId="0">
      <selection activeCell="Q40" sqref="Q4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51" t="s">
        <v>267</v>
      </c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</row>
    <row r="18" spans="1:19" ht="15" thickBot="1">
      <c r="B18" t="s">
        <v>272</v>
      </c>
    </row>
    <row r="19" spans="1:19" ht="17" customHeight="1" thickBot="1">
      <c r="B19" t="s">
        <v>273</v>
      </c>
      <c r="O19" s="157" t="s">
        <v>164</v>
      </c>
      <c r="P19" s="158"/>
      <c r="Q19" s="158"/>
      <c r="R19" s="158"/>
      <c r="S19" s="159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T22" sqref="T22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>
        <v>123</v>
      </c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>
        <v>34</v>
      </c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51" t="s">
        <v>330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</row>
    <row r="19" spans="1:21" ht="15" thickBot="1">
      <c r="B19" t="s">
        <v>272</v>
      </c>
      <c r="Q19" s="157" t="s">
        <v>164</v>
      </c>
      <c r="R19" s="158"/>
      <c r="S19" s="158"/>
      <c r="T19" s="158"/>
      <c r="U19" s="159"/>
    </row>
    <row r="20" spans="1:21">
      <c r="B20" t="s">
        <v>273</v>
      </c>
      <c r="Q20" s="124"/>
      <c r="R20" s="125"/>
      <c r="S20" s="125"/>
      <c r="T20" s="144" t="s">
        <v>165</v>
      </c>
      <c r="U20" s="145" t="s">
        <v>335</v>
      </c>
    </row>
    <row r="21" spans="1:21">
      <c r="Q21" s="128"/>
      <c r="R21" s="129"/>
      <c r="S21" s="129"/>
      <c r="T21" s="130" t="s">
        <v>2</v>
      </c>
      <c r="U21" s="146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47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47">
        <f t="shared" ref="U23:U27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47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47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49"/>
      <c r="U26" s="147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47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47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48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workbookViewId="0">
      <selection activeCell="B1" sqref="B1"/>
    </sheetView>
  </sheetViews>
  <sheetFormatPr baseColWidth="10" defaultRowHeight="14" x14ac:dyDescent="0"/>
  <cols>
    <col min="1" max="1" width="8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60" t="s">
        <v>348</v>
      </c>
      <c r="R1" s="160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0">
        <v>581</v>
      </c>
      <c r="D2" s="150"/>
      <c r="E2" s="150">
        <v>123</v>
      </c>
      <c r="F2" s="23">
        <v>6215</v>
      </c>
      <c r="G2" s="150" t="s">
        <v>149</v>
      </c>
      <c r="H2" s="26">
        <v>0.56319444444444444</v>
      </c>
      <c r="I2" s="25">
        <v>0.95199999999999996</v>
      </c>
      <c r="J2" s="25">
        <v>0.89800000000000002</v>
      </c>
      <c r="K2" s="150">
        <v>0</v>
      </c>
      <c r="L2" s="150">
        <v>0</v>
      </c>
      <c r="M2" s="150">
        <v>2</v>
      </c>
      <c r="N2" s="150">
        <v>0</v>
      </c>
      <c r="S2" s="59">
        <f>C2-E2</f>
        <v>458</v>
      </c>
      <c r="T2" s="59">
        <f t="shared" ref="T2:T18" si="0">E2</f>
        <v>123</v>
      </c>
    </row>
    <row r="3" spans="1:21" ht="15">
      <c r="A3" s="20"/>
      <c r="B3" s="22" t="s">
        <v>117</v>
      </c>
      <c r="C3" s="150">
        <v>194</v>
      </c>
      <c r="D3" s="150"/>
      <c r="E3" s="150">
        <v>34</v>
      </c>
      <c r="F3" s="23">
        <v>1760</v>
      </c>
      <c r="G3" s="150" t="s">
        <v>129</v>
      </c>
      <c r="H3" s="26">
        <v>0.54097222222222219</v>
      </c>
      <c r="I3" s="25">
        <v>0.93500000000000005</v>
      </c>
      <c r="J3" s="25">
        <v>0.92500000000000004</v>
      </c>
      <c r="K3" s="150">
        <v>0</v>
      </c>
      <c r="L3" s="150">
        <v>0</v>
      </c>
      <c r="M3" s="150">
        <v>2</v>
      </c>
      <c r="N3" s="150">
        <v>2</v>
      </c>
      <c r="Q3" t="s">
        <v>265</v>
      </c>
      <c r="R3">
        <v>13</v>
      </c>
      <c r="S3" s="59">
        <f t="shared" ref="S3:S18" si="1">C3-E3</f>
        <v>160</v>
      </c>
      <c r="T3" s="59">
        <f t="shared" si="0"/>
        <v>34</v>
      </c>
    </row>
    <row r="4" spans="1:21" ht="15">
      <c r="A4" s="20"/>
      <c r="B4" s="22" t="s">
        <v>128</v>
      </c>
      <c r="C4" s="150">
        <v>132</v>
      </c>
      <c r="D4" s="150"/>
      <c r="E4" s="150"/>
      <c r="F4" s="150">
        <v>871</v>
      </c>
      <c r="G4" s="150" t="s">
        <v>150</v>
      </c>
      <c r="H4" s="24">
        <v>42647</v>
      </c>
      <c r="I4" s="25">
        <v>0.95</v>
      </c>
      <c r="J4" s="25">
        <v>0.92600000000000005</v>
      </c>
      <c r="K4" s="150">
        <v>0</v>
      </c>
      <c r="L4" s="150">
        <v>0</v>
      </c>
      <c r="M4" s="150">
        <v>1</v>
      </c>
      <c r="N4" s="150">
        <v>0</v>
      </c>
      <c r="Q4" t="s">
        <v>258</v>
      </c>
      <c r="R4">
        <v>153</v>
      </c>
      <c r="S4" s="59">
        <f t="shared" si="1"/>
        <v>132</v>
      </c>
      <c r="T4" s="59">
        <f t="shared" si="0"/>
        <v>0</v>
      </c>
    </row>
    <row r="5" spans="1:21" ht="15">
      <c r="A5" s="20"/>
      <c r="B5" s="22" t="s">
        <v>114</v>
      </c>
      <c r="C5" s="150">
        <v>114</v>
      </c>
      <c r="D5" s="150"/>
      <c r="E5" s="150"/>
      <c r="F5" s="23">
        <v>1611</v>
      </c>
      <c r="G5" s="150" t="s">
        <v>255</v>
      </c>
      <c r="H5" s="24">
        <v>42649</v>
      </c>
      <c r="I5" s="25">
        <v>0.96299999999999997</v>
      </c>
      <c r="J5" s="25">
        <v>0.94899999999999995</v>
      </c>
      <c r="K5" s="150">
        <v>0</v>
      </c>
      <c r="L5" s="150">
        <v>0</v>
      </c>
      <c r="M5" s="150">
        <v>0</v>
      </c>
      <c r="N5" s="150">
        <v>1</v>
      </c>
      <c r="Q5" t="s">
        <v>259</v>
      </c>
      <c r="R5">
        <v>3</v>
      </c>
      <c r="S5" s="59">
        <f t="shared" si="1"/>
        <v>114</v>
      </c>
      <c r="T5" s="59">
        <f t="shared" si="0"/>
        <v>0</v>
      </c>
    </row>
    <row r="6" spans="1:21" ht="15">
      <c r="A6" s="20"/>
      <c r="B6" s="22" t="s">
        <v>133</v>
      </c>
      <c r="C6" s="150">
        <v>76</v>
      </c>
      <c r="D6" s="150"/>
      <c r="E6" s="150"/>
      <c r="F6" s="150">
        <v>563</v>
      </c>
      <c r="G6" s="150" t="s">
        <v>248</v>
      </c>
      <c r="H6" s="24">
        <v>42647</v>
      </c>
      <c r="I6" s="25">
        <v>0.95699999999999996</v>
      </c>
      <c r="J6" s="25">
        <v>0.93300000000000005</v>
      </c>
      <c r="K6" s="150">
        <v>0</v>
      </c>
      <c r="L6" s="150">
        <v>0</v>
      </c>
      <c r="M6" s="150">
        <v>1</v>
      </c>
      <c r="N6" s="150">
        <v>0</v>
      </c>
      <c r="Q6" t="s">
        <v>260</v>
      </c>
      <c r="R6">
        <v>4</v>
      </c>
      <c r="S6" s="59">
        <f t="shared" si="1"/>
        <v>76</v>
      </c>
      <c r="T6" s="59">
        <f t="shared" si="0"/>
        <v>0</v>
      </c>
    </row>
    <row r="7" spans="1:21" ht="15">
      <c r="A7" s="20"/>
      <c r="B7" s="22" t="s">
        <v>123</v>
      </c>
      <c r="C7" s="150">
        <v>69</v>
      </c>
      <c r="D7" s="150"/>
      <c r="E7" s="150">
        <v>16</v>
      </c>
      <c r="F7" s="150">
        <v>839</v>
      </c>
      <c r="G7" s="150" t="s">
        <v>124</v>
      </c>
      <c r="H7" s="24">
        <v>42646</v>
      </c>
      <c r="I7" s="25">
        <v>0.90300000000000002</v>
      </c>
      <c r="J7" s="25">
        <v>0.82399999999999995</v>
      </c>
      <c r="K7" s="150">
        <v>0</v>
      </c>
      <c r="L7" s="150">
        <v>0</v>
      </c>
      <c r="M7" s="150">
        <v>2</v>
      </c>
      <c r="N7" s="150">
        <v>0</v>
      </c>
      <c r="Q7" t="s">
        <v>268</v>
      </c>
      <c r="R7">
        <v>11</v>
      </c>
      <c r="S7" s="59">
        <f t="shared" si="1"/>
        <v>53</v>
      </c>
      <c r="T7" s="59">
        <f t="shared" si="0"/>
        <v>16</v>
      </c>
    </row>
    <row r="8" spans="1:21" ht="15">
      <c r="A8" s="20"/>
      <c r="B8" s="22" t="s">
        <v>139</v>
      </c>
      <c r="C8" s="150">
        <v>61</v>
      </c>
      <c r="D8" s="150"/>
      <c r="E8" s="150">
        <v>11</v>
      </c>
      <c r="F8" s="150">
        <v>693</v>
      </c>
      <c r="G8" s="150" t="s">
        <v>150</v>
      </c>
      <c r="H8" s="24">
        <v>42646</v>
      </c>
      <c r="I8" s="25">
        <v>0.91600000000000004</v>
      </c>
      <c r="J8" s="25">
        <v>0.94399999999999995</v>
      </c>
      <c r="K8" s="150">
        <v>0</v>
      </c>
      <c r="L8" s="150">
        <v>0</v>
      </c>
      <c r="M8" s="150">
        <v>0</v>
      </c>
      <c r="N8" s="150">
        <v>0</v>
      </c>
      <c r="Q8" t="s">
        <v>262</v>
      </c>
      <c r="R8">
        <v>27</v>
      </c>
      <c r="S8" s="59">
        <f t="shared" si="1"/>
        <v>50</v>
      </c>
      <c r="T8" s="59">
        <f t="shared" si="0"/>
        <v>11</v>
      </c>
    </row>
    <row r="9" spans="1:21" ht="15">
      <c r="A9" s="20"/>
      <c r="B9" s="22" t="s">
        <v>127</v>
      </c>
      <c r="C9" s="150">
        <v>59</v>
      </c>
      <c r="D9" s="150"/>
      <c r="E9" s="150"/>
      <c r="F9" s="150">
        <v>344</v>
      </c>
      <c r="G9" s="150">
        <v>0</v>
      </c>
      <c r="H9" s="24">
        <v>42647</v>
      </c>
      <c r="I9" s="25">
        <v>0.92200000000000004</v>
      </c>
      <c r="J9" s="25">
        <v>0.97699999999999998</v>
      </c>
      <c r="K9" s="150">
        <v>0</v>
      </c>
      <c r="L9" s="150">
        <v>0</v>
      </c>
      <c r="M9" s="150">
        <v>0</v>
      </c>
      <c r="N9" s="150">
        <v>0</v>
      </c>
      <c r="Q9" t="s">
        <v>263</v>
      </c>
      <c r="R9">
        <v>6</v>
      </c>
      <c r="S9" s="59">
        <f t="shared" si="1"/>
        <v>59</v>
      </c>
      <c r="T9" s="59">
        <f t="shared" si="0"/>
        <v>0</v>
      </c>
    </row>
    <row r="10" spans="1:21" ht="15">
      <c r="A10" s="20"/>
      <c r="B10" s="22" t="s">
        <v>292</v>
      </c>
      <c r="C10" s="150">
        <v>44</v>
      </c>
      <c r="D10" s="150"/>
      <c r="E10" s="150">
        <v>5</v>
      </c>
      <c r="F10" s="150">
        <v>573</v>
      </c>
      <c r="G10" s="150" t="s">
        <v>150</v>
      </c>
      <c r="H10" s="26">
        <v>0.46875</v>
      </c>
      <c r="I10" s="25">
        <v>0.86099999999999999</v>
      </c>
      <c r="J10" s="25">
        <v>0.86399999999999999</v>
      </c>
      <c r="K10" s="150">
        <v>0</v>
      </c>
      <c r="L10" s="150">
        <v>0</v>
      </c>
      <c r="M10" s="150">
        <v>1</v>
      </c>
      <c r="N10" s="150">
        <v>0</v>
      </c>
      <c r="Q10" t="s">
        <v>264</v>
      </c>
      <c r="R10">
        <v>0</v>
      </c>
      <c r="S10" s="59">
        <f t="shared" si="1"/>
        <v>39</v>
      </c>
      <c r="T10" s="59">
        <f t="shared" si="0"/>
        <v>5</v>
      </c>
    </row>
    <row r="11" spans="1:21" ht="15">
      <c r="A11" s="20"/>
      <c r="B11" s="22" t="s">
        <v>126</v>
      </c>
      <c r="C11" s="150">
        <v>36</v>
      </c>
      <c r="D11" s="150"/>
      <c r="E11" s="150"/>
      <c r="F11" s="150">
        <v>195</v>
      </c>
      <c r="G11" s="150">
        <v>0</v>
      </c>
      <c r="H11" s="24">
        <v>42647</v>
      </c>
      <c r="I11" s="25">
        <v>0.98599999999999999</v>
      </c>
      <c r="J11" s="25">
        <v>1</v>
      </c>
      <c r="K11" s="150">
        <v>0</v>
      </c>
      <c r="L11" s="150">
        <v>0</v>
      </c>
      <c r="M11" s="150">
        <v>0</v>
      </c>
      <c r="N11" s="150">
        <v>0</v>
      </c>
      <c r="S11" s="59">
        <f t="shared" si="1"/>
        <v>36</v>
      </c>
      <c r="T11" s="59">
        <f t="shared" si="0"/>
        <v>0</v>
      </c>
    </row>
    <row r="12" spans="1:21" ht="15">
      <c r="A12" s="20"/>
      <c r="B12" s="22" t="s">
        <v>131</v>
      </c>
      <c r="C12" s="150">
        <v>31</v>
      </c>
      <c r="D12" s="150"/>
      <c r="E12" s="150"/>
      <c r="F12" s="150">
        <v>378</v>
      </c>
      <c r="G12" s="150" t="s">
        <v>132</v>
      </c>
      <c r="H12" s="24">
        <v>42647</v>
      </c>
      <c r="I12" s="25">
        <v>0.77100000000000002</v>
      </c>
      <c r="J12" s="25">
        <v>0.51700000000000002</v>
      </c>
      <c r="K12" s="150">
        <v>0</v>
      </c>
      <c r="L12" s="150">
        <v>0</v>
      </c>
      <c r="M12" s="150">
        <v>1</v>
      </c>
      <c r="N12" s="150">
        <v>0</v>
      </c>
      <c r="S12" s="59">
        <f t="shared" si="1"/>
        <v>31</v>
      </c>
      <c r="T12" s="59">
        <f t="shared" si="0"/>
        <v>0</v>
      </c>
    </row>
    <row r="13" spans="1:21" ht="15">
      <c r="A13" s="20"/>
      <c r="B13" s="22" t="s">
        <v>329</v>
      </c>
      <c r="C13" s="150">
        <v>22</v>
      </c>
      <c r="D13" s="150"/>
      <c r="E13" s="150"/>
      <c r="F13" s="150">
        <v>318</v>
      </c>
      <c r="G13" s="150" t="s">
        <v>252</v>
      </c>
      <c r="H13" s="24">
        <v>42647</v>
      </c>
      <c r="I13" s="25">
        <v>0.84299999999999997</v>
      </c>
      <c r="J13" s="25">
        <v>0.8</v>
      </c>
      <c r="K13" s="150">
        <v>0</v>
      </c>
      <c r="L13" s="150">
        <v>0</v>
      </c>
      <c r="M13" s="150">
        <v>1</v>
      </c>
      <c r="N13" s="150">
        <v>2</v>
      </c>
      <c r="S13" s="59">
        <f t="shared" si="1"/>
        <v>22</v>
      </c>
      <c r="T13" s="59">
        <f t="shared" si="0"/>
        <v>0</v>
      </c>
    </row>
    <row r="14" spans="1:21" ht="15">
      <c r="A14" s="20"/>
      <c r="B14" s="22" t="s">
        <v>336</v>
      </c>
      <c r="C14" s="150">
        <v>22</v>
      </c>
      <c r="D14" s="150"/>
      <c r="E14" s="150">
        <v>8</v>
      </c>
      <c r="F14" s="150">
        <v>319</v>
      </c>
      <c r="G14" s="150" t="s">
        <v>150</v>
      </c>
      <c r="H14" s="24">
        <v>42654</v>
      </c>
      <c r="I14" s="25">
        <v>0.84399999999999997</v>
      </c>
      <c r="J14" s="25">
        <v>0.8</v>
      </c>
      <c r="K14" s="150">
        <v>0</v>
      </c>
      <c r="L14" s="150">
        <v>0</v>
      </c>
      <c r="M14" s="150">
        <v>1</v>
      </c>
      <c r="N14" s="150">
        <v>0</v>
      </c>
      <c r="S14" s="59">
        <f t="shared" si="1"/>
        <v>14</v>
      </c>
      <c r="T14" s="59">
        <f t="shared" si="0"/>
        <v>8</v>
      </c>
      <c r="U14">
        <f>SUM(S2:S16)</f>
        <v>1275</v>
      </c>
    </row>
    <row r="15" spans="1:21" ht="15">
      <c r="A15" s="20"/>
      <c r="B15" s="22" t="s">
        <v>125</v>
      </c>
      <c r="C15" s="150">
        <v>18</v>
      </c>
      <c r="D15" s="150"/>
      <c r="E15" s="150"/>
      <c r="F15" s="150">
        <v>172</v>
      </c>
      <c r="G15" s="150">
        <v>0</v>
      </c>
      <c r="H15" s="24">
        <v>42647</v>
      </c>
      <c r="I15" s="25">
        <v>0.93300000000000005</v>
      </c>
      <c r="J15" s="25">
        <v>0.9</v>
      </c>
      <c r="K15" s="150">
        <v>0</v>
      </c>
      <c r="L15" s="150">
        <v>0</v>
      </c>
      <c r="M15" s="150">
        <v>0</v>
      </c>
      <c r="N15" s="150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0">
        <v>13</v>
      </c>
      <c r="D16" s="150"/>
      <c r="E16" s="150"/>
      <c r="F16" s="150">
        <v>218</v>
      </c>
      <c r="G16" s="150">
        <v>0</v>
      </c>
      <c r="H16" s="24">
        <v>42647</v>
      </c>
      <c r="I16" s="25">
        <v>0.99099999999999999</v>
      </c>
      <c r="J16" s="25">
        <v>0.92900000000000005</v>
      </c>
      <c r="K16" s="150">
        <v>0</v>
      </c>
      <c r="L16" s="150">
        <v>0</v>
      </c>
      <c r="M16" s="150">
        <v>0</v>
      </c>
      <c r="N16" s="150">
        <v>0</v>
      </c>
      <c r="S16" s="59">
        <f t="shared" si="1"/>
        <v>13</v>
      </c>
      <c r="T16" s="59">
        <f t="shared" si="0"/>
        <v>0</v>
      </c>
      <c r="U16">
        <f>SUM(S17:S18)</f>
        <v>582</v>
      </c>
    </row>
    <row r="17" spans="1:21" ht="15">
      <c r="A17" s="20"/>
      <c r="B17" s="22" t="s">
        <v>116</v>
      </c>
      <c r="C17" s="31">
        <v>91</v>
      </c>
      <c r="D17" s="31"/>
      <c r="E17" s="31"/>
      <c r="F17" s="23">
        <v>3041</v>
      </c>
      <c r="G17" s="150">
        <v>0</v>
      </c>
      <c r="H17" s="24">
        <v>42578</v>
      </c>
      <c r="I17" s="25">
        <v>0.91700000000000004</v>
      </c>
      <c r="J17" s="25">
        <v>0.81599999999999995</v>
      </c>
      <c r="K17" s="150">
        <v>0</v>
      </c>
      <c r="L17" s="150">
        <v>0</v>
      </c>
      <c r="M17" s="150">
        <v>0</v>
      </c>
      <c r="N17" s="150">
        <v>0</v>
      </c>
      <c r="R17">
        <f>SUM(R3:R10)</f>
        <v>217</v>
      </c>
      <c r="S17" s="59">
        <f t="shared" si="1"/>
        <v>91</v>
      </c>
      <c r="T17" s="59">
        <f t="shared" si="0"/>
        <v>0</v>
      </c>
    </row>
    <row r="18" spans="1:21" ht="18" customHeight="1">
      <c r="A18" s="19"/>
      <c r="B18" s="22" t="s">
        <v>121</v>
      </c>
      <c r="C18" s="31">
        <v>491</v>
      </c>
      <c r="D18" s="31"/>
      <c r="E18" s="31"/>
      <c r="F18" s="23">
        <v>10132</v>
      </c>
      <c r="G18" s="150" t="s">
        <v>337</v>
      </c>
      <c r="H18" s="24">
        <v>42607</v>
      </c>
      <c r="I18" s="25">
        <v>0.89800000000000002</v>
      </c>
      <c r="J18" s="25">
        <v>0.77800000000000002</v>
      </c>
      <c r="K18" s="150">
        <v>0</v>
      </c>
      <c r="L18" s="150">
        <v>0</v>
      </c>
      <c r="M18" s="150">
        <v>19</v>
      </c>
      <c r="N18" s="150">
        <v>104</v>
      </c>
      <c r="S18" s="59">
        <f t="shared" si="1"/>
        <v>491</v>
      </c>
      <c r="T18" s="59">
        <f t="shared" si="0"/>
        <v>0</v>
      </c>
    </row>
    <row r="19" spans="1:21">
      <c r="A19" s="150" t="s">
        <v>338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57" t="s">
        <v>164</v>
      </c>
      <c r="R22" s="158"/>
      <c r="S22" s="158"/>
      <c r="T22" s="158"/>
      <c r="U22" s="159"/>
    </row>
    <row r="23" spans="1:21">
      <c r="B23" t="s">
        <v>175</v>
      </c>
      <c r="C23">
        <v>91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350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217</v>
      </c>
      <c r="U25" s="147">
        <f>T25/$T$32</f>
        <v>8.8247254981699871E-2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7.6453843025620166E-2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1275</v>
      </c>
      <c r="U28" s="147">
        <f t="shared" si="2"/>
        <v>0.51850345668971132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2"/>
        <v>8.0113867425782845E-2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582</v>
      </c>
      <c r="U30" s="147">
        <f t="shared" si="2"/>
        <v>0.23668157787718586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2459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  <row r="46" spans="1:14">
      <c r="A46" s="62"/>
    </row>
    <row r="47" spans="1:14">
      <c r="A47" s="62"/>
    </row>
    <row r="48" spans="1:14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  <row r="59" spans="1:1">
      <c r="A59" s="62"/>
    </row>
    <row r="60" spans="1:1">
      <c r="A60" s="62"/>
    </row>
    <row r="61" spans="1:1">
      <c r="A61" s="62"/>
    </row>
    <row r="62" spans="1:1">
      <c r="A62" s="62"/>
    </row>
    <row r="63" spans="1:1">
      <c r="A63" s="62"/>
    </row>
    <row r="64" spans="1:1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  <row r="155" spans="1:1">
      <c r="A155" s="62"/>
    </row>
    <row r="156" spans="1:1">
      <c r="A156" s="62"/>
    </row>
    <row r="157" spans="1:1">
      <c r="A157" s="62"/>
    </row>
    <row r="158" spans="1:1">
      <c r="A158" s="62"/>
    </row>
    <row r="159" spans="1:1">
      <c r="A159" s="62"/>
    </row>
    <row r="160" spans="1:1">
      <c r="A160" s="62"/>
    </row>
    <row r="161" spans="1:1">
      <c r="A161" s="62"/>
    </row>
    <row r="162" spans="1:1">
      <c r="A162" s="62"/>
    </row>
    <row r="163" spans="1:1">
      <c r="A163" s="62"/>
    </row>
    <row r="164" spans="1:1">
      <c r="A164" s="62"/>
    </row>
    <row r="165" spans="1:1">
      <c r="A165" s="62"/>
    </row>
    <row r="166" spans="1:1">
      <c r="A166" s="62"/>
    </row>
    <row r="167" spans="1:1">
      <c r="A167" s="62"/>
    </row>
    <row r="168" spans="1:1">
      <c r="A168" s="62"/>
    </row>
    <row r="169" spans="1:1">
      <c r="A169" s="62"/>
    </row>
    <row r="170" spans="1:1">
      <c r="A170" s="62"/>
    </row>
    <row r="171" spans="1:1">
      <c r="A171" s="62"/>
    </row>
    <row r="172" spans="1:1">
      <c r="A172" s="62"/>
    </row>
  </sheetData>
  <mergeCells count="1"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svb-service-bankinfo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51" t="s">
        <v>98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52" t="s">
        <v>164</v>
      </c>
      <c r="V4" s="153"/>
      <c r="W4" s="153"/>
      <c r="X4" s="153"/>
      <c r="Y4" s="154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55"/>
      <c r="V5" s="156"/>
      <c r="W5" s="156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51" t="s">
        <v>142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7.8</vt:lpstr>
      <vt:lpstr>7.15</vt:lpstr>
      <vt:lpstr>Unit&amp;Integration</vt:lpstr>
      <vt:lpstr>7.25</vt:lpstr>
      <vt:lpstr>humm</vt:lpstr>
      <vt:lpstr>8.19</vt:lpstr>
      <vt:lpstr>9.20</vt:lpstr>
      <vt:lpstr>10.3</vt:lpstr>
      <vt:lpstr>10.12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2016-10-13T00:37:36Z</dcterms:modified>
</cp:coreProperties>
</file>