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i0/yBDJ5KyxBKg9BQc+RmbGMzsng=="/>
    </ext>
  </extLst>
</workbook>
</file>

<file path=xl/sharedStrings.xml><?xml version="1.0" encoding="utf-8"?>
<sst xmlns="http://schemas.openxmlformats.org/spreadsheetml/2006/main" count="46" uniqueCount="41">
  <si>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</si>
  <si>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</si>
  <si>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</si>
  <si>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صلوح خضيان مطر المطيري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</si>
  <si>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</si>
  <si>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</si>
  <si>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</si>
  <si>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</si>
  <si>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</si>
  <si>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</si>
  <si>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</si>
  <si>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١٤٤٤/٥/٢٠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</si>
  <si>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</si>
  <si>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</si>
  <si>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</si>
  <si>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</si>
  <si>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</si>
  <si>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</si>
  <si>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</si>
  <si>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</si>
  <si>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</si>
  <si>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</si>
  <si>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</si>
  <si>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</si>
  <si>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</si>
  <si>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الاسم:منى عبدالله العيوني</t>
  </si>
  <si>
    <t>الاسم:مني عبدالله العيوني</t>
  </si>
  <si>
    <t>الاسم:</t>
  </si>
  <si>
    <t>التوقيع:مني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</si>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</sst>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1.03541754E9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8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9" t="s">
        <v>9</v>
      </c>
      <c r="B7" s="10" t="s">
        <v>12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3"/>
      <c r="B8" s="14"/>
      <c r="C8" s="15"/>
      <c r="D8" s="15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7"/>
      <c r="B9" s="18" t="s">
        <v>13</v>
      </c>
      <c r="C9" s="19" t="s">
        <v>14</v>
      </c>
      <c r="D9" s="20" t="s">
        <v>15</v>
      </c>
      <c r="E9" s="20" t="s">
        <v>16</v>
      </c>
      <c r="F9" s="21" t="s">
        <v>17</v>
      </c>
      <c r="G9" s="22" t="s">
        <v>18</v>
      </c>
      <c r="H9" s="23" t="s">
        <v>19</v>
      </c>
      <c r="I9" s="23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4"/>
      <c r="B10" s="25"/>
      <c r="C10" s="26"/>
      <c r="D10" s="27"/>
      <c r="E10" s="27"/>
      <c r="F10" s="28"/>
      <c r="G10" s="29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4"/>
      <c r="B11" s="31">
        <v>1.0</v>
      </c>
      <c r="C11" s="32">
        <v>2.0</v>
      </c>
      <c r="D11" s="33">
        <v>0.0</v>
      </c>
      <c r="E11" s="33">
        <v>0.0</v>
      </c>
      <c r="F11" s="34">
        <f t="shared" ref="F11:F13" si="2">IF(AND(COUNT(C11)&gt;0, COUNT(D11)&gt;0, COUNT(E11)&gt;0), 10 - SUM(G11:I11), "")</f>
        <v>9.5</v>
      </c>
      <c r="G11" s="35">
        <f t="shared" ref="G11:H11" si="1">C11*0.25</f>
        <v>0.5</v>
      </c>
      <c r="H11" s="36">
        <f t="shared" si="1"/>
        <v>0</v>
      </c>
      <c r="I11" s="36">
        <f t="shared" ref="I11:I13" si="4">E11*0.5</f>
        <v>0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4"/>
      <c r="B12" s="31">
        <v>2.0</v>
      </c>
      <c r="C12" s="32">
        <v>2.0</v>
      </c>
      <c r="D12" s="33">
        <v>0.0</v>
      </c>
      <c r="E12" s="33">
        <v>2.0</v>
      </c>
      <c r="F12" s="34">
        <f t="shared" si="2"/>
        <v>8.5</v>
      </c>
      <c r="G12" s="35">
        <f t="shared" ref="G12:H12" si="3">C12*0.25</f>
        <v>0.5</v>
      </c>
      <c r="H12" s="36">
        <f t="shared" si="3"/>
        <v>0</v>
      </c>
      <c r="I12" s="36">
        <f t="shared" si="4"/>
        <v>1</v>
      </c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4"/>
      <c r="B13" s="31">
        <v>3.0</v>
      </c>
      <c r="C13" s="32">
        <v>1.0</v>
      </c>
      <c r="D13" s="33">
        <v>0.0</v>
      </c>
      <c r="E13" s="33">
        <v>1.0</v>
      </c>
      <c r="F13" s="34">
        <f t="shared" si="2"/>
        <v>9.25</v>
      </c>
      <c r="G13" s="35">
        <f t="shared" ref="G13:H13" si="5">C13*0.25</f>
        <v>0.25</v>
      </c>
      <c r="H13" s="36">
        <f t="shared" si="5"/>
        <v>0</v>
      </c>
      <c r="I13" s="36">
        <f t="shared" si="4"/>
        <v>0.5</v>
      </c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4"/>
      <c r="B14" s="38" t="s">
        <v>20</v>
      </c>
      <c r="C14" s="39"/>
      <c r="D14" s="39"/>
      <c r="E14" s="39"/>
      <c r="F14" s="40">
        <f>IF(AND(F11 = "", F12 = "", F13 = ""), "", (SUM(F11:F13) / (COUNT(F11:F13) * 10)) * 100)</f>
        <v>90.83333333</v>
      </c>
      <c r="G14" s="41"/>
      <c r="H14" s="41"/>
      <c r="I14" s="41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3"/>
      <c r="B15" s="42" t="s">
        <v>21</v>
      </c>
      <c r="C15" s="43"/>
      <c r="D15" s="43"/>
      <c r="E15" s="43"/>
      <c r="F15" s="34" t="str">
        <f>IF(F14 = "", "", IF(F14 &gt;= 90, "ممتاز", IF(F14 &gt;= 80, "جيدجدا", IF(F14 &gt;= 70, "جيد", IF(F14 &gt;= 60, "مقبول", "راسب")))))</f>
        <v>ممتاز</v>
      </c>
      <c r="G15" s="41"/>
      <c r="H15" s="41"/>
      <c r="I15" s="41"/>
      <c r="J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4"/>
      <c r="C17" s="44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5" t="s">
        <v>22</v>
      </c>
      <c r="B18" s="46"/>
      <c r="C18" s="45" t="s">
        <v>23</v>
      </c>
      <c r="D18" s="46"/>
      <c r="E18" s="45" t="s">
        <v>24</v>
      </c>
      <c r="F18" s="46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8" t="s">
        <v>25</v>
      </c>
      <c r="B19" s="46"/>
      <c r="C19" s="48" t="s">
        <v>26</v>
      </c>
      <c r="D19" s="46"/>
      <c r="E19" s="49" t="s">
        <v>27</v>
      </c>
      <c r="F19" s="46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8" t="s">
        <v>28</v>
      </c>
      <c r="B20" s="46"/>
      <c r="C20" s="48" t="s">
        <v>28</v>
      </c>
      <c r="D20" s="46"/>
      <c r="E20" s="49" t="s">
        <v>29</v>
      </c>
      <c r="F20" s="46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4"/>
      <c r="C21" s="44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50" t="s">
        <v>30</v>
      </c>
      <c r="B22" s="46"/>
      <c r="C22" s="51" t="s">
        <v>31</v>
      </c>
      <c r="D22" s="51" t="s">
        <v>32</v>
      </c>
      <c r="E22" s="50" t="s">
        <v>33</v>
      </c>
      <c r="F22" s="52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50" t="s">
        <v>34</v>
      </c>
      <c r="B23" s="46"/>
      <c r="C23" s="53" t="s">
        <v>35</v>
      </c>
      <c r="D23" s="53" t="s">
        <v>36</v>
      </c>
      <c r="E23" s="54">
        <v>20.0</v>
      </c>
      <c r="F23" s="55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50" t="s">
        <v>37</v>
      </c>
      <c r="B24" s="46"/>
      <c r="C24" s="53" t="s">
        <v>35</v>
      </c>
      <c r="D24" s="53" t="s">
        <v>38</v>
      </c>
      <c r="E24" s="54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50" t="s">
        <v>39</v>
      </c>
      <c r="B25" s="46"/>
      <c r="C25" s="53" t="s">
        <v>35</v>
      </c>
      <c r="D25" s="53" t="s">
        <v>40</v>
      </c>
      <c r="E25" s="56">
        <v>20.0</v>
      </c>
      <c r="F25" s="5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