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" sheetId="1" r:id="rId4"/>
  </sheets>
  <definedNames/>
  <calcPr/>
  <extLst>
    <ext uri="GoogleSheetsCustomDataVersion1">
      <go:sheetsCustomData xmlns:go="http://customooxmlschemas.google.com/" r:id="rId5" roundtripDataSignature="AMtx7mjuxtNrTd96oYYsyiVmjHnHEQ720Q=="/>
    </ext>
  </extLst>
</workbook>
</file>

<file path=xl/sharedStrings.xml><?xml version="1.0" encoding="utf-8"?>
<sst xmlns="http://schemas.openxmlformats.org/spreadsheetml/2006/main" count="88" uniqueCount="23">
  <si>
    <t>الجمعية الخيرية لتحفيظ القرآن الكريم في محافظة عنيزة</t>
  </si>
  <si>
    <t>استمارة دخول طالبة لاختبار المستويات</t>
  </si>
  <si>
    <t>إدارة الاختبارات 1443 هـ</t>
  </si>
  <si>
    <t>اسم الطالبة رباعي</t>
  </si>
  <si>
    <t>أمل محمد عبد الله المسند</t>
  </si>
  <si>
    <t>المنهج</t>
  </si>
  <si>
    <t>السجل المدني</t>
  </si>
  <si>
    <t>اسم الدار</t>
  </si>
  <si>
    <t>دار تراتيل الصباحية</t>
  </si>
  <si>
    <t>المستوى</t>
  </si>
  <si>
    <t>اسم المعلمة</t>
  </si>
  <si>
    <t>امال المصعبي</t>
  </si>
  <si>
    <t>الجديد</t>
  </si>
  <si>
    <t>رقم السؤال</t>
  </si>
  <si>
    <t>تردد</t>
  </si>
  <si>
    <t>تنبيه</t>
  </si>
  <si>
    <t>خطأ في حركة</t>
  </si>
  <si>
    <t>خطأ في حرف</t>
  </si>
  <si>
    <t>خطأ في كلمة</t>
  </si>
  <si>
    <t>خطأ تجويدي</t>
  </si>
  <si>
    <t>الدرجة</t>
  </si>
  <si>
    <t>المجموع</t>
  </si>
  <si>
    <t>التقدير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</si>
</sst>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4.0"/>
      <color theme="1"/>
      <name val="Calibri"/>
    </font>
    <font>
      <sz val="14.0"/>
      <color rgb="FFF2F2F2"/>
      <name val="Calibri"/>
    </font>
    <font>
      <sz val="12.0"/>
      <color theme="1"/>
      <name val="Calibri"/>
    </font>
    <font/>
    <font>
      <b/>
      <sz val="16.0"/>
      <color theme="0"/>
      <name val="Calibri"/>
    </font>
    <font>
      <sz val="14.0"/>
      <color theme="0"/>
      <name val="Calibri"/>
    </font>
    <font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333F4F"/>
        <bgColor rgb="FF333F4F"/>
      </patternFill>
    </fill>
  </fills>
  <borders count="57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double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ck">
        <color rgb="FF000000"/>
      </right>
      <top/>
      <bottom style="thin">
        <color rgb="FF000000"/>
      </bottom>
    </border>
    <border>
      <left/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3" fillId="0" fontId="4" numFmtId="0" xfId="0" applyBorder="1" applyFont="1"/>
    <xf borderId="2" fillId="4" fontId="1" numFmtId="0" xfId="0" applyAlignment="1" applyBorder="1" applyFill="1" applyFont="1">
      <alignment horizontal="center" readingOrder="0" vertical="center"/>
    </xf>
    <xf borderId="4" fillId="0" fontId="4" numFmtId="0" xfId="0" applyBorder="1" applyFont="1"/>
    <xf borderId="5" fillId="3" fontId="1" numFmtId="0" xfId="0" applyAlignment="1" applyBorder="1" applyFont="1">
      <alignment horizontal="center" readingOrder="0" vertical="center"/>
    </xf>
    <xf borderId="5" fillId="5" fontId="1" numFmtId="0" xfId="0" applyAlignment="1" applyBorder="1" applyFill="1" applyFont="1">
      <alignment horizontal="center" vertical="center"/>
    </xf>
    <xf borderId="5" fillId="3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vertical="center"/>
    </xf>
    <xf borderId="5" fillId="4" fontId="1" numFmtId="0" xfId="0" applyAlignment="1" applyBorder="1" applyFont="1">
      <alignment horizontal="center" readingOrder="0" vertical="center"/>
    </xf>
    <xf borderId="6" fillId="6" fontId="5" numFmtId="0" xfId="0" applyAlignment="1" applyBorder="1" applyFill="1" applyFont="1">
      <alignment horizontal="center" readingOrder="0" vertical="center"/>
    </xf>
    <xf borderId="7" fillId="6" fontId="5" numFmtId="0" xfId="0" applyAlignment="1" applyBorder="1" applyFont="1">
      <alignment horizontal="center" readingOrder="0" vertical="center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2" fontId="2" numFmtId="0" xfId="0" applyAlignment="1" applyBorder="1" applyFont="1">
      <alignment horizontal="center" readingOrder="0" shrinkToFit="0" vertical="center" wrapText="1"/>
    </xf>
    <xf borderId="20" fillId="2" fontId="2" numFmtId="0" xfId="0" applyAlignment="1" applyBorder="1" applyFont="1">
      <alignment horizontal="center" readingOrder="0" shrinkToFit="0" vertical="center" wrapText="1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5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29" fillId="5" fontId="1" numFmtId="0" xfId="0" applyAlignment="1" applyBorder="1" applyFont="1">
      <alignment horizontal="center" vertical="center"/>
    </xf>
    <xf borderId="30" fillId="2" fontId="2" numFmtId="0" xfId="0" applyAlignment="1" applyBorder="1" applyFont="1">
      <alignment horizontal="center" vertical="center"/>
    </xf>
    <xf borderId="3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2" fillId="7" fontId="6" numFmtId="0" xfId="0" applyAlignment="1" applyBorder="1" applyFill="1" applyFont="1">
      <alignment horizontal="center" readingOrder="0" vertical="center"/>
    </xf>
    <xf borderId="33" fillId="0" fontId="4" numFmtId="0" xfId="0" applyBorder="1" applyFont="1"/>
    <xf borderId="34" fillId="0" fontId="4" numFmtId="0" xfId="0" applyBorder="1" applyFont="1"/>
    <xf borderId="35" fillId="5" fontId="1" numFmtId="1" xfId="0" applyAlignment="1" applyBorder="1" applyFont="1" applyNumberFormat="1">
      <alignment horizontal="center" vertical="center"/>
    </xf>
    <xf borderId="36" fillId="7" fontId="6" numFmtId="0" xfId="0" applyAlignment="1" applyBorder="1" applyFont="1">
      <alignment horizontal="center" readingOrder="0" vertical="center"/>
    </xf>
    <xf borderId="14" fillId="6" fontId="5" numFmtId="0" xfId="0" applyAlignment="1" applyBorder="1" applyFont="1">
      <alignment horizontal="center" vertical="center"/>
    </xf>
    <xf borderId="37" fillId="6" fontId="5" numFmtId="9" xfId="0" applyAlignment="1" applyBorder="1" applyFont="1" applyNumberFormat="1">
      <alignment horizontal="center" vertical="center"/>
    </xf>
    <xf borderId="38" fillId="0" fontId="4" numFmtId="0" xfId="0" applyBorder="1" applyFont="1"/>
    <xf borderId="39" fillId="0" fontId="4" numFmtId="0" xfId="0" applyBorder="1" applyFont="1"/>
    <xf borderId="40" fillId="0" fontId="4" numFmtId="0" xfId="0" applyBorder="1" applyFont="1"/>
    <xf borderId="41" fillId="5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readingOrder="0" vertical="center"/>
    </xf>
    <xf borderId="29" fillId="5" fontId="1" numFmtId="0" xfId="0" applyAlignment="1" applyBorder="1" applyFont="1">
      <alignment horizontal="center" readingOrder="0" vertical="center"/>
    </xf>
    <xf borderId="42" fillId="0" fontId="4" numFmtId="0" xfId="0" applyBorder="1" applyFont="1"/>
    <xf borderId="43" fillId="7" fontId="6" numFmtId="0" xfId="0" applyAlignment="1" applyBorder="1" applyFont="1">
      <alignment horizontal="center" readingOrder="0" vertical="center"/>
    </xf>
    <xf borderId="44" fillId="0" fontId="4" numFmtId="0" xfId="0" applyBorder="1" applyFont="1"/>
    <xf borderId="2" fillId="7" fontId="6" numFmtId="0" xfId="0" applyAlignment="1" applyBorder="1" applyFont="1">
      <alignment horizontal="center" readingOrder="0" vertical="center"/>
    </xf>
    <xf borderId="45" fillId="6" fontId="1" numFmtId="0" xfId="0" applyAlignment="1" applyBorder="1" applyFont="1">
      <alignment horizontal="center" vertical="center"/>
    </xf>
    <xf borderId="5" fillId="6" fontId="1" numFmtId="0" xfId="0" applyAlignment="1" applyBorder="1" applyFont="1">
      <alignment horizontal="center" vertical="center"/>
    </xf>
    <xf borderId="29" fillId="6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46" fillId="5" fontId="1" numFmtId="0" xfId="0" applyAlignment="1" applyBorder="1" applyFont="1">
      <alignment horizontal="center" vertical="center"/>
    </xf>
    <xf borderId="47" fillId="0" fontId="4" numFmtId="0" xfId="0" applyBorder="1" applyFont="1"/>
    <xf borderId="48" fillId="0" fontId="4" numFmtId="0" xfId="0" applyBorder="1" applyFont="1"/>
    <xf borderId="49" fillId="6" fontId="1" numFmtId="0" xfId="0" applyAlignment="1" applyBorder="1" applyFont="1">
      <alignment horizontal="center" vertical="center"/>
    </xf>
    <xf borderId="50" fillId="6" fontId="1" numFmtId="0" xfId="0" applyAlignment="1" applyBorder="1" applyFont="1">
      <alignment horizontal="center" vertical="center"/>
    </xf>
    <xf borderId="51" fillId="6" fontId="1" numFmtId="0" xfId="0" applyAlignment="1" applyBorder="1" applyFont="1">
      <alignment horizontal="center" vertical="center"/>
    </xf>
    <xf borderId="52" fillId="0" fontId="4" numFmtId="0" xfId="0" applyBorder="1" applyFont="1"/>
    <xf borderId="53" fillId="7" fontId="6" numFmtId="0" xfId="0" applyAlignment="1" applyBorder="1" applyFont="1">
      <alignment horizontal="center" readingOrder="0" vertical="center"/>
    </xf>
    <xf borderId="54" fillId="0" fontId="4" numFmtId="0" xfId="0" applyBorder="1" applyFont="1"/>
    <xf borderId="55" fillId="0" fontId="4" numFmtId="0" xfId="0" applyBorder="1" applyFont="1"/>
    <xf borderId="56" fillId="5" fontId="1" numFmtId="0" xfId="0" applyAlignment="1" applyBorder="1" applyFont="1">
      <alignment horizontal="center" vertic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0.0"/>
    <col customWidth="1" min="2" max="2" width="8.71"/>
    <col customWidth="1" min="3" max="8" width="15.71"/>
    <col customWidth="1" min="9" max="9" width="20.71"/>
    <col customWidth="1" min="10" max="10" width="10.71"/>
    <col customWidth="1" min="11" max="16" width="9.14"/>
    <col customWidth="1" min="17" max="26" width="8.71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75" customHeight="1">
      <c r="A2" s="4" t="s">
        <v>0</v>
      </c>
      <c r="E2" s="4" t="s">
        <v>1</v>
      </c>
      <c r="H2" s="4" t="s">
        <v>2</v>
      </c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75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75" customHeight="1">
      <c r="A4" s="5" t="s">
        <v>3</v>
      </c>
      <c r="B4" s="6"/>
      <c r="C4" s="7" t="s">
        <v>4</v>
      </c>
      <c r="D4" s="8"/>
      <c r="E4" s="6"/>
      <c r="F4" s="9" t="s">
        <v>5</v>
      </c>
      <c r="G4" s="10">
        <v>3.0</v>
      </c>
      <c r="H4" s="11" t="s">
        <v>6</v>
      </c>
      <c r="I4" s="12">
        <v>1.047471949E9</v>
      </c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75" customHeight="1">
      <c r="A5" s="5" t="s">
        <v>7</v>
      </c>
      <c r="B5" s="6"/>
      <c r="C5" s="7" t="s">
        <v>8</v>
      </c>
      <c r="D5" s="8"/>
      <c r="E5" s="6"/>
      <c r="F5" s="9" t="s">
        <v>9</v>
      </c>
      <c r="G5" s="12">
        <v>20.0</v>
      </c>
      <c r="H5" s="9" t="s">
        <v>10</v>
      </c>
      <c r="I5" s="13" t="s">
        <v>11</v>
      </c>
      <c r="J5" s="2"/>
      <c r="K5" s="2"/>
      <c r="L5" s="2"/>
      <c r="M5" s="2"/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75" customHeight="1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14" t="s">
        <v>9</v>
      </c>
      <c r="B7" s="15" t="s">
        <v>12</v>
      </c>
      <c r="C7" s="16"/>
      <c r="D7" s="16"/>
      <c r="E7" s="16"/>
      <c r="F7" s="16"/>
      <c r="G7" s="16"/>
      <c r="H7" s="16"/>
      <c r="I7" s="17"/>
      <c r="J7" s="2"/>
      <c r="K7" s="2"/>
      <c r="L7" s="2"/>
      <c r="M7" s="2"/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75" customHeight="1">
      <c r="A8" s="18"/>
      <c r="B8" s="19"/>
      <c r="C8" s="20"/>
      <c r="D8" s="20"/>
      <c r="E8" s="20"/>
      <c r="F8" s="20"/>
      <c r="G8" s="20"/>
      <c r="H8" s="20"/>
      <c r="I8" s="21"/>
      <c r="J8" s="2"/>
      <c r="K8" s="2"/>
      <c r="L8" s="2"/>
      <c r="M8" s="2"/>
      <c r="N8" s="2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75" customHeight="1">
      <c r="A9" s="22"/>
      <c r="B9" s="23" t="s">
        <v>13</v>
      </c>
      <c r="C9" s="24" t="s">
        <v>14</v>
      </c>
      <c r="D9" s="25" t="s">
        <v>15</v>
      </c>
      <c r="E9" s="25" t="s">
        <v>16</v>
      </c>
      <c r="F9" s="25" t="s">
        <v>17</v>
      </c>
      <c r="G9" s="25" t="s">
        <v>18</v>
      </c>
      <c r="H9" s="25" t="s">
        <v>19</v>
      </c>
      <c r="I9" s="26" t="s">
        <v>20</v>
      </c>
      <c r="J9" s="27" t="s">
        <v>14</v>
      </c>
      <c r="K9" s="28" t="s">
        <v>15</v>
      </c>
      <c r="L9" s="28" t="s">
        <v>16</v>
      </c>
      <c r="M9" s="28" t="s">
        <v>17</v>
      </c>
      <c r="N9" s="28" t="s">
        <v>18</v>
      </c>
      <c r="O9" s="28" t="s">
        <v>19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75" customHeight="1">
      <c r="A10" s="29"/>
      <c r="B10" s="30"/>
      <c r="C10" s="31"/>
      <c r="D10" s="32"/>
      <c r="E10" s="32"/>
      <c r="F10" s="32"/>
      <c r="G10" s="32"/>
      <c r="H10" s="32"/>
      <c r="I10" s="33"/>
      <c r="J10" s="34"/>
      <c r="K10" s="35"/>
      <c r="L10" s="35"/>
      <c r="M10" s="35"/>
      <c r="N10" s="35"/>
      <c r="O10" s="35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75" customHeight="1">
      <c r="A11" s="29"/>
      <c r="B11" s="36">
        <v>1.0</v>
      </c>
      <c r="C11" s="37">
        <v>0.0</v>
      </c>
      <c r="D11" s="37">
        <v>1.0</v>
      </c>
      <c r="E11" s="37">
        <v>0.0</v>
      </c>
      <c r="F11" s="37">
        <v>0.0</v>
      </c>
      <c r="G11" s="37">
        <v>0.0</v>
      </c>
      <c r="H11" s="37">
        <v>0.0</v>
      </c>
      <c r="I11" s="38">
        <f t="shared" ref="I11:I13" si="2">IF(AND(COUNT(C11)&gt;0, COUNT(D11)&gt;0, COUNT(E11)&gt;0, COUNT(F11)&gt;0, COUNT(G11)&gt;0, COUNT(H11)&gt;0), 10 - SUM(J11:O11), "")</f>
        <v>10</v>
      </c>
      <c r="J11" s="39">
        <f t="shared" ref="J11:J13" si="3">IF(C11&gt;2, (C11-2) * 0.25, 0)</f>
        <v>0</v>
      </c>
      <c r="K11" s="40">
        <f t="shared" ref="K11:K13" si="4">IF(D11&gt;1, (D11-1) * 0.25, 0)</f>
        <v>0</v>
      </c>
      <c r="L11" s="40">
        <f t="shared" ref="L11:M11" si="1">E11</f>
        <v>0</v>
      </c>
      <c r="M11" s="40">
        <f t="shared" si="1"/>
        <v>0</v>
      </c>
      <c r="N11" s="40">
        <f t="shared" ref="N11:N13" si="6">G11*1.5</f>
        <v>0</v>
      </c>
      <c r="O11" s="40">
        <f t="shared" ref="O11:O13" si="7">H11*0.125</f>
        <v>0</v>
      </c>
      <c r="P11" s="41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75" customHeight="1">
      <c r="A12" s="29"/>
      <c r="B12" s="36">
        <v>2.0</v>
      </c>
      <c r="C12" s="37">
        <v>0.0</v>
      </c>
      <c r="D12" s="37">
        <v>3.0</v>
      </c>
      <c r="E12" s="37">
        <v>0.0</v>
      </c>
      <c r="F12" s="37">
        <v>0.0</v>
      </c>
      <c r="G12" s="37">
        <v>0.0</v>
      </c>
      <c r="H12" s="37">
        <v>0.0</v>
      </c>
      <c r="I12" s="38">
        <f t="shared" si="2"/>
        <v>9.5</v>
      </c>
      <c r="J12" s="39">
        <f t="shared" si="3"/>
        <v>0</v>
      </c>
      <c r="K12" s="40">
        <f t="shared" si="4"/>
        <v>0.5</v>
      </c>
      <c r="L12" s="40">
        <f t="shared" ref="L12:M12" si="5">E12</f>
        <v>0</v>
      </c>
      <c r="M12" s="40">
        <f t="shared" si="5"/>
        <v>0</v>
      </c>
      <c r="N12" s="40">
        <f t="shared" si="6"/>
        <v>0</v>
      </c>
      <c r="O12" s="40">
        <f t="shared" si="7"/>
        <v>0</v>
      </c>
      <c r="P12" s="41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75" customHeight="1">
      <c r="A13" s="29"/>
      <c r="B13" s="36">
        <v>3.0</v>
      </c>
      <c r="C13" s="37">
        <v>0.0</v>
      </c>
      <c r="D13" s="37">
        <v>0.0</v>
      </c>
      <c r="E13" s="37">
        <v>0.0</v>
      </c>
      <c r="F13" s="37">
        <v>0.0</v>
      </c>
      <c r="G13" s="37">
        <v>0.0</v>
      </c>
      <c r="H13" s="37">
        <v>1.0</v>
      </c>
      <c r="I13" s="38">
        <f t="shared" si="2"/>
        <v>9.875</v>
      </c>
      <c r="J13" s="39">
        <f t="shared" si="3"/>
        <v>0</v>
      </c>
      <c r="K13" s="40">
        <f t="shared" si="4"/>
        <v>0</v>
      </c>
      <c r="L13" s="40">
        <f t="shared" ref="L13:M13" si="8">E13</f>
        <v>0</v>
      </c>
      <c r="M13" s="40">
        <f t="shared" si="8"/>
        <v>0</v>
      </c>
      <c r="N13" s="40">
        <f t="shared" si="6"/>
        <v>0</v>
      </c>
      <c r="O13" s="40">
        <f t="shared" si="7"/>
        <v>0.125</v>
      </c>
      <c r="P13" s="41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75" customHeight="1">
      <c r="A14" s="29"/>
      <c r="B14" s="42" t="s">
        <v>21</v>
      </c>
      <c r="C14" s="43"/>
      <c r="D14" s="43"/>
      <c r="E14" s="43"/>
      <c r="F14" s="43"/>
      <c r="G14" s="43"/>
      <c r="H14" s="44"/>
      <c r="I14" s="45">
        <f>IF(AND(I11 = "", I12 = "", I13 = ""), "", (SUM(I11:I13) / (COUNT(I11:I13) * 10)) * 100)</f>
        <v>97.91666667</v>
      </c>
      <c r="J14" s="2"/>
      <c r="K14" s="2"/>
      <c r="L14" s="2"/>
      <c r="M14" s="2"/>
      <c r="N14" s="2"/>
      <c r="O14" s="2"/>
      <c r="P14" s="41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75" customHeight="1">
      <c r="A15" s="18"/>
      <c r="B15" s="46" t="s">
        <v>22</v>
      </c>
      <c r="C15" s="8"/>
      <c r="D15" s="8"/>
      <c r="E15" s="8"/>
      <c r="F15" s="8"/>
      <c r="G15" s="8"/>
      <c r="H15" s="6"/>
      <c r="I15" s="38" t="str">
        <f>IF(I14 = "", "", IF(I14 &gt;= 90, "ممتاز", IF(I14 &gt;= 80, "جيدجدا", IF(I14 &gt;= 70, "جيد", "راسب"))))</f>
        <v>ممتاز</v>
      </c>
      <c r="J15" s="2"/>
      <c r="K15" s="2"/>
      <c r="L15" s="2"/>
      <c r="M15" s="2"/>
      <c r="N15" s="2"/>
      <c r="O15" s="2"/>
      <c r="P15" s="41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75" customHeight="1">
      <c r="A16" s="47"/>
      <c r="B16" s="48"/>
      <c r="C16" s="49"/>
      <c r="D16" s="49"/>
      <c r="E16" s="49"/>
      <c r="F16" s="49"/>
      <c r="G16" s="49"/>
      <c r="H16" s="49"/>
      <c r="I16" s="50"/>
      <c r="J16" s="2"/>
      <c r="K16" s="2"/>
      <c r="L16" s="2"/>
      <c r="M16" s="2"/>
      <c r="N16" s="2"/>
      <c r="O16" s="2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75" customHeight="1">
      <c r="A17" s="18"/>
      <c r="B17" s="51"/>
      <c r="C17" s="20"/>
      <c r="D17" s="20"/>
      <c r="E17" s="20"/>
      <c r="F17" s="20"/>
      <c r="G17" s="20"/>
      <c r="H17" s="20"/>
      <c r="I17" s="21"/>
      <c r="J17" s="2"/>
      <c r="K17" s="2"/>
      <c r="L17" s="2"/>
      <c r="M17" s="2"/>
      <c r="N17" s="2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75" customHeight="1">
      <c r="A18" s="52">
        <v>1.0</v>
      </c>
      <c r="B18" s="10">
        <v>1.0</v>
      </c>
      <c r="C18" s="53">
        <v>0.0</v>
      </c>
      <c r="D18" s="53">
        <v>0.0</v>
      </c>
      <c r="E18" s="53">
        <v>0.0</v>
      </c>
      <c r="F18" s="53">
        <v>0.0</v>
      </c>
      <c r="G18" s="53">
        <v>0.0</v>
      </c>
      <c r="H18" s="53">
        <v>0.0</v>
      </c>
      <c r="I18" s="54">
        <v>10.0</v>
      </c>
      <c r="J18" s="39">
        <f>IF(C18&gt;2, (C18-2) * 0.25, 0)</f>
        <v>0</v>
      </c>
      <c r="K18" s="40">
        <f>IF(D18&gt;1, (D18-1) * 0.25, 0)</f>
        <v>0</v>
      </c>
      <c r="L18" s="40">
        <f t="shared" ref="L18:M18" si="9">E18</f>
        <v>0</v>
      </c>
      <c r="M18" s="40">
        <f t="shared" si="9"/>
        <v>0</v>
      </c>
      <c r="N18" s="40">
        <f>G18*1.5</f>
        <v>0</v>
      </c>
      <c r="O18" s="40">
        <f>H18*0.125</f>
        <v>0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75" customHeight="1">
      <c r="A19" s="55"/>
      <c r="B19" s="56" t="s">
        <v>21</v>
      </c>
      <c r="C19" s="43"/>
      <c r="D19" s="43"/>
      <c r="E19" s="43"/>
      <c r="F19" s="43"/>
      <c r="G19" s="43"/>
      <c r="H19" s="44"/>
      <c r="I19" s="45">
        <f>IF(AND(I18 = ""), "", (SUM(I18) / (COUNT(I18) * 10)) * 100)</f>
        <v>100</v>
      </c>
      <c r="J19" s="39"/>
      <c r="K19" s="40"/>
      <c r="L19" s="40"/>
      <c r="M19" s="40"/>
      <c r="N19" s="40"/>
      <c r="O19" s="40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75" customHeight="1">
      <c r="A20" s="57"/>
      <c r="B20" s="58" t="s">
        <v>22</v>
      </c>
      <c r="C20" s="8"/>
      <c r="D20" s="8"/>
      <c r="E20" s="8"/>
      <c r="F20" s="8"/>
      <c r="G20" s="8"/>
      <c r="H20" s="6"/>
      <c r="I20" s="38" t="str">
        <f>IF(I19 = "", "", IF(I19 &gt;= 90, "ممتاز", IF(I19 &gt;= 80, "جيدجدا", IF(I19 &gt;= 70, "جيد", "راسب"))))</f>
        <v>ممتاز</v>
      </c>
      <c r="J20" s="39"/>
      <c r="K20" s="40"/>
      <c r="L20" s="40"/>
      <c r="M20" s="40"/>
      <c r="N20" s="40"/>
      <c r="O20" s="40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4.5" customHeight="1">
      <c r="A21" s="59"/>
      <c r="B21" s="60"/>
      <c r="C21" s="60"/>
      <c r="D21" s="60"/>
      <c r="E21" s="60"/>
      <c r="F21" s="60"/>
      <c r="G21" s="60"/>
      <c r="H21" s="60"/>
      <c r="I21" s="61"/>
      <c r="J21" s="39"/>
      <c r="K21" s="40"/>
      <c r="L21" s="40"/>
      <c r="M21" s="40"/>
      <c r="N21" s="40"/>
      <c r="O21" s="40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75" customHeight="1">
      <c r="A22" s="52">
        <v>2.0</v>
      </c>
      <c r="B22" s="10">
        <v>1.0</v>
      </c>
      <c r="C22" s="53">
        <v>0.0</v>
      </c>
      <c r="D22" s="53">
        <v>0.0</v>
      </c>
      <c r="E22" s="53">
        <v>0.0</v>
      </c>
      <c r="F22" s="53">
        <v>0.0</v>
      </c>
      <c r="G22" s="53">
        <v>1.0</v>
      </c>
      <c r="H22" s="53">
        <v>0.0</v>
      </c>
      <c r="I22" s="38">
        <f>IF(AND(COUNT(C22)&gt;0, COUNT(D22)&gt;0, COUNT(E22)&gt;0, COUNT(F22)&gt;0, COUNT(G22)&gt;0, COUNT(H22)&gt;0), 10 - SUM(J22:O22), "")</f>
        <v>8.5</v>
      </c>
      <c r="J22" s="39">
        <f>IF(C22&gt;2, (C22-2) * 0.25, 0)</f>
        <v>0</v>
      </c>
      <c r="K22" s="40">
        <f>IF(D22&gt;1, (D22-1) * 0.25, 0)</f>
        <v>0</v>
      </c>
      <c r="L22" s="40">
        <f t="shared" ref="L22:M22" si="10">E22</f>
        <v>0</v>
      </c>
      <c r="M22" s="40">
        <f t="shared" si="10"/>
        <v>0</v>
      </c>
      <c r="N22" s="40">
        <f>G22*1.5</f>
        <v>1.5</v>
      </c>
      <c r="O22" s="40">
        <f>H22*0.125</f>
        <v>0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8.75" customHeight="1">
      <c r="A23" s="55"/>
      <c r="B23" s="56" t="s">
        <v>21</v>
      </c>
      <c r="C23" s="43"/>
      <c r="D23" s="43"/>
      <c r="E23" s="43"/>
      <c r="F23" s="43"/>
      <c r="G23" s="43"/>
      <c r="H23" s="44"/>
      <c r="I23" s="45">
        <f>IF(AND(I22 = ""), "", (SUM(I22) / (COUNT(I22) * 10)) * 100)</f>
        <v>85</v>
      </c>
      <c r="J23" s="39"/>
      <c r="K23" s="40"/>
      <c r="L23" s="40"/>
      <c r="M23" s="40"/>
      <c r="N23" s="40"/>
      <c r="O23" s="40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75" customHeight="1">
      <c r="A24" s="57"/>
      <c r="B24" s="58" t="s">
        <v>22</v>
      </c>
      <c r="C24" s="8"/>
      <c r="D24" s="8"/>
      <c r="E24" s="8"/>
      <c r="F24" s="8"/>
      <c r="G24" s="8"/>
      <c r="H24" s="6"/>
      <c r="I24" s="38" t="str">
        <f>IF(I23 = "", "", IF(I23 &gt;= 90, "ممتاز", IF(I23 &gt;= 80, "جيدجدا", IF(I23 &gt;= 70, "جيد", "راسب"))))</f>
        <v>جيدجدا</v>
      </c>
      <c r="J24" s="39"/>
      <c r="K24" s="40"/>
      <c r="L24" s="40"/>
      <c r="M24" s="40"/>
      <c r="N24" s="40"/>
      <c r="O24" s="40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4.5" customHeight="1">
      <c r="A25" s="59"/>
      <c r="B25" s="60"/>
      <c r="C25" s="60"/>
      <c r="D25" s="60"/>
      <c r="E25" s="60"/>
      <c r="F25" s="60"/>
      <c r="G25" s="60"/>
      <c r="H25" s="60"/>
      <c r="I25" s="61"/>
      <c r="J25" s="39"/>
      <c r="K25" s="40"/>
      <c r="L25" s="40"/>
      <c r="M25" s="40"/>
      <c r="N25" s="40"/>
      <c r="O25" s="40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75" customHeight="1">
      <c r="A26" s="52">
        <v>3.0</v>
      </c>
      <c r="B26" s="10">
        <v>1.0</v>
      </c>
      <c r="C26" s="53">
        <v>0.0</v>
      </c>
      <c r="D26" s="53">
        <v>0.0</v>
      </c>
      <c r="E26" s="53">
        <v>0.0</v>
      </c>
      <c r="F26" s="53">
        <v>0.0</v>
      </c>
      <c r="G26" s="53">
        <v>0.0</v>
      </c>
      <c r="H26" s="53">
        <v>0.0</v>
      </c>
      <c r="I26" s="38">
        <f>IF(AND(COUNT(C26)&gt;0, COUNT(D26)&gt;0, COUNT(E26)&gt;0, COUNT(F26)&gt;0, COUNT(G26)&gt;0, COUNT(H26)&gt;0), 10 - SUM(J26:O26), "")</f>
        <v>10</v>
      </c>
      <c r="J26" s="39">
        <f>IF(C26&gt;2, (C26-2) * 0.25, 0)</f>
        <v>0</v>
      </c>
      <c r="K26" s="40">
        <f>IF(D26&gt;1, (D26-1) * 0.25, 0)</f>
        <v>0</v>
      </c>
      <c r="L26" s="40">
        <f t="shared" ref="L26:M26" si="11">E26</f>
        <v>0</v>
      </c>
      <c r="M26" s="40">
        <f t="shared" si="11"/>
        <v>0</v>
      </c>
      <c r="N26" s="40">
        <f>G26*1.5</f>
        <v>0</v>
      </c>
      <c r="O26" s="40">
        <f>H26*0.125</f>
        <v>0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75" customHeight="1">
      <c r="A27" s="55"/>
      <c r="B27" s="56" t="s">
        <v>21</v>
      </c>
      <c r="C27" s="43"/>
      <c r="D27" s="43"/>
      <c r="E27" s="43"/>
      <c r="F27" s="43"/>
      <c r="G27" s="43"/>
      <c r="H27" s="44"/>
      <c r="I27" s="45">
        <f>IF(AND(I26 = ""), "", (SUM(I26) / (COUNT(I26) * 10)) * 100)</f>
        <v>100</v>
      </c>
      <c r="J27" s="39"/>
      <c r="K27" s="40"/>
      <c r="L27" s="40"/>
      <c r="M27" s="40"/>
      <c r="N27" s="40"/>
      <c r="O27" s="40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8.75" customHeight="1">
      <c r="A28" s="57"/>
      <c r="B28" s="58" t="s">
        <v>22</v>
      </c>
      <c r="C28" s="8"/>
      <c r="D28" s="8"/>
      <c r="E28" s="8"/>
      <c r="F28" s="8"/>
      <c r="G28" s="8"/>
      <c r="H28" s="6"/>
      <c r="I28" s="38" t="str">
        <f>IF(I27 = "", "", IF(I27 &gt;= 90, "ممتاز", IF(I27 &gt;= 80, "جيدجدا", IF(I27 &gt;= 70, "جيد", "راسب"))))</f>
        <v>ممتاز</v>
      </c>
      <c r="J28" s="39"/>
      <c r="K28" s="40"/>
      <c r="L28" s="40"/>
      <c r="M28" s="40"/>
      <c r="N28" s="40"/>
      <c r="O28" s="40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4.5" customHeight="1">
      <c r="A29" s="59"/>
      <c r="B29" s="60"/>
      <c r="C29" s="60"/>
      <c r="D29" s="60"/>
      <c r="E29" s="60"/>
      <c r="F29" s="60"/>
      <c r="G29" s="60"/>
      <c r="H29" s="60"/>
      <c r="I29" s="61"/>
      <c r="J29" s="39"/>
      <c r="K29" s="40"/>
      <c r="L29" s="40"/>
      <c r="M29" s="40"/>
      <c r="N29" s="40"/>
      <c r="O29" s="40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75" customHeight="1">
      <c r="A30" s="52">
        <v>4.0</v>
      </c>
      <c r="B30" s="10">
        <v>1.0</v>
      </c>
      <c r="C30" s="62"/>
      <c r="D30" s="62"/>
      <c r="E30" s="62"/>
      <c r="F30" s="62"/>
      <c r="G30" s="62"/>
      <c r="H30" s="62"/>
      <c r="I30" s="38" t="str">
        <f>IF(AND(COUNT(C30)&gt;0, COUNT(D30)&gt;0, COUNT(E30)&gt;0, COUNT(F30)&gt;0, COUNT(G30)&gt;0, COUNT(H30)&gt;0), 10 - SUM(J30:O30), "")</f>
        <v/>
      </c>
      <c r="J30" s="39">
        <f>IF(C30&gt;2, (C30-2) * 0.25, 0)</f>
        <v>0</v>
      </c>
      <c r="K30" s="40">
        <f>IF(D30&gt;1, (D30-1) * 0.25, 0)</f>
        <v>0</v>
      </c>
      <c r="L30" s="40" t="str">
        <f t="shared" ref="L30:M30" si="12">E30</f>
        <v/>
      </c>
      <c r="M30" s="40" t="str">
        <f t="shared" si="12"/>
        <v/>
      </c>
      <c r="N30" s="40">
        <f>G30*1.5</f>
        <v>0</v>
      </c>
      <c r="O30" s="40">
        <f>H30*0.125</f>
        <v>0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75" customHeight="1">
      <c r="A31" s="55"/>
      <c r="B31" s="56" t="s">
        <v>21</v>
      </c>
      <c r="C31" s="43"/>
      <c r="D31" s="43"/>
      <c r="E31" s="43"/>
      <c r="F31" s="43"/>
      <c r="G31" s="43"/>
      <c r="H31" s="44"/>
      <c r="I31" s="45" t="str">
        <f>IF(AND(I30 = ""), "", (SUM(I30) / (COUNT(I30) * 10)) * 100)</f>
        <v/>
      </c>
      <c r="J31" s="39"/>
      <c r="K31" s="40"/>
      <c r="L31" s="40"/>
      <c r="M31" s="40"/>
      <c r="N31" s="40"/>
      <c r="O31" s="40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75" customHeight="1">
      <c r="A32" s="57"/>
      <c r="B32" s="58" t="s">
        <v>22</v>
      </c>
      <c r="C32" s="8"/>
      <c r="D32" s="8"/>
      <c r="E32" s="8"/>
      <c r="F32" s="8"/>
      <c r="G32" s="8"/>
      <c r="H32" s="6"/>
      <c r="I32" s="38" t="str">
        <f>IF(I31 = "", "", IF(I31 &gt;= 90, "ممتاز", IF(I31 &gt;= 80, "جيدجدا", IF(I31 &gt;= 70, "جيد", "راسب"))))</f>
        <v/>
      </c>
      <c r="J32" s="39"/>
      <c r="K32" s="40"/>
      <c r="L32" s="40"/>
      <c r="M32" s="40"/>
      <c r="N32" s="40"/>
      <c r="O32" s="40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4.5" customHeight="1">
      <c r="A33" s="59"/>
      <c r="B33" s="60"/>
      <c r="C33" s="60"/>
      <c r="D33" s="60"/>
      <c r="E33" s="60"/>
      <c r="F33" s="60"/>
      <c r="G33" s="60"/>
      <c r="H33" s="60"/>
      <c r="I33" s="61"/>
      <c r="J33" s="39"/>
      <c r="K33" s="40"/>
      <c r="L33" s="40"/>
      <c r="M33" s="40"/>
      <c r="N33" s="40"/>
      <c r="O33" s="40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75" customHeight="1">
      <c r="A34" s="52">
        <v>5.0</v>
      </c>
      <c r="B34" s="10">
        <v>1.0</v>
      </c>
      <c r="C34" s="62"/>
      <c r="D34" s="62"/>
      <c r="E34" s="62"/>
      <c r="F34" s="62"/>
      <c r="G34" s="62"/>
      <c r="H34" s="62"/>
      <c r="I34" s="38" t="str">
        <f>IF(AND(COUNT(C34)&gt;0, COUNT(D34)&gt;0, COUNT(E34)&gt;0, COUNT(F34)&gt;0, COUNT(G34)&gt;0, COUNT(H34)&gt;0), 10 - SUM(J34:O34), "")</f>
        <v/>
      </c>
      <c r="J34" s="39">
        <f>IF(C34&gt;2, (C34-2) * 0.25, 0)</f>
        <v>0</v>
      </c>
      <c r="K34" s="40">
        <f>IF(D34&gt;1, (D34-1) * 0.25, 0)</f>
        <v>0</v>
      </c>
      <c r="L34" s="40" t="str">
        <f t="shared" ref="L34:M34" si="13">E34</f>
        <v/>
      </c>
      <c r="M34" s="40" t="str">
        <f t="shared" si="13"/>
        <v/>
      </c>
      <c r="N34" s="40">
        <f>G34*1.5</f>
        <v>0</v>
      </c>
      <c r="O34" s="40">
        <f>H34*0.125</f>
        <v>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75" customHeight="1">
      <c r="A35" s="55"/>
      <c r="B35" s="56" t="s">
        <v>21</v>
      </c>
      <c r="C35" s="43"/>
      <c r="D35" s="43"/>
      <c r="E35" s="43"/>
      <c r="F35" s="43"/>
      <c r="G35" s="43"/>
      <c r="H35" s="44"/>
      <c r="I35" s="45" t="str">
        <f>IF(AND(I34 = ""), "", (SUM(I34) / (COUNT(I34) * 10)) * 100)</f>
        <v/>
      </c>
      <c r="J35" s="39"/>
      <c r="K35" s="40"/>
      <c r="L35" s="40"/>
      <c r="M35" s="40"/>
      <c r="N35" s="40"/>
      <c r="O35" s="40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75" customHeight="1">
      <c r="A36" s="57"/>
      <c r="B36" s="58" t="s">
        <v>22</v>
      </c>
      <c r="C36" s="8"/>
      <c r="D36" s="8"/>
      <c r="E36" s="8"/>
      <c r="F36" s="8"/>
      <c r="G36" s="8"/>
      <c r="H36" s="6"/>
      <c r="I36" s="38" t="str">
        <f>IF(I35 = "", "", IF(I35 &gt;= 90, "ممتاز", IF(I35 &gt;= 80, "جيدجدا", IF(I35 &gt;= 70, "جيد", "راسب"))))</f>
        <v/>
      </c>
      <c r="J36" s="39"/>
      <c r="K36" s="40"/>
      <c r="L36" s="40"/>
      <c r="M36" s="40"/>
      <c r="N36" s="40"/>
      <c r="O36" s="40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4.5" customHeight="1">
      <c r="A37" s="59"/>
      <c r="B37" s="60"/>
      <c r="C37" s="60"/>
      <c r="D37" s="60"/>
      <c r="E37" s="60"/>
      <c r="F37" s="60"/>
      <c r="G37" s="60"/>
      <c r="H37" s="60"/>
      <c r="I37" s="61"/>
      <c r="J37" s="39"/>
      <c r="K37" s="40"/>
      <c r="L37" s="40"/>
      <c r="M37" s="40"/>
      <c r="N37" s="40"/>
      <c r="O37" s="40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8.75" customHeight="1">
      <c r="A38" s="52">
        <v>6.0</v>
      </c>
      <c r="B38" s="10">
        <v>1.0</v>
      </c>
      <c r="C38" s="62"/>
      <c r="D38" s="62"/>
      <c r="E38" s="62"/>
      <c r="F38" s="62"/>
      <c r="G38" s="62"/>
      <c r="H38" s="62"/>
      <c r="I38" s="38" t="str">
        <f>IF(AND(COUNT(C38)&gt;0, COUNT(D38)&gt;0, COUNT(E38)&gt;0, COUNT(F38)&gt;0, COUNT(G38)&gt;0, COUNT(H38)&gt;0), 10 - SUM(J38:O38), "")</f>
        <v/>
      </c>
      <c r="J38" s="39">
        <f>IF(C38&gt;2, (C38-2) * 0.25, 0)</f>
        <v>0</v>
      </c>
      <c r="K38" s="40">
        <f>IF(D38&gt;1, (D38-1) * 0.25, 0)</f>
        <v>0</v>
      </c>
      <c r="L38" s="40" t="str">
        <f t="shared" ref="L38:M38" si="14">E38</f>
        <v/>
      </c>
      <c r="M38" s="40" t="str">
        <f t="shared" si="14"/>
        <v/>
      </c>
      <c r="N38" s="40">
        <f>G38*1.5</f>
        <v>0</v>
      </c>
      <c r="O38" s="40">
        <f>H38*0.125</f>
        <v>0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75" customHeight="1">
      <c r="A39" s="55"/>
      <c r="B39" s="56" t="s">
        <v>21</v>
      </c>
      <c r="C39" s="43"/>
      <c r="D39" s="43"/>
      <c r="E39" s="43"/>
      <c r="F39" s="43"/>
      <c r="G39" s="43"/>
      <c r="H39" s="44"/>
      <c r="I39" s="45" t="str">
        <f>IF(AND(I38 = ""), "", (SUM(I38) / (COUNT(I38) * 10)) * 100)</f>
        <v/>
      </c>
      <c r="J39" s="39"/>
      <c r="K39" s="40"/>
      <c r="L39" s="40"/>
      <c r="M39" s="40"/>
      <c r="N39" s="40"/>
      <c r="O39" s="40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75" customHeight="1">
      <c r="A40" s="57"/>
      <c r="B40" s="58" t="s">
        <v>22</v>
      </c>
      <c r="C40" s="8"/>
      <c r="D40" s="8"/>
      <c r="E40" s="8"/>
      <c r="F40" s="8"/>
      <c r="G40" s="8"/>
      <c r="H40" s="6"/>
      <c r="I40" s="38" t="str">
        <f>IF(I39 = "", "", IF(I39 &gt;= 90, "ممتاز", IF(I39 &gt;= 80, "جيدجدا", IF(I39 &gt;= 70, "جيد", "راسب"))))</f>
        <v/>
      </c>
      <c r="J40" s="39"/>
      <c r="K40" s="40"/>
      <c r="L40" s="40"/>
      <c r="M40" s="40"/>
      <c r="N40" s="40"/>
      <c r="O40" s="40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4.5" customHeight="1">
      <c r="A41" s="59"/>
      <c r="B41" s="60"/>
      <c r="C41" s="60"/>
      <c r="D41" s="60"/>
      <c r="E41" s="60"/>
      <c r="F41" s="60"/>
      <c r="G41" s="60"/>
      <c r="H41" s="60"/>
      <c r="I41" s="61"/>
      <c r="J41" s="39"/>
      <c r="K41" s="40"/>
      <c r="L41" s="40"/>
      <c r="M41" s="40"/>
      <c r="N41" s="40"/>
      <c r="O41" s="40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75" customHeight="1">
      <c r="A42" s="52">
        <v>7.0</v>
      </c>
      <c r="B42" s="10">
        <v>1.0</v>
      </c>
      <c r="C42" s="62"/>
      <c r="D42" s="62"/>
      <c r="E42" s="62"/>
      <c r="F42" s="62"/>
      <c r="G42" s="62"/>
      <c r="H42" s="62"/>
      <c r="I42" s="38" t="str">
        <f>IF(AND(COUNT(C42)&gt;0, COUNT(D42)&gt;0, COUNT(E42)&gt;0, COUNT(F42)&gt;0, COUNT(G42)&gt;0, COUNT(H42)&gt;0), 10 - SUM(J42:O42), "")</f>
        <v/>
      </c>
      <c r="J42" s="39">
        <f>IF(C42&gt;2, (C42-2) * 0.25, 0)</f>
        <v>0</v>
      </c>
      <c r="K42" s="40">
        <f>IF(D42&gt;1, (D42-1) * 0.25, 0)</f>
        <v>0</v>
      </c>
      <c r="L42" s="40" t="str">
        <f t="shared" ref="L42:M42" si="15">E42</f>
        <v/>
      </c>
      <c r="M42" s="40" t="str">
        <f t="shared" si="15"/>
        <v/>
      </c>
      <c r="N42" s="40">
        <f>G42*1.5</f>
        <v>0</v>
      </c>
      <c r="O42" s="40">
        <f>H42*0.125</f>
        <v>0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8.75" customHeight="1">
      <c r="A43" s="55"/>
      <c r="B43" s="56" t="s">
        <v>21</v>
      </c>
      <c r="C43" s="43"/>
      <c r="D43" s="43"/>
      <c r="E43" s="43"/>
      <c r="F43" s="43"/>
      <c r="G43" s="43"/>
      <c r="H43" s="44"/>
      <c r="I43" s="45" t="str">
        <f>IF(AND(I42 = ""), "", (SUM(I42) / (COUNT(I42) * 10)) * 100)</f>
        <v/>
      </c>
      <c r="J43" s="39"/>
      <c r="K43" s="40"/>
      <c r="L43" s="40"/>
      <c r="M43" s="40"/>
      <c r="N43" s="40"/>
      <c r="O43" s="40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75" customHeight="1">
      <c r="A44" s="57"/>
      <c r="B44" s="58" t="s">
        <v>22</v>
      </c>
      <c r="C44" s="8"/>
      <c r="D44" s="8"/>
      <c r="E44" s="8"/>
      <c r="F44" s="8"/>
      <c r="G44" s="8"/>
      <c r="H44" s="6"/>
      <c r="I44" s="38" t="str">
        <f>IF(I43 = "", "", IF(I43 &gt;= 90, "ممتاز", IF(I43 &gt;= 80, "جيدجدا", IF(I43 &gt;= 70, "جيد", "راسب"))))</f>
        <v/>
      </c>
      <c r="J44" s="39"/>
      <c r="K44" s="40"/>
      <c r="L44" s="40"/>
      <c r="M44" s="40"/>
      <c r="N44" s="40"/>
      <c r="O44" s="40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4.5" customHeight="1">
      <c r="A45" s="59"/>
      <c r="B45" s="60"/>
      <c r="C45" s="60"/>
      <c r="D45" s="60"/>
      <c r="E45" s="60"/>
      <c r="F45" s="60"/>
      <c r="G45" s="60"/>
      <c r="H45" s="60"/>
      <c r="I45" s="61"/>
      <c r="J45" s="39"/>
      <c r="K45" s="40"/>
      <c r="L45" s="40"/>
      <c r="M45" s="40"/>
      <c r="N45" s="40"/>
      <c r="O45" s="40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75" customHeight="1">
      <c r="A46" s="52">
        <v>8.0</v>
      </c>
      <c r="B46" s="10">
        <v>1.0</v>
      </c>
      <c r="C46" s="62"/>
      <c r="D46" s="62"/>
      <c r="E46" s="62"/>
      <c r="F46" s="62"/>
      <c r="G46" s="62"/>
      <c r="H46" s="62"/>
      <c r="I46" s="38" t="str">
        <f>IF(AND(COUNT(C46)&gt;0, COUNT(D46)&gt;0, COUNT(E46)&gt;0, COUNT(F46)&gt;0, COUNT(G46)&gt;0, COUNT(H46)&gt;0), 10 - SUM(J46:O46), "")</f>
        <v/>
      </c>
      <c r="J46" s="39">
        <f>IF(C46&gt;2, (C46-2) * 0.25, 0)</f>
        <v>0</v>
      </c>
      <c r="K46" s="40">
        <f>IF(D46&gt;1, (D46-1) * 0.25, 0)</f>
        <v>0</v>
      </c>
      <c r="L46" s="40" t="str">
        <f t="shared" ref="L46:M46" si="16">E46</f>
        <v/>
      </c>
      <c r="M46" s="40" t="str">
        <f t="shared" si="16"/>
        <v/>
      </c>
      <c r="N46" s="40">
        <f>G46*1.5</f>
        <v>0</v>
      </c>
      <c r="O46" s="40">
        <f>H46*0.125</f>
        <v>0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75" customHeight="1">
      <c r="A47" s="55"/>
      <c r="B47" s="56" t="s">
        <v>21</v>
      </c>
      <c r="C47" s="43"/>
      <c r="D47" s="43"/>
      <c r="E47" s="43"/>
      <c r="F47" s="43"/>
      <c r="G47" s="43"/>
      <c r="H47" s="44"/>
      <c r="I47" s="45" t="str">
        <f>IF(AND(I46 = ""), "", (SUM(I46) / (COUNT(I46) * 10)) * 100)</f>
        <v/>
      </c>
      <c r="J47" s="39"/>
      <c r="K47" s="40"/>
      <c r="L47" s="40"/>
      <c r="M47" s="40"/>
      <c r="N47" s="40"/>
      <c r="O47" s="40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8.75" customHeight="1">
      <c r="A48" s="57"/>
      <c r="B48" s="58" t="s">
        <v>22</v>
      </c>
      <c r="C48" s="8"/>
      <c r="D48" s="8"/>
      <c r="E48" s="8"/>
      <c r="F48" s="8"/>
      <c r="G48" s="8"/>
      <c r="H48" s="6"/>
      <c r="I48" s="38" t="str">
        <f>IF(I47 = "", "", IF(I47 &gt;= 90, "ممتاز", IF(I47 &gt;= 80, "جيدجدا", IF(I47 &gt;= 70, "جيد", "راسب"))))</f>
        <v/>
      </c>
      <c r="J48" s="39"/>
      <c r="K48" s="40"/>
      <c r="L48" s="40"/>
      <c r="M48" s="40"/>
      <c r="N48" s="40"/>
      <c r="O48" s="40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4.5" customHeight="1">
      <c r="A49" s="59"/>
      <c r="B49" s="60"/>
      <c r="C49" s="60"/>
      <c r="D49" s="60"/>
      <c r="E49" s="60"/>
      <c r="F49" s="60"/>
      <c r="G49" s="60"/>
      <c r="H49" s="60"/>
      <c r="I49" s="61"/>
      <c r="J49" s="39"/>
      <c r="K49" s="40"/>
      <c r="L49" s="40"/>
      <c r="M49" s="40"/>
      <c r="N49" s="40"/>
      <c r="O49" s="40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75" customHeight="1">
      <c r="A50" s="63">
        <v>9.0</v>
      </c>
      <c r="B50" s="10">
        <v>1.0</v>
      </c>
      <c r="C50" s="62"/>
      <c r="D50" s="62"/>
      <c r="E50" s="62"/>
      <c r="F50" s="62"/>
      <c r="G50" s="62"/>
      <c r="H50" s="62"/>
      <c r="I50" s="38" t="str">
        <f>IF(AND(COUNT(C50)&gt;0, COUNT(D50)&gt;0, COUNT(E50)&gt;0, COUNT(F50)&gt;0, COUNT(G50)&gt;0, COUNT(H50)&gt;0), 10 - SUM(J50:O50), "")</f>
        <v/>
      </c>
      <c r="J50" s="39">
        <f>IF(C50&gt;2, (C50-2) * 0.25, 0)</f>
        <v>0</v>
      </c>
      <c r="K50" s="40">
        <f>IF(D50&gt;1, (D50-1) * 0.25, 0)</f>
        <v>0</v>
      </c>
      <c r="L50" s="40" t="str">
        <f t="shared" ref="L50:M50" si="17">E50</f>
        <v/>
      </c>
      <c r="M50" s="40" t="str">
        <f t="shared" si="17"/>
        <v/>
      </c>
      <c r="N50" s="40">
        <f>G50*1.5</f>
        <v>0</v>
      </c>
      <c r="O50" s="40">
        <f>H50*0.125</f>
        <v>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75" customHeight="1">
      <c r="A51" s="64"/>
      <c r="B51" s="56" t="s">
        <v>21</v>
      </c>
      <c r="C51" s="43"/>
      <c r="D51" s="43"/>
      <c r="E51" s="43"/>
      <c r="F51" s="43"/>
      <c r="G51" s="43"/>
      <c r="H51" s="44"/>
      <c r="I51" s="45" t="str">
        <f>IF(AND(I50 = ""), "", (SUM(I50) / (COUNT(I50) * 10)) * 100)</f>
        <v/>
      </c>
      <c r="J51" s="2"/>
      <c r="K51" s="2"/>
      <c r="L51" s="2"/>
      <c r="M51" s="2"/>
      <c r="N51" s="2"/>
      <c r="O51" s="2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75" customHeight="1">
      <c r="A52" s="65"/>
      <c r="B52" s="58" t="s">
        <v>22</v>
      </c>
      <c r="C52" s="8"/>
      <c r="D52" s="8"/>
      <c r="E52" s="8"/>
      <c r="F52" s="8"/>
      <c r="G52" s="8"/>
      <c r="H52" s="6"/>
      <c r="I52" s="38" t="str">
        <f>IF(I51 = "", "", IF(I51 &gt;= 90, "ممتاز", IF(I51 &gt;= 80, "جيدجدا", IF(I51 &gt;= 70, "جيد", "راسب"))))</f>
        <v/>
      </c>
      <c r="J52" s="2"/>
      <c r="K52" s="2"/>
      <c r="L52" s="2"/>
      <c r="M52" s="2"/>
      <c r="N52" s="2"/>
      <c r="O52" s="2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4.5" customHeight="1">
      <c r="A53" s="59"/>
      <c r="B53" s="60"/>
      <c r="C53" s="60"/>
      <c r="D53" s="60"/>
      <c r="E53" s="60"/>
      <c r="F53" s="60"/>
      <c r="G53" s="60"/>
      <c r="H53" s="60"/>
      <c r="I53" s="61"/>
      <c r="J53" s="2"/>
      <c r="K53" s="2"/>
      <c r="L53" s="2"/>
      <c r="M53" s="2"/>
      <c r="N53" s="2"/>
      <c r="O53" s="2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75" customHeight="1">
      <c r="A54" s="63">
        <v>10.0</v>
      </c>
      <c r="B54" s="10">
        <v>1.0</v>
      </c>
      <c r="C54" s="62"/>
      <c r="D54" s="62"/>
      <c r="E54" s="62"/>
      <c r="F54" s="62"/>
      <c r="G54" s="62"/>
      <c r="H54" s="62"/>
      <c r="I54" s="38" t="str">
        <f>IF(AND(COUNT(C54)&gt;0, COUNT(D54)&gt;0, COUNT(E54)&gt;0, COUNT(F54)&gt;0, COUNT(G54)&gt;0, COUNT(H54)&gt;0), 10 - SUM(J54:O54), "")</f>
        <v/>
      </c>
      <c r="J54" s="39">
        <f>IF(C54&gt;2, (C54-2) * 0.25, 0)</f>
        <v>0</v>
      </c>
      <c r="K54" s="40">
        <f>IF(D54&gt;1, (D54-1) * 0.25, 0)</f>
        <v>0</v>
      </c>
      <c r="L54" s="40" t="str">
        <f t="shared" ref="L54:M54" si="18">E54</f>
        <v/>
      </c>
      <c r="M54" s="40" t="str">
        <f t="shared" si="18"/>
        <v/>
      </c>
      <c r="N54" s="40">
        <f>G54*1.5</f>
        <v>0</v>
      </c>
      <c r="O54" s="40">
        <f>H54*0.125</f>
        <v>0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75" customHeight="1">
      <c r="A55" s="64"/>
      <c r="B55" s="56" t="s">
        <v>21</v>
      </c>
      <c r="C55" s="43"/>
      <c r="D55" s="43"/>
      <c r="E55" s="43"/>
      <c r="F55" s="43"/>
      <c r="G55" s="43"/>
      <c r="H55" s="44"/>
      <c r="I55" s="45" t="str">
        <f>IF(AND(I54 = ""), "", (SUM(I54) / (COUNT(I54) * 10)) * 100)</f>
        <v/>
      </c>
      <c r="J55" s="2"/>
      <c r="K55" s="2"/>
      <c r="L55" s="2"/>
      <c r="M55" s="2"/>
      <c r="N55" s="2"/>
      <c r="O55" s="2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75" customHeight="1">
      <c r="A56" s="65"/>
      <c r="B56" s="58" t="s">
        <v>22</v>
      </c>
      <c r="C56" s="8"/>
      <c r="D56" s="8"/>
      <c r="E56" s="8"/>
      <c r="F56" s="8"/>
      <c r="G56" s="8"/>
      <c r="H56" s="6"/>
      <c r="I56" s="38" t="str">
        <f>IF(I55 = "", "", IF(I55 &gt;= 90, "ممتاز", IF(I55 &gt;= 80, "جيدجدا", IF(I55 &gt;= 70, "جيد", "راسب"))))</f>
        <v/>
      </c>
      <c r="J56" s="2"/>
      <c r="K56" s="2"/>
      <c r="L56" s="2"/>
      <c r="M56" s="2"/>
      <c r="N56" s="2"/>
      <c r="O56" s="2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4.5" customHeight="1">
      <c r="A57" s="59"/>
      <c r="B57" s="60"/>
      <c r="C57" s="60"/>
      <c r="D57" s="60"/>
      <c r="E57" s="60"/>
      <c r="F57" s="60"/>
      <c r="G57" s="60"/>
      <c r="H57" s="60"/>
      <c r="I57" s="61"/>
      <c r="J57" s="2"/>
      <c r="K57" s="2"/>
      <c r="L57" s="2"/>
      <c r="M57" s="2"/>
      <c r="N57" s="2"/>
      <c r="O57" s="2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8.75" customHeight="1">
      <c r="A58" s="63">
        <v>11.0</v>
      </c>
      <c r="B58" s="10">
        <v>1.0</v>
      </c>
      <c r="C58" s="62"/>
      <c r="D58" s="62"/>
      <c r="E58" s="62"/>
      <c r="F58" s="62"/>
      <c r="G58" s="62"/>
      <c r="H58" s="62"/>
      <c r="I58" s="38" t="str">
        <f>IF(AND(COUNT(C58)&gt;0, COUNT(D58)&gt;0, COUNT(E58)&gt;0, COUNT(F58)&gt;0, COUNT(G58)&gt;0, COUNT(H58)&gt;0), 10 - SUM(J58:O58), "")</f>
        <v/>
      </c>
      <c r="J58" s="39">
        <f>IF(C58&gt;2, (C58-2) * 0.25, 0)</f>
        <v>0</v>
      </c>
      <c r="K58" s="40">
        <f>IF(D58&gt;1, (D58-1) * 0.25, 0)</f>
        <v>0</v>
      </c>
      <c r="L58" s="40" t="str">
        <f t="shared" ref="L58:M58" si="19">E58</f>
        <v/>
      </c>
      <c r="M58" s="40" t="str">
        <f t="shared" si="19"/>
        <v/>
      </c>
      <c r="N58" s="40">
        <f>G58*1.5</f>
        <v>0</v>
      </c>
      <c r="O58" s="40">
        <f>H58*0.125</f>
        <v>0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75" customHeight="1">
      <c r="A59" s="64"/>
      <c r="B59" s="56" t="s">
        <v>21</v>
      </c>
      <c r="C59" s="43"/>
      <c r="D59" s="43"/>
      <c r="E59" s="43"/>
      <c r="F59" s="43"/>
      <c r="G59" s="43"/>
      <c r="H59" s="44"/>
      <c r="I59" s="45" t="str">
        <f>IF(AND(I58 = ""), "", (SUM(I58) / (COUNT(I58) * 10)) * 100)</f>
        <v/>
      </c>
      <c r="J59" s="2"/>
      <c r="K59" s="2"/>
      <c r="L59" s="2"/>
      <c r="M59" s="2"/>
      <c r="N59" s="2"/>
      <c r="O59" s="2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75" customHeight="1">
      <c r="A60" s="65"/>
      <c r="B60" s="58" t="s">
        <v>22</v>
      </c>
      <c r="C60" s="8"/>
      <c r="D60" s="8"/>
      <c r="E60" s="8"/>
      <c r="F60" s="8"/>
      <c r="G60" s="8"/>
      <c r="H60" s="6"/>
      <c r="I60" s="38" t="str">
        <f>IF(I59 = "", "", IF(I59 &gt;= 90, "ممتاز", IF(I59 &gt;= 80, "جيدجدا", IF(I59 &gt;= 70, "جيد", "راسب"))))</f>
        <v/>
      </c>
      <c r="J60" s="2"/>
      <c r="K60" s="2"/>
      <c r="L60" s="2"/>
      <c r="M60" s="2"/>
      <c r="N60" s="2"/>
      <c r="O60" s="2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4.5" customHeight="1">
      <c r="A61" s="59"/>
      <c r="B61" s="60"/>
      <c r="C61" s="60"/>
      <c r="D61" s="60"/>
      <c r="E61" s="60"/>
      <c r="F61" s="60"/>
      <c r="G61" s="60"/>
      <c r="H61" s="60"/>
      <c r="I61" s="61"/>
      <c r="J61" s="2"/>
      <c r="K61" s="2"/>
      <c r="L61" s="2"/>
      <c r="M61" s="2"/>
      <c r="N61" s="2"/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75" customHeight="1">
      <c r="A62" s="63">
        <v>12.0</v>
      </c>
      <c r="B62" s="10">
        <v>1.0</v>
      </c>
      <c r="C62" s="62"/>
      <c r="D62" s="62"/>
      <c r="E62" s="62"/>
      <c r="F62" s="62"/>
      <c r="G62" s="62"/>
      <c r="H62" s="62"/>
      <c r="I62" s="38" t="str">
        <f>IF(AND(COUNT(C62)&gt;0, COUNT(D62)&gt;0, COUNT(E62)&gt;0, COUNT(F62)&gt;0, COUNT(G62)&gt;0, COUNT(H62)&gt;0), 10 - SUM(J62:O62), "")</f>
        <v/>
      </c>
      <c r="J62" s="39">
        <f>IF(C62&gt;2, (C62-2) * 0.25, 0)</f>
        <v>0</v>
      </c>
      <c r="K62" s="40">
        <f>IF(D62&gt;1, (D62-1) * 0.25, 0)</f>
        <v>0</v>
      </c>
      <c r="L62" s="40" t="str">
        <f t="shared" ref="L62:M62" si="20">E62</f>
        <v/>
      </c>
      <c r="M62" s="40" t="str">
        <f t="shared" si="20"/>
        <v/>
      </c>
      <c r="N62" s="40">
        <f>G62*1.5</f>
        <v>0</v>
      </c>
      <c r="O62" s="40">
        <f>H62*0.125</f>
        <v>0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8.75" customHeight="1">
      <c r="A63" s="64"/>
      <c r="B63" s="56" t="s">
        <v>21</v>
      </c>
      <c r="C63" s="43"/>
      <c r="D63" s="43"/>
      <c r="E63" s="43"/>
      <c r="F63" s="43"/>
      <c r="G63" s="43"/>
      <c r="H63" s="44"/>
      <c r="I63" s="45" t="str">
        <f>IF(AND(I62 = ""), "", (SUM(I62) / (COUNT(I62) * 10)) * 100)</f>
        <v/>
      </c>
      <c r="J63" s="2"/>
      <c r="K63" s="2"/>
      <c r="L63" s="2"/>
      <c r="M63" s="2"/>
      <c r="N63" s="2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75" customHeight="1">
      <c r="A64" s="65"/>
      <c r="B64" s="58" t="s">
        <v>22</v>
      </c>
      <c r="C64" s="8"/>
      <c r="D64" s="8"/>
      <c r="E64" s="8"/>
      <c r="F64" s="8"/>
      <c r="G64" s="8"/>
      <c r="H64" s="6"/>
      <c r="I64" s="38" t="str">
        <f>IF(I63 = "", "", IF(I63 &gt;= 90, "ممتاز", IF(I63 &gt;= 80, "جيدجدا", IF(I63 &gt;= 70, "جيد", "راسب"))))</f>
        <v/>
      </c>
      <c r="J64" s="2"/>
      <c r="K64" s="2"/>
      <c r="L64" s="2"/>
      <c r="M64" s="2"/>
      <c r="N64" s="2"/>
      <c r="O64" s="2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4.5" customHeight="1">
      <c r="A65" s="59"/>
      <c r="B65" s="60"/>
      <c r="C65" s="60"/>
      <c r="D65" s="60"/>
      <c r="E65" s="60"/>
      <c r="F65" s="60"/>
      <c r="G65" s="60"/>
      <c r="H65" s="60"/>
      <c r="I65" s="61"/>
      <c r="J65" s="2"/>
      <c r="K65" s="2"/>
      <c r="L65" s="2"/>
      <c r="M65" s="2"/>
      <c r="N65" s="2"/>
      <c r="O65" s="2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75" customHeight="1">
      <c r="A66" s="63">
        <v>13.0</v>
      </c>
      <c r="B66" s="10">
        <v>1.0</v>
      </c>
      <c r="C66" s="62"/>
      <c r="D66" s="62"/>
      <c r="E66" s="62"/>
      <c r="F66" s="62"/>
      <c r="G66" s="62"/>
      <c r="H66" s="62"/>
      <c r="I66" s="38" t="str">
        <f>IF(AND(COUNT(C66)&gt;0, COUNT(D66)&gt;0, COUNT(E66)&gt;0, COUNT(F66)&gt;0, COUNT(G66)&gt;0, COUNT(H66)&gt;0), 10 - SUM(J66:O66), "")</f>
        <v/>
      </c>
      <c r="J66" s="39">
        <f>IF(C66&gt;2, (C66-2) * 0.25, 0)</f>
        <v>0</v>
      </c>
      <c r="K66" s="40">
        <f>IF(D66&gt;1, (D66-1) * 0.25, 0)</f>
        <v>0</v>
      </c>
      <c r="L66" s="40" t="str">
        <f t="shared" ref="L66:M66" si="21">E66</f>
        <v/>
      </c>
      <c r="M66" s="40" t="str">
        <f t="shared" si="21"/>
        <v/>
      </c>
      <c r="N66" s="40">
        <f>G66*1.5</f>
        <v>0</v>
      </c>
      <c r="O66" s="40">
        <f>H66*0.125</f>
        <v>0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75" customHeight="1">
      <c r="A67" s="64"/>
      <c r="B67" s="56" t="s">
        <v>21</v>
      </c>
      <c r="C67" s="43"/>
      <c r="D67" s="43"/>
      <c r="E67" s="43"/>
      <c r="F67" s="43"/>
      <c r="G67" s="43"/>
      <c r="H67" s="44"/>
      <c r="I67" s="45" t="str">
        <f>IF(AND(I66 = ""), "", (SUM(I66) / (COUNT(I66) * 10)) * 100)</f>
        <v/>
      </c>
      <c r="J67" s="2"/>
      <c r="K67" s="2"/>
      <c r="L67" s="2"/>
      <c r="M67" s="2"/>
      <c r="N67" s="2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8.75" customHeight="1">
      <c r="A68" s="65"/>
      <c r="B68" s="58" t="s">
        <v>22</v>
      </c>
      <c r="C68" s="8"/>
      <c r="D68" s="8"/>
      <c r="E68" s="8"/>
      <c r="F68" s="8"/>
      <c r="G68" s="8"/>
      <c r="H68" s="6"/>
      <c r="I68" s="38" t="str">
        <f>IF(I67 = "", "", IF(I67 &gt;= 90, "ممتاز", IF(I67 &gt;= 80, "جيدجدا", IF(I67 &gt;= 70, "جيد", "راسب"))))</f>
        <v/>
      </c>
      <c r="J68" s="2"/>
      <c r="K68" s="2"/>
      <c r="L68" s="2"/>
      <c r="M68" s="2"/>
      <c r="N68" s="2"/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4.5" customHeight="1">
      <c r="A69" s="59"/>
      <c r="B69" s="60"/>
      <c r="C69" s="60"/>
      <c r="D69" s="60"/>
      <c r="E69" s="60"/>
      <c r="F69" s="60"/>
      <c r="G69" s="60"/>
      <c r="H69" s="60"/>
      <c r="I69" s="61"/>
      <c r="J69" s="2"/>
      <c r="K69" s="2"/>
      <c r="L69" s="2"/>
      <c r="M69" s="2"/>
      <c r="N69" s="2"/>
      <c r="O69" s="2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75" customHeight="1">
      <c r="A70" s="63">
        <v>14.0</v>
      </c>
      <c r="B70" s="10">
        <v>1.0</v>
      </c>
      <c r="C70" s="62"/>
      <c r="D70" s="62"/>
      <c r="E70" s="62"/>
      <c r="F70" s="62"/>
      <c r="G70" s="62"/>
      <c r="H70" s="62"/>
      <c r="I70" s="38" t="str">
        <f>IF(AND(COUNT(C70)&gt;0, COUNT(D70)&gt;0, COUNT(E70)&gt;0, COUNT(F70)&gt;0, COUNT(G70)&gt;0, COUNT(H70)&gt;0), 10 - SUM(J70:O70), "")</f>
        <v/>
      </c>
      <c r="J70" s="39">
        <f>IF(C70&gt;2, (C70-2) * 0.25, 0)</f>
        <v>0</v>
      </c>
      <c r="K70" s="40">
        <f>IF(D70&gt;1, (D70-1) * 0.25, 0)</f>
        <v>0</v>
      </c>
      <c r="L70" s="40" t="str">
        <f t="shared" ref="L70:M70" si="22">E70</f>
        <v/>
      </c>
      <c r="M70" s="40" t="str">
        <f t="shared" si="22"/>
        <v/>
      </c>
      <c r="N70" s="40">
        <f>G70*1.5</f>
        <v>0</v>
      </c>
      <c r="O70" s="40">
        <f>H70*0.125</f>
        <v>0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75" customHeight="1">
      <c r="A71" s="64"/>
      <c r="B71" s="56" t="s">
        <v>21</v>
      </c>
      <c r="C71" s="43"/>
      <c r="D71" s="43"/>
      <c r="E71" s="43"/>
      <c r="F71" s="43"/>
      <c r="G71" s="43"/>
      <c r="H71" s="44"/>
      <c r="I71" s="45" t="str">
        <f>IF(AND(I70 = ""), "", (SUM(I70) / (COUNT(I70) * 10)) * 100)</f>
        <v/>
      </c>
      <c r="J71" s="2"/>
      <c r="K71" s="2"/>
      <c r="L71" s="2"/>
      <c r="M71" s="2"/>
      <c r="N71" s="2"/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75" customHeight="1">
      <c r="A72" s="65"/>
      <c r="B72" s="58" t="s">
        <v>22</v>
      </c>
      <c r="C72" s="8"/>
      <c r="D72" s="8"/>
      <c r="E72" s="8"/>
      <c r="F72" s="8"/>
      <c r="G72" s="8"/>
      <c r="H72" s="6"/>
      <c r="I72" s="38" t="str">
        <f>IF(I71 = "", "", IF(I71 &gt;= 90, "ممتاز", IF(I71 &gt;= 80, "جيدجدا", IF(I71 &gt;= 70, "جيد", "راسب"))))</f>
        <v/>
      </c>
      <c r="J72" s="2"/>
      <c r="K72" s="2"/>
      <c r="L72" s="2"/>
      <c r="M72" s="2"/>
      <c r="N72" s="2"/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4.5" customHeight="1">
      <c r="A73" s="59"/>
      <c r="B73" s="60"/>
      <c r="C73" s="60"/>
      <c r="D73" s="60"/>
      <c r="E73" s="60"/>
      <c r="F73" s="60"/>
      <c r="G73" s="60"/>
      <c r="H73" s="60"/>
      <c r="I73" s="61"/>
      <c r="J73" s="2"/>
      <c r="K73" s="2"/>
      <c r="L73" s="2"/>
      <c r="M73" s="2"/>
      <c r="N73" s="2"/>
      <c r="O73" s="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75" customHeight="1">
      <c r="A74" s="63">
        <v>15.0</v>
      </c>
      <c r="B74" s="10">
        <v>1.0</v>
      </c>
      <c r="C74" s="62"/>
      <c r="D74" s="62"/>
      <c r="E74" s="62"/>
      <c r="F74" s="62"/>
      <c r="G74" s="62"/>
      <c r="H74" s="62"/>
      <c r="I74" s="38" t="str">
        <f>IF(AND(COUNT(C74)&gt;0, COUNT(D74)&gt;0, COUNT(E74)&gt;0, COUNT(F74)&gt;0, COUNT(G74)&gt;0, COUNT(H74)&gt;0), 10 - SUM(J74:O74), "")</f>
        <v/>
      </c>
      <c r="J74" s="39">
        <f>IF(C74&gt;2, (C74-2) * 0.25, 0)</f>
        <v>0</v>
      </c>
      <c r="K74" s="40">
        <f>IF(D74&gt;1, (D74-1) * 0.25, 0)</f>
        <v>0</v>
      </c>
      <c r="L74" s="40" t="str">
        <f t="shared" ref="L74:M74" si="23">E74</f>
        <v/>
      </c>
      <c r="M74" s="40" t="str">
        <f t="shared" si="23"/>
        <v/>
      </c>
      <c r="N74" s="40">
        <f>G74*1.5</f>
        <v>0</v>
      </c>
      <c r="O74" s="40">
        <f>H74*0.125</f>
        <v>0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75" customHeight="1">
      <c r="A75" s="64"/>
      <c r="B75" s="56" t="s">
        <v>21</v>
      </c>
      <c r="C75" s="43"/>
      <c r="D75" s="43"/>
      <c r="E75" s="43"/>
      <c r="F75" s="43"/>
      <c r="G75" s="43"/>
      <c r="H75" s="44"/>
      <c r="I75" s="45" t="str">
        <f>IF(AND(I74 = ""), "", (SUM(I74) / (COUNT(I74) * 10)) * 100)</f>
        <v/>
      </c>
      <c r="J75" s="2"/>
      <c r="K75" s="2"/>
      <c r="L75" s="2"/>
      <c r="M75" s="2"/>
      <c r="N75" s="2"/>
      <c r="O75" s="2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75" customHeight="1">
      <c r="A76" s="65"/>
      <c r="B76" s="58" t="s">
        <v>22</v>
      </c>
      <c r="C76" s="8"/>
      <c r="D76" s="8"/>
      <c r="E76" s="8"/>
      <c r="F76" s="8"/>
      <c r="G76" s="8"/>
      <c r="H76" s="6"/>
      <c r="I76" s="38" t="str">
        <f>IF(I75 = "", "", IF(I75 &gt;= 90, "ممتاز", IF(I75 &gt;= 80, "جيدجدا", IF(I75 &gt;= 70, "جيد", "راسب"))))</f>
        <v/>
      </c>
      <c r="J76" s="2"/>
      <c r="K76" s="2"/>
      <c r="L76" s="2"/>
      <c r="M76" s="2"/>
      <c r="N76" s="2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4.5" customHeight="1">
      <c r="A77" s="59"/>
      <c r="B77" s="60"/>
      <c r="C77" s="60"/>
      <c r="D77" s="60"/>
      <c r="E77" s="60"/>
      <c r="F77" s="60"/>
      <c r="G77" s="60"/>
      <c r="H77" s="60"/>
      <c r="I77" s="61"/>
      <c r="J77" s="2"/>
      <c r="K77" s="2"/>
      <c r="L77" s="2"/>
      <c r="M77" s="2"/>
      <c r="N77" s="2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8.75" customHeight="1">
      <c r="A78" s="63">
        <v>16.0</v>
      </c>
      <c r="B78" s="10">
        <v>1.0</v>
      </c>
      <c r="C78" s="53">
        <v>0.0</v>
      </c>
      <c r="D78" s="53">
        <v>0.0</v>
      </c>
      <c r="E78" s="53">
        <v>0.0</v>
      </c>
      <c r="F78" s="53">
        <v>0.0</v>
      </c>
      <c r="G78" s="53">
        <v>0.0</v>
      </c>
      <c r="H78" s="53">
        <v>0.0</v>
      </c>
      <c r="I78" s="38">
        <f>IF(AND(COUNT(C78)&gt;0, COUNT(D78)&gt;0, COUNT(E78)&gt;0, COUNT(F78)&gt;0, COUNT(G78)&gt;0, COUNT(H78)&gt;0), 10 - SUM(J78:O78), "")</f>
        <v>10</v>
      </c>
      <c r="J78" s="39">
        <f>IF(C78&gt;2, (C78-2) * 0.25, 0)</f>
        <v>0</v>
      </c>
      <c r="K78" s="40">
        <f>IF(D78&gt;1, (D78-1) * 0.25, 0)</f>
        <v>0</v>
      </c>
      <c r="L78" s="40">
        <f t="shared" ref="L78:M78" si="24">E78</f>
        <v>0</v>
      </c>
      <c r="M78" s="40">
        <f t="shared" si="24"/>
        <v>0</v>
      </c>
      <c r="N78" s="40">
        <f>G78*1.5</f>
        <v>0</v>
      </c>
      <c r="O78" s="40">
        <f>H78*0.125</f>
        <v>0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75" customHeight="1">
      <c r="A79" s="64"/>
      <c r="B79" s="56" t="s">
        <v>21</v>
      </c>
      <c r="C79" s="43"/>
      <c r="D79" s="43"/>
      <c r="E79" s="43"/>
      <c r="F79" s="43"/>
      <c r="G79" s="43"/>
      <c r="H79" s="44"/>
      <c r="I79" s="45">
        <f>IF(AND(I78 = ""), "", (SUM(I78) / (COUNT(I78) * 10)) * 100)</f>
        <v>100</v>
      </c>
      <c r="J79" s="2"/>
      <c r="K79" s="2"/>
      <c r="L79" s="2"/>
      <c r="M79" s="2"/>
      <c r="N79" s="2"/>
      <c r="O79" s="2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75" customHeight="1">
      <c r="A80" s="65"/>
      <c r="B80" s="58" t="s">
        <v>22</v>
      </c>
      <c r="C80" s="8"/>
      <c r="D80" s="8"/>
      <c r="E80" s="8"/>
      <c r="F80" s="8"/>
      <c r="G80" s="8"/>
      <c r="H80" s="6"/>
      <c r="I80" s="38" t="str">
        <f>IF(I79 = "", "", IF(I79 &gt;= 90, "ممتاز", IF(I79 &gt;= 80, "جيدجدا", IF(I79 &gt;= 70, "جيد", "راسب"))))</f>
        <v>ممتاز</v>
      </c>
      <c r="J80" s="2"/>
      <c r="K80" s="2"/>
      <c r="L80" s="2"/>
      <c r="M80" s="2"/>
      <c r="N80" s="2"/>
      <c r="O80" s="2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4.5" customHeight="1">
      <c r="A81" s="59"/>
      <c r="B81" s="60"/>
      <c r="C81" s="60"/>
      <c r="D81" s="60"/>
      <c r="E81" s="60"/>
      <c r="F81" s="60"/>
      <c r="G81" s="60"/>
      <c r="H81" s="60"/>
      <c r="I81" s="61"/>
      <c r="J81" s="2"/>
      <c r="K81" s="2"/>
      <c r="L81" s="2"/>
      <c r="M81" s="2"/>
      <c r="N81" s="2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75" customHeight="1">
      <c r="A82" s="63">
        <v>17.0</v>
      </c>
      <c r="B82" s="10">
        <v>1.0</v>
      </c>
      <c r="C82" s="53">
        <v>0.0</v>
      </c>
      <c r="D82" s="53">
        <v>0.0</v>
      </c>
      <c r="E82" s="53">
        <v>0.0</v>
      </c>
      <c r="F82" s="53">
        <v>0.0</v>
      </c>
      <c r="G82" s="53">
        <v>0.0</v>
      </c>
      <c r="H82" s="53">
        <v>0.0</v>
      </c>
      <c r="I82" s="38">
        <f>IF(AND(COUNT(C82)&gt;0, COUNT(D82)&gt;0, COUNT(E82)&gt;0, COUNT(F82)&gt;0, COUNT(G82)&gt;0, COUNT(H82)&gt;0), 10 - SUM(J82:O82), "")</f>
        <v>10</v>
      </c>
      <c r="J82" s="39">
        <f>IF(C82&gt;2, (C82-2) * 0.25, 0)</f>
        <v>0</v>
      </c>
      <c r="K82" s="40">
        <f>IF(D82&gt;1, (D82-1) * 0.25, 0)</f>
        <v>0</v>
      </c>
      <c r="L82" s="40">
        <f t="shared" ref="L82:M82" si="25">E82</f>
        <v>0</v>
      </c>
      <c r="M82" s="40">
        <f t="shared" si="25"/>
        <v>0</v>
      </c>
      <c r="N82" s="40">
        <f>G82*1.5</f>
        <v>0</v>
      </c>
      <c r="O82" s="40">
        <f>H82*0.125</f>
        <v>0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8.75" customHeight="1">
      <c r="A83" s="64"/>
      <c r="B83" s="56" t="s">
        <v>21</v>
      </c>
      <c r="C83" s="43"/>
      <c r="D83" s="43"/>
      <c r="E83" s="43"/>
      <c r="F83" s="43"/>
      <c r="G83" s="43"/>
      <c r="H83" s="44"/>
      <c r="I83" s="45">
        <f>IF(AND(I82 = ""), "", (SUM(I82) / (COUNT(I82) * 10)) * 100)</f>
        <v>100</v>
      </c>
      <c r="J83" s="2"/>
      <c r="K83" s="2"/>
      <c r="L83" s="2"/>
      <c r="M83" s="2"/>
      <c r="N83" s="2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75" customHeight="1">
      <c r="A84" s="65"/>
      <c r="B84" s="58" t="s">
        <v>22</v>
      </c>
      <c r="C84" s="8"/>
      <c r="D84" s="8"/>
      <c r="E84" s="8"/>
      <c r="F84" s="8"/>
      <c r="G84" s="8"/>
      <c r="H84" s="6"/>
      <c r="I84" s="38" t="str">
        <f>IF(I83 = "", "", IF(I83 &gt;= 90, "ممتاز", IF(I83 &gt;= 80, "جيدجدا", IF(I83 &gt;= 70, "جيد", "راسب"))))</f>
        <v>ممتاز</v>
      </c>
      <c r="J84" s="2"/>
      <c r="K84" s="2"/>
      <c r="L84" s="2"/>
      <c r="M84" s="2"/>
      <c r="N84" s="2"/>
      <c r="O84" s="2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4.5" customHeight="1">
      <c r="A85" s="59"/>
      <c r="B85" s="60"/>
      <c r="C85" s="60"/>
      <c r="D85" s="60"/>
      <c r="E85" s="60"/>
      <c r="F85" s="60"/>
      <c r="G85" s="60"/>
      <c r="H85" s="60"/>
      <c r="I85" s="61"/>
      <c r="J85" s="2"/>
      <c r="K85" s="2"/>
      <c r="L85" s="2"/>
      <c r="M85" s="2"/>
      <c r="N85" s="2"/>
      <c r="O85" s="2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75" customHeight="1">
      <c r="A86" s="63">
        <v>18.0</v>
      </c>
      <c r="B86" s="10">
        <v>1.0</v>
      </c>
      <c r="C86" s="53">
        <v>0.0</v>
      </c>
      <c r="D86" s="53">
        <v>1.0</v>
      </c>
      <c r="E86" s="53">
        <v>0.0</v>
      </c>
      <c r="F86" s="53">
        <v>0.0</v>
      </c>
      <c r="G86" s="53">
        <v>0.0</v>
      </c>
      <c r="H86" s="53">
        <v>2.0</v>
      </c>
      <c r="I86" s="38">
        <f>IF(AND(COUNT(C86)&gt;0, COUNT(D86)&gt;0, COUNT(E86)&gt;0, COUNT(F86)&gt;0, COUNT(G86)&gt;0, COUNT(H86)&gt;0), 10 - SUM(J86:O86), "")</f>
        <v>9.75</v>
      </c>
      <c r="J86" s="39">
        <f>IF(C86&gt;2, (C86-2) * 0.25, 0)</f>
        <v>0</v>
      </c>
      <c r="K86" s="40">
        <f>IF(D86&gt;1, (D86-1) * 0.25, 0)</f>
        <v>0</v>
      </c>
      <c r="L86" s="40">
        <f t="shared" ref="L86:M86" si="26">E86</f>
        <v>0</v>
      </c>
      <c r="M86" s="40">
        <f t="shared" si="26"/>
        <v>0</v>
      </c>
      <c r="N86" s="40">
        <f>G86*1.5</f>
        <v>0</v>
      </c>
      <c r="O86" s="40">
        <f>H86*0.125</f>
        <v>0.25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75" customHeight="1">
      <c r="A87" s="64"/>
      <c r="B87" s="56" t="s">
        <v>21</v>
      </c>
      <c r="C87" s="43"/>
      <c r="D87" s="43"/>
      <c r="E87" s="43"/>
      <c r="F87" s="43"/>
      <c r="G87" s="43"/>
      <c r="H87" s="44"/>
      <c r="I87" s="45">
        <f>IF(AND(I86 = ""), "", (SUM(I86) / (COUNT(I86) * 10)) * 100)</f>
        <v>97.5</v>
      </c>
      <c r="J87" s="2"/>
      <c r="K87" s="2"/>
      <c r="L87" s="2"/>
      <c r="M87" s="2"/>
      <c r="N87" s="2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8.75" customHeight="1">
      <c r="A88" s="65"/>
      <c r="B88" s="58" t="s">
        <v>22</v>
      </c>
      <c r="C88" s="8"/>
      <c r="D88" s="8"/>
      <c r="E88" s="8"/>
      <c r="F88" s="8"/>
      <c r="G88" s="8"/>
      <c r="H88" s="6"/>
      <c r="I88" s="38" t="str">
        <f>IF(I87 = "", "", IF(I87 &gt;= 90, "ممتاز", IF(I87 &gt;= 80, "جيدجدا", IF(I87 &gt;= 70, "جيد", "راسب"))))</f>
        <v>ممتاز</v>
      </c>
      <c r="J88" s="2"/>
      <c r="K88" s="2"/>
      <c r="L88" s="2"/>
      <c r="M88" s="2"/>
      <c r="N88" s="2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4.5" customHeight="1">
      <c r="A89" s="59"/>
      <c r="B89" s="60"/>
      <c r="C89" s="60"/>
      <c r="D89" s="60"/>
      <c r="E89" s="60"/>
      <c r="F89" s="60"/>
      <c r="G89" s="60"/>
      <c r="H89" s="60"/>
      <c r="I89" s="61"/>
      <c r="J89" s="2"/>
      <c r="K89" s="2"/>
      <c r="L89" s="2"/>
      <c r="M89" s="2"/>
      <c r="N89" s="2"/>
      <c r="O89" s="2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75" customHeight="1">
      <c r="A90" s="63">
        <v>19.0</v>
      </c>
      <c r="B90" s="10">
        <v>1.0</v>
      </c>
      <c r="C90" s="53">
        <v>0.0</v>
      </c>
      <c r="D90" s="53">
        <v>1.0</v>
      </c>
      <c r="E90" s="53">
        <v>0.0</v>
      </c>
      <c r="F90" s="53">
        <v>0.0</v>
      </c>
      <c r="G90" s="53">
        <v>0.0</v>
      </c>
      <c r="H90" s="53">
        <v>0.0</v>
      </c>
      <c r="I90" s="38">
        <f>IF(AND(COUNT(C90)&gt;0, COUNT(D90)&gt;0, COUNT(E90)&gt;0, COUNT(F90)&gt;0, COUNT(G90)&gt;0, COUNT(H90)&gt;0), 10 - SUM(J90:O90), "")</f>
        <v>10</v>
      </c>
      <c r="J90" s="39">
        <f>IF(C90&gt;2, (C90-2) * 0.25, 0)</f>
        <v>0</v>
      </c>
      <c r="K90" s="40">
        <f>IF(D90&gt;1, (D90-1) * 0.25, 0)</f>
        <v>0</v>
      </c>
      <c r="L90" s="40">
        <f t="shared" ref="L90:M90" si="27">E90</f>
        <v>0</v>
      </c>
      <c r="M90" s="40">
        <f t="shared" si="27"/>
        <v>0</v>
      </c>
      <c r="N90" s="40">
        <f>G90*1.5</f>
        <v>0</v>
      </c>
      <c r="O90" s="40">
        <f>H90*0.125</f>
        <v>0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75" customHeight="1">
      <c r="A91" s="64"/>
      <c r="B91" s="56" t="s">
        <v>21</v>
      </c>
      <c r="C91" s="43"/>
      <c r="D91" s="43"/>
      <c r="E91" s="43"/>
      <c r="F91" s="43"/>
      <c r="G91" s="43"/>
      <c r="H91" s="44"/>
      <c r="I91" s="45">
        <f>IF(AND(I90 = ""), "", (SUM(I90) / (COUNT(I90) * 10)) * 100)</f>
        <v>100</v>
      </c>
      <c r="J91" s="2"/>
      <c r="K91" s="2"/>
      <c r="L91" s="2"/>
      <c r="M91" s="2"/>
      <c r="N91" s="2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75" customHeight="1">
      <c r="A92" s="65"/>
      <c r="B92" s="58" t="s">
        <v>22</v>
      </c>
      <c r="C92" s="8"/>
      <c r="D92" s="8"/>
      <c r="E92" s="8"/>
      <c r="F92" s="8"/>
      <c r="G92" s="8"/>
      <c r="H92" s="6"/>
      <c r="I92" s="38" t="str">
        <f>IF(I91 = "", "", IF(I91 &gt;= 90, "ممتاز", IF(I91 &gt;= 80, "جيدجدا", IF(I91 &gt;= 70, "جيد", "راسب"))))</f>
        <v>ممتاز</v>
      </c>
      <c r="J92" s="2"/>
      <c r="K92" s="2"/>
      <c r="L92" s="2"/>
      <c r="M92" s="2"/>
      <c r="N92" s="2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4.5" customHeight="1">
      <c r="A93" s="66"/>
      <c r="B93" s="67"/>
      <c r="C93" s="67"/>
      <c r="D93" s="67"/>
      <c r="E93" s="67"/>
      <c r="F93" s="67"/>
      <c r="G93" s="67"/>
      <c r="H93" s="67"/>
      <c r="I93" s="68"/>
      <c r="J93" s="2"/>
      <c r="K93" s="2"/>
      <c r="L93" s="2"/>
      <c r="M93" s="2"/>
      <c r="N93" s="2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75" customHeight="1">
      <c r="A94" s="63">
        <v>20.0</v>
      </c>
      <c r="B94" s="10">
        <v>1.0</v>
      </c>
      <c r="C94" s="62"/>
      <c r="D94" s="62"/>
      <c r="E94" s="62"/>
      <c r="F94" s="62"/>
      <c r="G94" s="62"/>
      <c r="H94" s="62"/>
      <c r="I94" s="38" t="str">
        <f>IF(AND(COUNT(C94)&gt;0, COUNT(D94)&gt;0, COUNT(E94)&gt;0, COUNT(F94)&gt;0, COUNT(G94)&gt;0, COUNT(H94)&gt;0), 10 - SUM(J94:O94), "")</f>
        <v/>
      </c>
      <c r="J94" s="39">
        <f>IF(C94&gt;2, (C94-2) * 0.25, 0)</f>
        <v>0</v>
      </c>
      <c r="K94" s="40">
        <f>IF(D94&gt;1, (D94-1) * 0.25, 0)</f>
        <v>0</v>
      </c>
      <c r="L94" s="40" t="str">
        <f t="shared" ref="L94:M94" si="28">E94</f>
        <v/>
      </c>
      <c r="M94" s="40" t="str">
        <f t="shared" si="28"/>
        <v/>
      </c>
      <c r="N94" s="40">
        <f>G94*1.5</f>
        <v>0</v>
      </c>
      <c r="O94" s="40">
        <f>H94*0.125</f>
        <v>0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75" customHeight="1">
      <c r="A95" s="64"/>
      <c r="B95" s="56" t="s">
        <v>21</v>
      </c>
      <c r="C95" s="43"/>
      <c r="D95" s="43"/>
      <c r="E95" s="43"/>
      <c r="F95" s="43"/>
      <c r="G95" s="43"/>
      <c r="H95" s="44"/>
      <c r="I95" s="45" t="str">
        <f>IF(AND(I94 = ""), "", (SUM(I94) / (COUNT(I94) * 10)) * 100)</f>
        <v/>
      </c>
      <c r="J95" s="2"/>
      <c r="K95" s="2"/>
      <c r="L95" s="2"/>
      <c r="M95" s="2"/>
      <c r="N95" s="2"/>
      <c r="O95" s="2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75" customHeight="1">
      <c r="A96" s="65"/>
      <c r="B96" s="58" t="s">
        <v>22</v>
      </c>
      <c r="C96" s="8"/>
      <c r="D96" s="8"/>
      <c r="E96" s="8"/>
      <c r="F96" s="8"/>
      <c r="G96" s="8"/>
      <c r="H96" s="6"/>
      <c r="I96" s="38" t="str">
        <f>IF(I95 = "", "", IF(I95 &gt;= 90, "ممتاز", IF(I95 &gt;= 80, "جيدجدا", IF(I95 &gt;= 70, "جيد", "راسب"))))</f>
        <v/>
      </c>
      <c r="J96" s="2"/>
      <c r="K96" s="2"/>
      <c r="L96" s="2"/>
      <c r="M96" s="2"/>
      <c r="N96" s="2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4.5" customHeight="1">
      <c r="A97" s="66"/>
      <c r="B97" s="67"/>
      <c r="C97" s="67"/>
      <c r="D97" s="67"/>
      <c r="E97" s="67"/>
      <c r="F97" s="67"/>
      <c r="G97" s="67"/>
      <c r="H97" s="67"/>
      <c r="I97" s="68"/>
      <c r="J97" s="2"/>
      <c r="K97" s="2"/>
      <c r="L97" s="2"/>
      <c r="M97" s="2"/>
      <c r="N97" s="2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8.75" customHeight="1">
      <c r="A98" s="63">
        <v>21.0</v>
      </c>
      <c r="B98" s="10">
        <v>1.0</v>
      </c>
      <c r="C98" s="62"/>
      <c r="D98" s="62"/>
      <c r="E98" s="62"/>
      <c r="F98" s="62"/>
      <c r="G98" s="62"/>
      <c r="H98" s="62"/>
      <c r="I98" s="38" t="str">
        <f>IF(AND(COUNT(C98)&gt;0, COUNT(D98)&gt;0, COUNT(E98)&gt;0, COUNT(F98)&gt;0, COUNT(G98)&gt;0, COUNT(H98)&gt;0), 10 - SUM(J98:O98), "")</f>
        <v/>
      </c>
      <c r="J98" s="39">
        <f>IF(C98&gt;2, (C98-2) * 0.25, 0)</f>
        <v>0</v>
      </c>
      <c r="K98" s="40">
        <f>IF(D98&gt;1, (D98-1) * 0.25, 0)</f>
        <v>0</v>
      </c>
      <c r="L98" s="40" t="str">
        <f t="shared" ref="L98:M98" si="29">E98</f>
        <v/>
      </c>
      <c r="M98" s="40" t="str">
        <f t="shared" si="29"/>
        <v/>
      </c>
      <c r="N98" s="40">
        <f>G98*1.5</f>
        <v>0</v>
      </c>
      <c r="O98" s="40">
        <f>H98*0.125</f>
        <v>0</v>
      </c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75" customHeight="1">
      <c r="A99" s="64"/>
      <c r="B99" s="56" t="s">
        <v>21</v>
      </c>
      <c r="C99" s="43"/>
      <c r="D99" s="43"/>
      <c r="E99" s="43"/>
      <c r="F99" s="43"/>
      <c r="G99" s="43"/>
      <c r="H99" s="44"/>
      <c r="I99" s="45" t="str">
        <f>IF(AND(I98 = ""), "", (SUM(I98) / (COUNT(I98) * 10)) * 100)</f>
        <v/>
      </c>
      <c r="J99" s="2"/>
      <c r="K99" s="2"/>
      <c r="L99" s="2"/>
      <c r="M99" s="2"/>
      <c r="N99" s="2"/>
      <c r="O99" s="2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75" customHeight="1">
      <c r="A100" s="65"/>
      <c r="B100" s="58" t="s">
        <v>22</v>
      </c>
      <c r="C100" s="8"/>
      <c r="D100" s="8"/>
      <c r="E100" s="8"/>
      <c r="F100" s="8"/>
      <c r="G100" s="8"/>
      <c r="H100" s="6"/>
      <c r="I100" s="38" t="str">
        <f>IF(I99 = "", "", IF(I99 &gt;= 90, "ممتاز", IF(I99 &gt;= 80, "جيدجدا", IF(I99 &gt;= 70, "جيد", "راسب"))))</f>
        <v/>
      </c>
      <c r="J100" s="2"/>
      <c r="K100" s="2"/>
      <c r="L100" s="2"/>
      <c r="M100" s="2"/>
      <c r="N100" s="2"/>
      <c r="O100" s="2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4.5" customHeight="1">
      <c r="A101" s="66"/>
      <c r="B101" s="67"/>
      <c r="C101" s="67"/>
      <c r="D101" s="67"/>
      <c r="E101" s="67"/>
      <c r="F101" s="67"/>
      <c r="G101" s="67"/>
      <c r="H101" s="67"/>
      <c r="I101" s="68"/>
      <c r="J101" s="2"/>
      <c r="K101" s="2"/>
      <c r="L101" s="2"/>
      <c r="M101" s="2"/>
      <c r="N101" s="2"/>
      <c r="O101" s="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75" customHeight="1">
      <c r="A102" s="63">
        <v>22.0</v>
      </c>
      <c r="B102" s="10">
        <v>1.0</v>
      </c>
      <c r="C102" s="62"/>
      <c r="D102" s="62"/>
      <c r="E102" s="62"/>
      <c r="F102" s="62"/>
      <c r="G102" s="62"/>
      <c r="H102" s="62"/>
      <c r="I102" s="38" t="str">
        <f>IF(AND(COUNT(C102)&gt;0, COUNT(D102)&gt;0, COUNT(E102)&gt;0, COUNT(F102)&gt;0, COUNT(G102)&gt;0, COUNT(H102)&gt;0), 10 - SUM(J102:O102), "")</f>
        <v/>
      </c>
      <c r="J102" s="39">
        <f>IF(C102&gt;2, (C102-2) * 0.25, 0)</f>
        <v>0</v>
      </c>
      <c r="K102" s="40">
        <f>IF(D102&gt;1, (D102-1) * 0.25, 0)</f>
        <v>0</v>
      </c>
      <c r="L102" s="40" t="str">
        <f t="shared" ref="L102:M102" si="30">E102</f>
        <v/>
      </c>
      <c r="M102" s="40" t="str">
        <f t="shared" si="30"/>
        <v/>
      </c>
      <c r="N102" s="40">
        <f>G102*1.5</f>
        <v>0</v>
      </c>
      <c r="O102" s="40">
        <f>H102*0.125</f>
        <v>0</v>
      </c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8.75" customHeight="1">
      <c r="A103" s="64"/>
      <c r="B103" s="56" t="s">
        <v>21</v>
      </c>
      <c r="C103" s="43"/>
      <c r="D103" s="43"/>
      <c r="E103" s="43"/>
      <c r="F103" s="43"/>
      <c r="G103" s="43"/>
      <c r="H103" s="44"/>
      <c r="I103" s="45" t="str">
        <f>IF(AND(I102 = ""), "", (SUM(I102) / (COUNT(I102) * 10)) * 100)</f>
        <v/>
      </c>
      <c r="J103" s="2"/>
      <c r="K103" s="2"/>
      <c r="L103" s="2"/>
      <c r="M103" s="2"/>
      <c r="N103" s="2"/>
      <c r="O103" s="2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75" customHeight="1">
      <c r="A104" s="65"/>
      <c r="B104" s="58" t="s">
        <v>22</v>
      </c>
      <c r="C104" s="8"/>
      <c r="D104" s="8"/>
      <c r="E104" s="8"/>
      <c r="F104" s="8"/>
      <c r="G104" s="8"/>
      <c r="H104" s="6"/>
      <c r="I104" s="38" t="str">
        <f>IF(I103 = "", "", IF(I103 &gt;= 90, "ممتاز", IF(I103 &gt;= 80, "جيدجدا", IF(I103 &gt;= 70, "جيد", "راسب"))))</f>
        <v/>
      </c>
      <c r="J104" s="2"/>
      <c r="K104" s="2"/>
      <c r="L104" s="2"/>
      <c r="M104" s="2"/>
      <c r="N104" s="2"/>
      <c r="O104" s="2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4.5" customHeight="1">
      <c r="A105" s="66"/>
      <c r="B105" s="67"/>
      <c r="C105" s="67"/>
      <c r="D105" s="67"/>
      <c r="E105" s="67"/>
      <c r="F105" s="67"/>
      <c r="G105" s="67"/>
      <c r="H105" s="67"/>
      <c r="I105" s="68"/>
      <c r="J105" s="2"/>
      <c r="K105" s="2"/>
      <c r="L105" s="2"/>
      <c r="M105" s="2"/>
      <c r="N105" s="2"/>
      <c r="O105" s="2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75" customHeight="1">
      <c r="A106" s="63">
        <v>23.0</v>
      </c>
      <c r="B106" s="10">
        <v>1.0</v>
      </c>
      <c r="C106" s="62"/>
      <c r="D106" s="62"/>
      <c r="E106" s="62"/>
      <c r="F106" s="62"/>
      <c r="G106" s="62"/>
      <c r="H106" s="62"/>
      <c r="I106" s="38" t="str">
        <f>IF(AND(COUNT(C106)&gt;0, COUNT(D106)&gt;0, COUNT(E106)&gt;0, COUNT(F106)&gt;0, COUNT(G106)&gt;0, COUNT(H106)&gt;0), 10 - SUM(J106:O106), "")</f>
        <v/>
      </c>
      <c r="J106" s="39">
        <f>IF(C106&gt;2, (C106-2) * 0.25, 0)</f>
        <v>0</v>
      </c>
      <c r="K106" s="40">
        <f>IF(D106&gt;1, (D106-1) * 0.25, 0)</f>
        <v>0</v>
      </c>
      <c r="L106" s="40" t="str">
        <f t="shared" ref="L106:M106" si="31">E106</f>
        <v/>
      </c>
      <c r="M106" s="40" t="str">
        <f t="shared" si="31"/>
        <v/>
      </c>
      <c r="N106" s="40">
        <f>G106*1.5</f>
        <v>0</v>
      </c>
      <c r="O106" s="40">
        <f>H106*0.125</f>
        <v>0</v>
      </c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75" customHeight="1">
      <c r="A107" s="64"/>
      <c r="B107" s="56" t="s">
        <v>21</v>
      </c>
      <c r="C107" s="43"/>
      <c r="D107" s="43"/>
      <c r="E107" s="43"/>
      <c r="F107" s="43"/>
      <c r="G107" s="43"/>
      <c r="H107" s="44"/>
      <c r="I107" s="45" t="str">
        <f>IF(AND(I106 = ""), "", (SUM(I106) / (COUNT(I106) * 10)) * 100)</f>
        <v/>
      </c>
      <c r="J107" s="2"/>
      <c r="K107" s="2"/>
      <c r="L107" s="2"/>
      <c r="M107" s="2"/>
      <c r="N107" s="2"/>
      <c r="O107" s="2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8.75" customHeight="1">
      <c r="A108" s="65"/>
      <c r="B108" s="58" t="s">
        <v>22</v>
      </c>
      <c r="C108" s="8"/>
      <c r="D108" s="8"/>
      <c r="E108" s="8"/>
      <c r="F108" s="8"/>
      <c r="G108" s="8"/>
      <c r="H108" s="6"/>
      <c r="I108" s="38" t="str">
        <f>IF(I107 = "", "", IF(I107 &gt;= 90, "ممتاز", IF(I107 &gt;= 80, "جيدجدا", IF(I107 &gt;= 70, "جيد", "راسب"))))</f>
        <v/>
      </c>
      <c r="J108" s="2"/>
      <c r="K108" s="2"/>
      <c r="L108" s="2"/>
      <c r="M108" s="2"/>
      <c r="N108" s="2"/>
      <c r="O108" s="2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4.5" customHeight="1">
      <c r="A109" s="66"/>
      <c r="B109" s="67"/>
      <c r="C109" s="67"/>
      <c r="D109" s="67"/>
      <c r="E109" s="67"/>
      <c r="F109" s="67"/>
      <c r="G109" s="67"/>
      <c r="H109" s="67"/>
      <c r="I109" s="68"/>
      <c r="J109" s="2"/>
      <c r="K109" s="2"/>
      <c r="L109" s="2"/>
      <c r="M109" s="2"/>
      <c r="N109" s="2"/>
      <c r="O109" s="2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75" customHeight="1">
      <c r="A110" s="63">
        <v>24.0</v>
      </c>
      <c r="B110" s="10">
        <v>1.0</v>
      </c>
      <c r="C110" s="62"/>
      <c r="D110" s="62"/>
      <c r="E110" s="62"/>
      <c r="F110" s="62"/>
      <c r="G110" s="62"/>
      <c r="H110" s="62"/>
      <c r="I110" s="38" t="str">
        <f>IF(AND(COUNT(C110)&gt;0, COUNT(D110)&gt;0, COUNT(E110)&gt;0, COUNT(F110)&gt;0, COUNT(G110)&gt;0, COUNT(H110)&gt;0), 10 - SUM(J110:O110), "")</f>
        <v/>
      </c>
      <c r="J110" s="39">
        <f>IF(C110&gt;2, (C110-2) * 0.25, 0)</f>
        <v>0</v>
      </c>
      <c r="K110" s="40">
        <f>IF(D110&gt;1, (D110-1) * 0.25, 0)</f>
        <v>0</v>
      </c>
      <c r="L110" s="40" t="str">
        <f t="shared" ref="L110:M110" si="32">E110</f>
        <v/>
      </c>
      <c r="M110" s="40" t="str">
        <f t="shared" si="32"/>
        <v/>
      </c>
      <c r="N110" s="40">
        <f>G110*1.5</f>
        <v>0</v>
      </c>
      <c r="O110" s="40">
        <f>H110*0.125</f>
        <v>0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75" customHeight="1">
      <c r="A111" s="64"/>
      <c r="B111" s="56" t="s">
        <v>21</v>
      </c>
      <c r="C111" s="43"/>
      <c r="D111" s="43"/>
      <c r="E111" s="43"/>
      <c r="F111" s="43"/>
      <c r="G111" s="43"/>
      <c r="H111" s="44"/>
      <c r="I111" s="45" t="str">
        <f>IF(AND(I110 = ""), "", (SUM(I110) / (COUNT(I110) * 10)) * 100)</f>
        <v/>
      </c>
      <c r="J111" s="2"/>
      <c r="K111" s="2"/>
      <c r="L111" s="2"/>
      <c r="M111" s="2"/>
      <c r="N111" s="2"/>
      <c r="O111" s="2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75" customHeight="1">
      <c r="A112" s="65"/>
      <c r="B112" s="58" t="s">
        <v>22</v>
      </c>
      <c r="C112" s="8"/>
      <c r="D112" s="8"/>
      <c r="E112" s="8"/>
      <c r="F112" s="8"/>
      <c r="G112" s="8"/>
      <c r="H112" s="6"/>
      <c r="I112" s="38" t="str">
        <f>IF(I111 = "", "", IF(I111 &gt;= 90, "ممتاز", IF(I111 &gt;= 80, "جيدجدا", IF(I111 &gt;= 70, "جيد", "راسب"))))</f>
        <v/>
      </c>
      <c r="J112" s="2"/>
      <c r="K112" s="2"/>
      <c r="L112" s="2"/>
      <c r="M112" s="2"/>
      <c r="N112" s="2"/>
      <c r="O112" s="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4.5" customHeight="1">
      <c r="A113" s="66"/>
      <c r="B113" s="67"/>
      <c r="C113" s="67"/>
      <c r="D113" s="67"/>
      <c r="E113" s="67"/>
      <c r="F113" s="67"/>
      <c r="G113" s="67"/>
      <c r="H113" s="67"/>
      <c r="I113" s="68"/>
      <c r="J113" s="2"/>
      <c r="K113" s="2"/>
      <c r="L113" s="2"/>
      <c r="M113" s="2"/>
      <c r="N113" s="2"/>
      <c r="O113" s="2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75" customHeight="1">
      <c r="A114" s="63">
        <v>25.0</v>
      </c>
      <c r="B114" s="10">
        <v>1.0</v>
      </c>
      <c r="C114" s="62"/>
      <c r="D114" s="62"/>
      <c r="E114" s="62"/>
      <c r="F114" s="62"/>
      <c r="G114" s="62"/>
      <c r="H114" s="62"/>
      <c r="I114" s="38" t="str">
        <f>IF(AND(COUNT(C114)&gt;0, COUNT(D114)&gt;0, COUNT(E114)&gt;0, COUNT(F114)&gt;0, COUNT(G114)&gt;0, COUNT(H114)&gt;0), 10 - SUM(J114:O114), "")</f>
        <v/>
      </c>
      <c r="J114" s="39">
        <f>IF(C114&gt;2, (C114-2) * 0.25, 0)</f>
        <v>0</v>
      </c>
      <c r="K114" s="40">
        <f>IF(D114&gt;1, (D114-1) * 0.25, 0)</f>
        <v>0</v>
      </c>
      <c r="L114" s="40" t="str">
        <f t="shared" ref="L114:M114" si="33">E114</f>
        <v/>
      </c>
      <c r="M114" s="40" t="str">
        <f t="shared" si="33"/>
        <v/>
      </c>
      <c r="N114" s="40">
        <f>G114*1.5</f>
        <v>0</v>
      </c>
      <c r="O114" s="40">
        <f>H114*0.125</f>
        <v>0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75" customHeight="1">
      <c r="A115" s="64"/>
      <c r="B115" s="56" t="s">
        <v>21</v>
      </c>
      <c r="C115" s="43"/>
      <c r="D115" s="43"/>
      <c r="E115" s="43"/>
      <c r="F115" s="43"/>
      <c r="G115" s="43"/>
      <c r="H115" s="44"/>
      <c r="I115" s="45" t="str">
        <f>IF(AND(I114 = ""), "", (SUM(I114) / (COUNT(I114) * 10)) * 100)</f>
        <v/>
      </c>
      <c r="J115" s="2"/>
      <c r="K115" s="2"/>
      <c r="L115" s="2"/>
      <c r="M115" s="2"/>
      <c r="N115" s="2"/>
      <c r="O115" s="2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75" customHeight="1">
      <c r="A116" s="65"/>
      <c r="B116" s="58" t="s">
        <v>22</v>
      </c>
      <c r="C116" s="8"/>
      <c r="D116" s="8"/>
      <c r="E116" s="8"/>
      <c r="F116" s="8"/>
      <c r="G116" s="8"/>
      <c r="H116" s="6"/>
      <c r="I116" s="38" t="str">
        <f>IF(I115 = "", "", IF(I115 &gt;= 90, "ممتاز", IF(I115 &gt;= 80, "جيدجدا", IF(I115 &gt;= 70, "جيد", "راسب"))))</f>
        <v/>
      </c>
      <c r="J116" s="2"/>
      <c r="K116" s="2"/>
      <c r="L116" s="2"/>
      <c r="M116" s="2"/>
      <c r="N116" s="2"/>
      <c r="O116" s="2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4.5" customHeight="1">
      <c r="A117" s="66"/>
      <c r="B117" s="67"/>
      <c r="C117" s="67"/>
      <c r="D117" s="67"/>
      <c r="E117" s="67"/>
      <c r="F117" s="67"/>
      <c r="G117" s="67"/>
      <c r="H117" s="67"/>
      <c r="I117" s="68"/>
      <c r="J117" s="2"/>
      <c r="K117" s="2"/>
      <c r="L117" s="2"/>
      <c r="M117" s="2"/>
      <c r="N117" s="2"/>
      <c r="O117" s="2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75" customHeight="1">
      <c r="A118" s="63">
        <v>26.0</v>
      </c>
      <c r="B118" s="10">
        <v>1.0</v>
      </c>
      <c r="C118" s="62"/>
      <c r="D118" s="62"/>
      <c r="E118" s="62"/>
      <c r="F118" s="62"/>
      <c r="G118" s="62"/>
      <c r="H118" s="62"/>
      <c r="I118" s="38" t="str">
        <f>IF(AND(COUNT(C118)&gt;0, COUNT(D118)&gt;0, COUNT(E118)&gt;0, COUNT(F118)&gt;0, COUNT(G118)&gt;0, COUNT(H118)&gt;0), 10 - SUM(J118:O118), "")</f>
        <v/>
      </c>
      <c r="J118" s="39">
        <f>IF(C118&gt;2, (C118-2) * 0.25, 0)</f>
        <v>0</v>
      </c>
      <c r="K118" s="40">
        <f>IF(D118&gt;1, (D118-1) * 0.25, 0)</f>
        <v>0</v>
      </c>
      <c r="L118" s="40" t="str">
        <f t="shared" ref="L118:M118" si="34">E118</f>
        <v/>
      </c>
      <c r="M118" s="40" t="str">
        <f t="shared" si="34"/>
        <v/>
      </c>
      <c r="N118" s="40">
        <f>G118*1.5</f>
        <v>0</v>
      </c>
      <c r="O118" s="40">
        <f>H118*0.125</f>
        <v>0</v>
      </c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75" customHeight="1">
      <c r="A119" s="64"/>
      <c r="B119" s="56" t="s">
        <v>21</v>
      </c>
      <c r="C119" s="43"/>
      <c r="D119" s="43"/>
      <c r="E119" s="43"/>
      <c r="F119" s="43"/>
      <c r="G119" s="43"/>
      <c r="H119" s="44"/>
      <c r="I119" s="45" t="str">
        <f>IF(AND(I118 = ""), "", (SUM(I118) / (COUNT(I118) * 10)) * 100)</f>
        <v/>
      </c>
      <c r="J119" s="2"/>
      <c r="K119" s="2"/>
      <c r="L119" s="2"/>
      <c r="M119" s="2"/>
      <c r="N119" s="2"/>
      <c r="O119" s="2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75" customHeight="1">
      <c r="A120" s="65"/>
      <c r="B120" s="58" t="s">
        <v>22</v>
      </c>
      <c r="C120" s="8"/>
      <c r="D120" s="8"/>
      <c r="E120" s="8"/>
      <c r="F120" s="8"/>
      <c r="G120" s="8"/>
      <c r="H120" s="6"/>
      <c r="I120" s="38" t="str">
        <f>IF(I119 = "", "", IF(I119 &gt;= 90, "ممتاز", IF(I119 &gt;= 80, "جيدجدا", IF(I119 &gt;= 70, "جيد", "راسب"))))</f>
        <v/>
      </c>
      <c r="J120" s="2"/>
      <c r="K120" s="2"/>
      <c r="L120" s="2"/>
      <c r="M120" s="2"/>
      <c r="N120" s="2"/>
      <c r="O120" s="2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4.5" customHeight="1">
      <c r="A121" s="66"/>
      <c r="B121" s="67"/>
      <c r="C121" s="67"/>
      <c r="D121" s="67"/>
      <c r="E121" s="67"/>
      <c r="F121" s="67"/>
      <c r="G121" s="67"/>
      <c r="H121" s="67"/>
      <c r="I121" s="68"/>
      <c r="J121" s="2"/>
      <c r="K121" s="2"/>
      <c r="L121" s="2"/>
      <c r="M121" s="2"/>
      <c r="N121" s="2"/>
      <c r="O121" s="2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75" customHeight="1">
      <c r="A122" s="63">
        <v>27.0</v>
      </c>
      <c r="B122" s="10">
        <v>1.0</v>
      </c>
      <c r="C122" s="62"/>
      <c r="D122" s="62"/>
      <c r="E122" s="62"/>
      <c r="F122" s="62"/>
      <c r="G122" s="62"/>
      <c r="H122" s="62"/>
      <c r="I122" s="38" t="str">
        <f>IF(AND(COUNT(C122)&gt;0, COUNT(D122)&gt;0, COUNT(E122)&gt;0, COUNT(F122)&gt;0, COUNT(G122)&gt;0, COUNT(H122)&gt;0), 10 - SUM(J122:O122), "")</f>
        <v/>
      </c>
      <c r="J122" s="39">
        <f>IF(C122&gt;2, (C122-2) * 0.25, 0)</f>
        <v>0</v>
      </c>
      <c r="K122" s="40">
        <f>IF(D122&gt;1, (D122-1) * 0.25, 0)</f>
        <v>0</v>
      </c>
      <c r="L122" s="40" t="str">
        <f t="shared" ref="L122:M122" si="35">E122</f>
        <v/>
      </c>
      <c r="M122" s="40" t="str">
        <f t="shared" si="35"/>
        <v/>
      </c>
      <c r="N122" s="40">
        <f>G122*1.5</f>
        <v>0</v>
      </c>
      <c r="O122" s="40">
        <f>H122*0.125</f>
        <v>0</v>
      </c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75" customHeight="1">
      <c r="A123" s="64"/>
      <c r="B123" s="56" t="s">
        <v>21</v>
      </c>
      <c r="C123" s="43"/>
      <c r="D123" s="43"/>
      <c r="E123" s="43"/>
      <c r="F123" s="43"/>
      <c r="G123" s="43"/>
      <c r="H123" s="44"/>
      <c r="I123" s="45" t="str">
        <f>IF(AND(I122 = ""), "", (SUM(I122) / (COUNT(I122) * 10)) * 100)</f>
        <v/>
      </c>
      <c r="J123" s="2"/>
      <c r="K123" s="2"/>
      <c r="L123" s="2"/>
      <c r="M123" s="2"/>
      <c r="N123" s="2"/>
      <c r="O123" s="2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75" customHeight="1">
      <c r="A124" s="65"/>
      <c r="B124" s="58" t="s">
        <v>22</v>
      </c>
      <c r="C124" s="8"/>
      <c r="D124" s="8"/>
      <c r="E124" s="8"/>
      <c r="F124" s="8"/>
      <c r="G124" s="8"/>
      <c r="H124" s="6"/>
      <c r="I124" s="38" t="str">
        <f>IF(I123 = "", "", IF(I123 &gt;= 90, "ممتاز", IF(I123 &gt;= 80, "جيدجدا", IF(I123 &gt;= 70, "جيد", "راسب"))))</f>
        <v/>
      </c>
      <c r="J124" s="2"/>
      <c r="K124" s="2"/>
      <c r="L124" s="2"/>
      <c r="M124" s="2"/>
      <c r="N124" s="2"/>
      <c r="O124" s="2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4.5" customHeight="1">
      <c r="A125" s="66"/>
      <c r="B125" s="67"/>
      <c r="C125" s="67"/>
      <c r="D125" s="67"/>
      <c r="E125" s="67"/>
      <c r="F125" s="67"/>
      <c r="G125" s="67"/>
      <c r="H125" s="67"/>
      <c r="I125" s="68"/>
      <c r="J125" s="2"/>
      <c r="K125" s="2"/>
      <c r="L125" s="2"/>
      <c r="M125" s="2"/>
      <c r="N125" s="2"/>
      <c r="O125" s="2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75" customHeight="1">
      <c r="A126" s="63">
        <v>28.0</v>
      </c>
      <c r="B126" s="10">
        <v>1.0</v>
      </c>
      <c r="C126" s="62"/>
      <c r="D126" s="62"/>
      <c r="E126" s="62"/>
      <c r="F126" s="62"/>
      <c r="G126" s="62"/>
      <c r="H126" s="62"/>
      <c r="I126" s="38" t="str">
        <f>IF(AND(COUNT(C126)&gt;0, COUNT(D126)&gt;0, COUNT(E126)&gt;0, COUNT(F126)&gt;0, COUNT(G126)&gt;0, COUNT(H126)&gt;0), 10 - SUM(J126:O126), "")</f>
        <v/>
      </c>
      <c r="J126" s="39">
        <f>IF(C126&gt;2, (C126-2) * 0.25, 0)</f>
        <v>0</v>
      </c>
      <c r="K126" s="40">
        <f>IF(D126&gt;1, (D126-1) * 0.25, 0)</f>
        <v>0</v>
      </c>
      <c r="L126" s="40" t="str">
        <f t="shared" ref="L126:M126" si="36">E126</f>
        <v/>
      </c>
      <c r="M126" s="40" t="str">
        <f t="shared" si="36"/>
        <v/>
      </c>
      <c r="N126" s="40">
        <f>G126*1.5</f>
        <v>0</v>
      </c>
      <c r="O126" s="40">
        <f>H126*0.125</f>
        <v>0</v>
      </c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75" customHeight="1">
      <c r="A127" s="64"/>
      <c r="B127" s="56" t="s">
        <v>21</v>
      </c>
      <c r="C127" s="43"/>
      <c r="D127" s="43"/>
      <c r="E127" s="43"/>
      <c r="F127" s="43"/>
      <c r="G127" s="43"/>
      <c r="H127" s="44"/>
      <c r="I127" s="45" t="str">
        <f>IF(AND(I126 = ""), "", (SUM(I126) / (COUNT(I126) * 10)) * 100)</f>
        <v/>
      </c>
      <c r="J127" s="2"/>
      <c r="K127" s="2"/>
      <c r="L127" s="2"/>
      <c r="M127" s="2"/>
      <c r="N127" s="2"/>
      <c r="O127" s="2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75" customHeight="1">
      <c r="A128" s="65"/>
      <c r="B128" s="58" t="s">
        <v>22</v>
      </c>
      <c r="C128" s="8"/>
      <c r="D128" s="8"/>
      <c r="E128" s="8"/>
      <c r="F128" s="8"/>
      <c r="G128" s="8"/>
      <c r="H128" s="6"/>
      <c r="I128" s="38" t="str">
        <f>IF(I127 = "", "", IF(I127 &gt;= 90, "ممتاز", IF(I127 &gt;= 80, "جيدجدا", IF(I127 &gt;= 70, "جيد", "راسب"))))</f>
        <v/>
      </c>
      <c r="J128" s="2"/>
      <c r="K128" s="2"/>
      <c r="L128" s="2"/>
      <c r="M128" s="2"/>
      <c r="N128" s="2"/>
      <c r="O128" s="2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4.5" customHeight="1">
      <c r="A129" s="66"/>
      <c r="B129" s="67"/>
      <c r="C129" s="67"/>
      <c r="D129" s="67"/>
      <c r="E129" s="67"/>
      <c r="F129" s="67"/>
      <c r="G129" s="67"/>
      <c r="H129" s="67"/>
      <c r="I129" s="68"/>
      <c r="J129" s="2"/>
      <c r="K129" s="2"/>
      <c r="L129" s="2"/>
      <c r="M129" s="2"/>
      <c r="N129" s="2"/>
      <c r="O129" s="2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75" customHeight="1">
      <c r="A130" s="63">
        <v>29.0</v>
      </c>
      <c r="B130" s="10">
        <v>1.0</v>
      </c>
      <c r="C130" s="62"/>
      <c r="D130" s="62"/>
      <c r="E130" s="62"/>
      <c r="F130" s="62"/>
      <c r="G130" s="62"/>
      <c r="H130" s="62"/>
      <c r="I130" s="38" t="str">
        <f>IF(AND(COUNT(C130)&gt;0, COUNT(D130)&gt;0, COUNT(E130)&gt;0, COUNT(F130)&gt;0, COUNT(G130)&gt;0, COUNT(H130)&gt;0), 10 - SUM(J130:O130), "")</f>
        <v/>
      </c>
      <c r="J130" s="39">
        <f>IF(C130&gt;2, (C130-2) * 0.25, 0)</f>
        <v>0</v>
      </c>
      <c r="K130" s="40">
        <f>IF(D130&gt;1, (D130-1) * 0.25, 0)</f>
        <v>0</v>
      </c>
      <c r="L130" s="40" t="str">
        <f t="shared" ref="L130:M130" si="37">E130</f>
        <v/>
      </c>
      <c r="M130" s="40" t="str">
        <f t="shared" si="37"/>
        <v/>
      </c>
      <c r="N130" s="40">
        <f>G130*1.5</f>
        <v>0</v>
      </c>
      <c r="O130" s="40">
        <f>H130*0.125</f>
        <v>0</v>
      </c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75" customHeight="1">
      <c r="A131" s="64"/>
      <c r="B131" s="56" t="s">
        <v>21</v>
      </c>
      <c r="C131" s="43"/>
      <c r="D131" s="43"/>
      <c r="E131" s="43"/>
      <c r="F131" s="43"/>
      <c r="G131" s="43"/>
      <c r="H131" s="44"/>
      <c r="I131" s="45" t="str">
        <f>IF(AND(I130 = ""), "", (SUM(I130) / (COUNT(I130) * 10)) * 100)</f>
        <v/>
      </c>
      <c r="J131" s="2"/>
      <c r="K131" s="2"/>
      <c r="L131" s="2"/>
      <c r="M131" s="2"/>
      <c r="N131" s="2"/>
      <c r="O131" s="2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75" customHeight="1">
      <c r="A132" s="69"/>
      <c r="B132" s="70" t="s">
        <v>22</v>
      </c>
      <c r="C132" s="71"/>
      <c r="D132" s="71"/>
      <c r="E132" s="71"/>
      <c r="F132" s="71"/>
      <c r="G132" s="71"/>
      <c r="H132" s="72"/>
      <c r="I132" s="73" t="str">
        <f>IF(I131 = "", "", IF(I131 &gt;= 90, "ممتاز", IF(I131 &gt;= 80, "جيدجدا", IF(I131 &gt;= 70, "جيد", "راسب"))))</f>
        <v/>
      </c>
      <c r="J132" s="2"/>
      <c r="K132" s="2"/>
      <c r="L132" s="2"/>
      <c r="M132" s="2"/>
      <c r="N132" s="2"/>
      <c r="O132" s="2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8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2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8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2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8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2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8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2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8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2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8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2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8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2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8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2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8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2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8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2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8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2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8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2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8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2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8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2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8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2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8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2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8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2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8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2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8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2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8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2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</row>
    <row r="334" ht="15.75" customHeight="1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</row>
    <row r="335" ht="15.75" customHeight="1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</row>
    <row r="336" ht="15.75" customHeight="1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</row>
    <row r="337" ht="15.75" customHeight="1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</row>
    <row r="338" ht="15.75" customHeight="1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</row>
    <row r="339" ht="15.75" customHeight="1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</row>
    <row r="340" ht="15.75" customHeight="1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</row>
    <row r="341" ht="15.75" customHeight="1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</row>
    <row r="342" ht="15.75" customHeight="1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</row>
    <row r="343" ht="15.75" customHeight="1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</row>
    <row r="344" ht="15.75" customHeight="1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</row>
    <row r="345" ht="15.75" customHeight="1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</row>
    <row r="346" ht="15.75" customHeight="1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</row>
    <row r="347" ht="15.75" customHeight="1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</row>
    <row r="348" ht="15.75" customHeight="1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</row>
    <row r="349" ht="15.75" customHeight="1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</row>
    <row r="350" ht="15.75" customHeight="1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</row>
    <row r="351" ht="15.75" customHeight="1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</row>
    <row r="352" ht="15.75" customHeight="1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</row>
    <row r="353" ht="15.75" customHeight="1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</row>
    <row r="354" ht="15.75" customHeight="1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</row>
    <row r="355" ht="15.75" customHeight="1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</row>
    <row r="356" ht="15.75" customHeight="1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</row>
    <row r="357" ht="15.75" customHeight="1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</row>
    <row r="358" ht="15.75" customHeight="1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</row>
    <row r="359" ht="15.75" customHeight="1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</row>
    <row r="360" ht="15.75" customHeight="1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</row>
    <row r="361" ht="15.75" customHeight="1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</row>
    <row r="362" ht="15.75" customHeight="1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</row>
    <row r="363" ht="15.75" customHeight="1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</row>
    <row r="364" ht="15.75" customHeight="1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</row>
    <row r="365" ht="15.75" customHeight="1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</row>
    <row r="366" ht="15.75" customHeight="1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</row>
    <row r="367" ht="15.75" customHeight="1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</row>
    <row r="368" ht="15.75" customHeight="1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</row>
    <row r="369" ht="15.75" customHeight="1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</row>
    <row r="370" ht="15.75" customHeight="1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</row>
    <row r="371" ht="15.75" customHeight="1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</row>
    <row r="372" ht="15.75" customHeight="1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</row>
    <row r="373" ht="15.75" customHeight="1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</row>
    <row r="374" ht="15.75" customHeight="1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</row>
    <row r="375" ht="15.75" customHeight="1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</row>
    <row r="376" ht="15.75" customHeight="1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</row>
    <row r="377" ht="15.75" customHeight="1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</row>
    <row r="378" ht="15.75" customHeight="1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</row>
    <row r="379" ht="15.75" customHeight="1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</row>
    <row r="380" ht="15.75" customHeight="1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</row>
    <row r="381" ht="15.75" customHeight="1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</row>
    <row r="382" ht="15.75" customHeight="1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</row>
    <row r="383" ht="15.75" customHeight="1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</row>
    <row r="384" ht="15.75" customHeight="1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</row>
    <row r="385" ht="15.75" customHeight="1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</row>
    <row r="386" ht="15.75" customHeight="1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</row>
    <row r="387" ht="15.75" customHeight="1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</row>
    <row r="388" ht="15.75" customHeight="1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</row>
    <row r="389" ht="15.75" customHeight="1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</row>
    <row r="390" ht="15.75" customHeight="1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</row>
    <row r="391" ht="15.75" customHeight="1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</row>
    <row r="392" ht="15.75" customHeight="1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</row>
    <row r="393" ht="15.75" customHeight="1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</row>
    <row r="394" ht="15.75" customHeight="1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</row>
    <row r="395" ht="15.75" customHeight="1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</row>
    <row r="396" ht="15.75" customHeight="1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</row>
    <row r="397" ht="15.75" customHeight="1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</row>
    <row r="398" ht="15.75" customHeight="1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</row>
    <row r="399" ht="15.75" customHeight="1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</row>
    <row r="400" ht="15.75" customHeight="1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</row>
    <row r="401" ht="15.75" customHeight="1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</row>
    <row r="402" ht="15.75" customHeight="1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</row>
    <row r="403" ht="15.75" customHeight="1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</row>
    <row r="404" ht="15.75" customHeight="1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</row>
    <row r="405" ht="15.75" customHeight="1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</row>
    <row r="406" ht="15.75" customHeight="1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</row>
    <row r="407" ht="15.75" customHeight="1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</row>
    <row r="408" ht="15.75" customHeight="1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</row>
    <row r="409" ht="15.75" customHeight="1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</row>
    <row r="410" ht="15.75" customHeight="1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</row>
    <row r="411" ht="15.75" customHeight="1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</row>
    <row r="412" ht="15.75" customHeight="1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</row>
    <row r="413" ht="15.75" customHeight="1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</row>
    <row r="414" ht="15.75" customHeight="1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</row>
    <row r="415" ht="15.75" customHeight="1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</row>
    <row r="416" ht="15.75" customHeight="1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</row>
    <row r="417" ht="15.75" customHeight="1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</row>
    <row r="418" ht="15.75" customHeight="1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</row>
    <row r="419" ht="15.75" customHeight="1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</row>
    <row r="420" ht="15.75" customHeight="1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</row>
    <row r="421" ht="15.75" customHeight="1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</row>
    <row r="422" ht="15.75" customHeight="1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</row>
    <row r="423" ht="15.75" customHeight="1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</row>
    <row r="424" ht="15.75" customHeight="1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</row>
    <row r="425" ht="15.75" customHeight="1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</row>
    <row r="426" ht="15.75" customHeight="1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</row>
    <row r="427" ht="15.75" customHeight="1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</row>
    <row r="428" ht="15.75" customHeight="1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</row>
    <row r="429" ht="15.75" customHeight="1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</row>
    <row r="430" ht="15.75" customHeight="1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</row>
    <row r="431" ht="15.75" customHeight="1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</row>
    <row r="432" ht="15.75" customHeight="1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</row>
    <row r="433" ht="15.75" customHeight="1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</row>
    <row r="434" ht="15.75" customHeight="1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</row>
    <row r="435" ht="15.75" customHeight="1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</row>
    <row r="436" ht="15.75" customHeight="1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</row>
    <row r="437" ht="15.75" customHeight="1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</row>
    <row r="438" ht="15.75" customHeight="1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</row>
    <row r="439" ht="15.75" customHeight="1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</row>
    <row r="440" ht="15.75" customHeight="1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</row>
    <row r="441" ht="15.75" customHeight="1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</row>
    <row r="442" ht="15.75" customHeight="1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</row>
    <row r="443" ht="15.75" customHeight="1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</row>
    <row r="444" ht="15.75" customHeight="1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</row>
    <row r="445" ht="15.75" customHeight="1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</row>
    <row r="446" ht="15.75" customHeight="1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</row>
    <row r="447" ht="15.75" customHeight="1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</row>
    <row r="448" ht="15.75" customHeight="1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</row>
    <row r="449" ht="15.75" customHeight="1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</row>
    <row r="450" ht="15.75" customHeight="1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</row>
    <row r="451" ht="15.75" customHeight="1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</row>
    <row r="452" ht="15.75" customHeight="1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</row>
    <row r="453" ht="15.75" customHeight="1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</row>
    <row r="454" ht="15.75" customHeight="1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</row>
    <row r="455" ht="15.75" customHeight="1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</row>
    <row r="456" ht="15.75" customHeight="1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</row>
    <row r="457" ht="15.75" customHeight="1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</row>
    <row r="458" ht="15.75" customHeight="1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</row>
    <row r="459" ht="15.75" customHeight="1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</row>
    <row r="460" ht="15.75" customHeight="1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</row>
    <row r="461" ht="15.75" customHeight="1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</row>
    <row r="462" ht="15.75" customHeight="1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</row>
    <row r="463" ht="15.75" customHeight="1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</row>
    <row r="464" ht="15.75" customHeight="1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</row>
    <row r="465" ht="15.75" customHeight="1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</row>
    <row r="466" ht="15.75" customHeight="1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</row>
    <row r="467" ht="15.75" customHeight="1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</row>
    <row r="468" ht="15.75" customHeight="1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</row>
    <row r="469" ht="15.75" customHeight="1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</row>
    <row r="470" ht="15.75" customHeight="1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</row>
    <row r="471" ht="15.75" customHeight="1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</row>
    <row r="472" ht="15.75" customHeight="1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</row>
    <row r="473" ht="15.75" customHeight="1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</row>
    <row r="474" ht="15.75" customHeight="1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</row>
    <row r="475" ht="15.75" customHeight="1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</row>
    <row r="476" ht="15.75" customHeight="1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</row>
    <row r="477" ht="15.75" customHeight="1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</row>
    <row r="478" ht="15.75" customHeight="1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</row>
    <row r="479" ht="15.75" customHeight="1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</row>
    <row r="480" ht="15.75" customHeight="1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</row>
    <row r="481" ht="15.75" customHeight="1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</row>
    <row r="482" ht="15.75" customHeight="1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</row>
    <row r="483" ht="15.75" customHeight="1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</row>
    <row r="484" ht="15.75" customHeight="1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</row>
    <row r="485" ht="15.75" customHeight="1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</row>
    <row r="486" ht="15.75" customHeight="1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</row>
    <row r="487" ht="15.75" customHeight="1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</row>
    <row r="488" ht="15.75" customHeight="1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</row>
    <row r="489" ht="15.75" customHeight="1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</row>
    <row r="490" ht="15.75" customHeight="1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</row>
    <row r="491" ht="15.75" customHeight="1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</row>
    <row r="492" ht="15.75" customHeight="1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</row>
    <row r="493" ht="15.75" customHeight="1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</row>
    <row r="494" ht="15.75" customHeight="1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</row>
    <row r="495" ht="15.75" customHeight="1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</row>
    <row r="496" ht="15.75" customHeight="1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</row>
    <row r="497" ht="15.75" customHeight="1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</row>
    <row r="498" ht="15.75" customHeight="1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</row>
    <row r="499" ht="15.75" customHeight="1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</row>
    <row r="500" ht="15.75" customHeight="1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</row>
    <row r="501" ht="15.75" customHeight="1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</row>
    <row r="502" ht="15.75" customHeight="1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</row>
    <row r="503" ht="15.75" customHeight="1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</row>
    <row r="504" ht="15.75" customHeight="1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</row>
    <row r="505" ht="15.75" customHeight="1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</row>
    <row r="506" ht="15.75" customHeight="1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</row>
    <row r="507" ht="15.75" customHeight="1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</row>
    <row r="508" ht="15.75" customHeight="1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</row>
    <row r="509" ht="15.75" customHeight="1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</row>
    <row r="510" ht="15.75" customHeight="1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</row>
    <row r="511" ht="15.75" customHeight="1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</row>
    <row r="512" ht="15.75" customHeight="1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</row>
    <row r="513" ht="15.75" customHeight="1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</row>
    <row r="514" ht="15.75" customHeight="1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</row>
    <row r="515" ht="15.75" customHeight="1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</row>
    <row r="516" ht="15.75" customHeight="1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</row>
    <row r="517" ht="15.75" customHeight="1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</row>
    <row r="518" ht="15.75" customHeight="1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</row>
    <row r="519" ht="15.75" customHeight="1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</row>
    <row r="520" ht="15.75" customHeight="1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</row>
    <row r="521" ht="15.75" customHeight="1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</row>
    <row r="522" ht="15.75" customHeight="1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</row>
    <row r="523" ht="15.75" customHeight="1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</row>
    <row r="524" ht="15.75" customHeight="1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</row>
    <row r="525" ht="15.75" customHeight="1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</row>
    <row r="526" ht="15.75" customHeight="1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</row>
    <row r="527" ht="15.75" customHeight="1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</row>
    <row r="528" ht="15.75" customHeight="1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</row>
    <row r="529" ht="15.75" customHeight="1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</row>
    <row r="530" ht="15.75" customHeight="1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</row>
    <row r="531" ht="15.75" customHeight="1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</row>
    <row r="532" ht="15.75" customHeight="1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</row>
    <row r="533" ht="15.75" customHeight="1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</row>
    <row r="534" ht="15.75" customHeight="1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</row>
    <row r="535" ht="15.75" customHeight="1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</row>
    <row r="536" ht="15.75" customHeight="1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</row>
    <row r="537" ht="15.75" customHeight="1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</row>
    <row r="538" ht="15.75" customHeight="1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</row>
    <row r="539" ht="15.75" customHeight="1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</row>
    <row r="540" ht="15.75" customHeight="1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</row>
    <row r="541" ht="15.75" customHeight="1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</row>
    <row r="542" ht="15.75" customHeight="1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</row>
    <row r="543" ht="15.75" customHeight="1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</row>
    <row r="544" ht="15.75" customHeight="1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</row>
    <row r="545" ht="15.75" customHeight="1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</row>
    <row r="546" ht="15.75" customHeight="1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</row>
    <row r="547" ht="15.75" customHeight="1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</row>
    <row r="548" ht="15.75" customHeight="1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</row>
    <row r="549" ht="15.75" customHeight="1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</row>
    <row r="550" ht="15.75" customHeight="1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</row>
    <row r="551" ht="15.75" customHeight="1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</row>
    <row r="552" ht="15.75" customHeight="1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</row>
    <row r="553" ht="15.75" customHeight="1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</row>
    <row r="554" ht="15.75" customHeight="1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</row>
    <row r="555" ht="15.75" customHeight="1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</row>
    <row r="556" ht="15.75" customHeight="1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</row>
    <row r="557" ht="15.75" customHeight="1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</row>
    <row r="558" ht="15.75" customHeight="1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</row>
    <row r="559" ht="15.75" customHeight="1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</row>
    <row r="560" ht="15.75" customHeight="1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</row>
    <row r="561" ht="15.75" customHeight="1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</row>
    <row r="562" ht="15.75" customHeight="1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</row>
    <row r="563" ht="15.75" customHeight="1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</row>
    <row r="564" ht="15.75" customHeight="1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</row>
    <row r="565" ht="15.75" customHeight="1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</row>
    <row r="566" ht="15.75" customHeight="1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</row>
    <row r="567" ht="15.75" customHeight="1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</row>
    <row r="568" ht="15.75" customHeight="1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</row>
    <row r="569" ht="15.75" customHeight="1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</row>
    <row r="570" ht="15.75" customHeight="1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</row>
    <row r="571" ht="15.75" customHeight="1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</row>
    <row r="572" ht="15.75" customHeight="1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</row>
    <row r="573" ht="15.75" customHeight="1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</row>
    <row r="574" ht="15.75" customHeight="1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</row>
    <row r="575" ht="15.75" customHeight="1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</row>
    <row r="576" ht="15.75" customHeight="1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</row>
    <row r="577" ht="15.75" customHeight="1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</row>
    <row r="578" ht="15.75" customHeight="1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</row>
    <row r="579" ht="15.75" customHeight="1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</row>
    <row r="580" ht="15.75" customHeight="1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</row>
    <row r="581" ht="15.75" customHeight="1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</row>
    <row r="582" ht="15.75" customHeight="1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</row>
    <row r="583" ht="15.75" customHeight="1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</row>
    <row r="584" ht="15.75" customHeight="1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</row>
    <row r="585" ht="15.75" customHeight="1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</row>
    <row r="586" ht="15.75" customHeight="1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</row>
    <row r="587" ht="15.75" customHeight="1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</row>
    <row r="588" ht="15.75" customHeight="1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</row>
    <row r="589" ht="15.75" customHeight="1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</row>
    <row r="590" ht="15.75" customHeight="1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</row>
    <row r="591" ht="15.75" customHeight="1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</row>
    <row r="592" ht="15.75" customHeight="1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</row>
    <row r="593" ht="15.75" customHeight="1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</row>
    <row r="594" ht="15.75" customHeight="1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</row>
    <row r="595" ht="15.75" customHeight="1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</row>
    <row r="596" ht="15.75" customHeight="1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</row>
    <row r="597" ht="15.75" customHeight="1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</row>
    <row r="598" ht="15.75" customHeight="1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</row>
    <row r="599" ht="15.75" customHeight="1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</row>
    <row r="600" ht="15.75" customHeight="1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</row>
    <row r="601" ht="15.75" customHeight="1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</row>
    <row r="602" ht="15.75" customHeight="1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</row>
    <row r="603" ht="15.75" customHeight="1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</row>
    <row r="604" ht="15.75" customHeight="1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</row>
    <row r="605" ht="15.75" customHeight="1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</row>
    <row r="606" ht="15.75" customHeight="1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</row>
    <row r="607" ht="15.75" customHeight="1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</row>
    <row r="608" ht="15.75" customHeight="1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</row>
    <row r="609" ht="15.75" customHeight="1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</row>
    <row r="610" ht="15.75" customHeight="1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</row>
    <row r="611" ht="15.75" customHeight="1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</row>
    <row r="612" ht="15.75" customHeight="1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</row>
    <row r="613" ht="15.75" customHeight="1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</row>
    <row r="614" ht="15.75" customHeight="1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</row>
    <row r="615" ht="15.75" customHeight="1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</row>
    <row r="616" ht="15.75" customHeight="1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</row>
    <row r="617" ht="15.75" customHeight="1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</row>
    <row r="618" ht="15.75" customHeight="1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</row>
    <row r="619" ht="15.75" customHeight="1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</row>
    <row r="620" ht="15.75" customHeight="1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</row>
    <row r="621" ht="15.75" customHeight="1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</row>
    <row r="622" ht="15.75" customHeight="1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</row>
    <row r="623" ht="15.75" customHeight="1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</row>
    <row r="624" ht="15.75" customHeight="1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</row>
    <row r="625" ht="15.75" customHeight="1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</row>
    <row r="626" ht="15.75" customHeight="1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</row>
    <row r="627" ht="15.75" customHeight="1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</row>
    <row r="628" ht="15.75" customHeight="1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</row>
    <row r="629" ht="15.75" customHeight="1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</row>
    <row r="630" ht="15.75" customHeight="1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</row>
    <row r="631" ht="15.75" customHeight="1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</row>
    <row r="632" ht="15.75" customHeight="1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</row>
    <row r="633" ht="15.75" customHeight="1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</row>
    <row r="634" ht="15.75" customHeight="1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</row>
    <row r="635" ht="15.75" customHeight="1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</row>
    <row r="636" ht="15.75" customHeight="1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</row>
    <row r="637" ht="15.75" customHeight="1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</row>
    <row r="638" ht="15.75" customHeight="1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</row>
    <row r="639" ht="15.75" customHeight="1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</row>
    <row r="640" ht="15.75" customHeight="1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</row>
    <row r="641" ht="15.75" customHeight="1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</row>
    <row r="642" ht="15.75" customHeight="1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</row>
    <row r="643" ht="15.75" customHeight="1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</row>
    <row r="644" ht="15.75" customHeight="1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</row>
    <row r="645" ht="15.75" customHeight="1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</row>
    <row r="646" ht="15.75" customHeight="1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</row>
    <row r="647" ht="15.75" customHeight="1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</row>
    <row r="648" ht="15.75" customHeight="1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</row>
    <row r="649" ht="15.75" customHeight="1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</row>
    <row r="650" ht="15.75" customHeight="1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</row>
    <row r="651" ht="15.75" customHeight="1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</row>
    <row r="652" ht="15.75" customHeight="1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</row>
    <row r="653" ht="15.75" customHeight="1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</row>
    <row r="654" ht="15.75" customHeight="1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</row>
    <row r="655" ht="15.75" customHeight="1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</row>
    <row r="656" ht="15.75" customHeight="1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</row>
    <row r="657" ht="15.75" customHeight="1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</row>
    <row r="658" ht="15.75" customHeight="1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</row>
    <row r="659" ht="15.75" customHeight="1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</row>
    <row r="660" ht="15.75" customHeight="1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</row>
    <row r="661" ht="15.75" customHeight="1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</row>
    <row r="662" ht="15.75" customHeight="1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</row>
    <row r="663" ht="15.75" customHeight="1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</row>
    <row r="664" ht="15.75" customHeight="1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</row>
    <row r="665" ht="15.75" customHeight="1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</row>
    <row r="666" ht="15.75" customHeight="1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</row>
    <row r="667" ht="15.75" customHeight="1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</row>
    <row r="668" ht="15.75" customHeight="1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</row>
    <row r="669" ht="15.75" customHeight="1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</row>
    <row r="670" ht="15.75" customHeight="1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</row>
    <row r="671" ht="15.75" customHeight="1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</row>
    <row r="672" ht="15.75" customHeight="1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</row>
    <row r="673" ht="15.75" customHeight="1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</row>
    <row r="674" ht="15.75" customHeight="1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</row>
    <row r="675" ht="15.75" customHeight="1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</row>
    <row r="676" ht="15.75" customHeight="1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</row>
    <row r="677" ht="15.75" customHeight="1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</row>
    <row r="678" ht="15.75" customHeight="1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</row>
    <row r="679" ht="15.75" customHeight="1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</row>
    <row r="680" ht="15.75" customHeight="1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</row>
    <row r="681" ht="15.75" customHeight="1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</row>
    <row r="682" ht="15.75" customHeight="1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</row>
    <row r="683" ht="15.75" customHeight="1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</row>
    <row r="684" ht="15.75" customHeight="1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</row>
    <row r="685" ht="15.75" customHeight="1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</row>
    <row r="686" ht="15.75" customHeight="1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</row>
    <row r="687" ht="15.75" customHeight="1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</row>
    <row r="688" ht="15.75" customHeight="1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</row>
    <row r="689" ht="15.75" customHeight="1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</row>
    <row r="690" ht="15.75" customHeight="1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</row>
    <row r="691" ht="15.75" customHeight="1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</row>
    <row r="692" ht="15.75" customHeight="1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</row>
    <row r="693" ht="15.75" customHeight="1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</row>
    <row r="694" ht="15.75" customHeight="1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</row>
    <row r="695" ht="15.75" customHeight="1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</row>
    <row r="696" ht="15.75" customHeight="1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</row>
    <row r="697" ht="15.75" customHeight="1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</row>
    <row r="698" ht="15.75" customHeight="1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</row>
    <row r="699" ht="15.75" customHeight="1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</row>
    <row r="700" ht="15.75" customHeight="1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</row>
    <row r="701" ht="15.75" customHeight="1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</row>
    <row r="702" ht="15.75" customHeight="1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</row>
    <row r="703" ht="15.75" customHeight="1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</row>
    <row r="704" ht="15.75" customHeight="1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</row>
    <row r="705" ht="15.75" customHeight="1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</row>
    <row r="706" ht="15.75" customHeight="1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</row>
    <row r="707" ht="15.75" customHeight="1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</row>
    <row r="708" ht="15.75" customHeight="1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</row>
    <row r="709" ht="15.75" customHeight="1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</row>
    <row r="710" ht="15.75" customHeight="1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</row>
    <row r="711" ht="15.75" customHeight="1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</row>
    <row r="712" ht="15.75" customHeight="1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</row>
    <row r="713" ht="15.75" customHeight="1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</row>
    <row r="714" ht="15.75" customHeight="1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</row>
    <row r="715" ht="15.75" customHeight="1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</row>
    <row r="716" ht="15.75" customHeight="1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</row>
    <row r="717" ht="15.75" customHeight="1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</row>
    <row r="718" ht="15.75" customHeight="1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</row>
    <row r="719" ht="15.75" customHeight="1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</row>
    <row r="720" ht="15.75" customHeight="1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</row>
    <row r="721" ht="15.75" customHeight="1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</row>
    <row r="722" ht="15.75" customHeight="1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</row>
    <row r="723" ht="15.75" customHeight="1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</row>
    <row r="724" ht="15.75" customHeight="1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</row>
    <row r="725" ht="15.75" customHeight="1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</row>
    <row r="726" ht="15.75" customHeight="1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</row>
    <row r="727" ht="15.75" customHeight="1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</row>
    <row r="728" ht="15.75" customHeight="1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</row>
    <row r="729" ht="15.75" customHeight="1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</row>
    <row r="730" ht="15.75" customHeight="1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</row>
    <row r="731" ht="15.75" customHeight="1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</row>
    <row r="732" ht="15.75" customHeight="1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</row>
    <row r="733" ht="15.75" customHeight="1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</row>
    <row r="734" ht="15.75" customHeight="1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</row>
    <row r="735" ht="15.75" customHeight="1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</row>
    <row r="736" ht="15.75" customHeight="1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</row>
    <row r="737" ht="15.75" customHeight="1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</row>
    <row r="738" ht="15.75" customHeight="1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</row>
    <row r="739" ht="15.75" customHeight="1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</row>
    <row r="740" ht="15.75" customHeight="1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</row>
    <row r="741" ht="15.75" customHeight="1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</row>
    <row r="742" ht="15.75" customHeight="1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</row>
    <row r="743" ht="15.75" customHeight="1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</row>
    <row r="744" ht="15.75" customHeight="1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</row>
    <row r="745" ht="15.75" customHeight="1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</row>
    <row r="746" ht="15.75" customHeight="1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</row>
    <row r="747" ht="15.75" customHeight="1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</row>
    <row r="748" ht="15.75" customHeight="1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</row>
    <row r="749" ht="15.75" customHeight="1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</row>
    <row r="750" ht="15.75" customHeight="1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</row>
    <row r="751" ht="15.75" customHeight="1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</row>
    <row r="752" ht="15.75" customHeight="1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</row>
    <row r="753" ht="15.75" customHeight="1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</row>
    <row r="754" ht="15.75" customHeight="1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</row>
    <row r="755" ht="15.75" customHeight="1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</row>
    <row r="756" ht="15.75" customHeight="1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</row>
    <row r="757" ht="15.75" customHeight="1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</row>
    <row r="758" ht="15.75" customHeight="1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</row>
    <row r="759" ht="15.75" customHeight="1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</row>
    <row r="760" ht="15.75" customHeight="1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</row>
    <row r="761" ht="15.75" customHeight="1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</row>
    <row r="762" ht="15.75" customHeight="1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</row>
    <row r="763" ht="15.75" customHeight="1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</row>
    <row r="764" ht="15.75" customHeight="1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</row>
    <row r="765" ht="15.75" customHeight="1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</row>
    <row r="766" ht="15.75" customHeight="1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</row>
    <row r="767" ht="15.75" customHeight="1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</row>
    <row r="768" ht="15.75" customHeight="1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</row>
    <row r="769" ht="15.75" customHeight="1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</row>
    <row r="770" ht="15.75" customHeight="1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</row>
    <row r="771" ht="15.75" customHeight="1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</row>
    <row r="772" ht="15.75" customHeight="1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</row>
    <row r="773" ht="15.75" customHeight="1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</row>
    <row r="774" ht="15.75" customHeight="1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</row>
    <row r="775" ht="15.75" customHeight="1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</row>
    <row r="776" ht="15.75" customHeight="1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</row>
    <row r="777" ht="15.75" customHeight="1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</row>
    <row r="778" ht="15.75" customHeight="1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</row>
    <row r="779" ht="15.75" customHeight="1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</row>
    <row r="780" ht="15.75" customHeight="1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</row>
    <row r="781" ht="15.75" customHeight="1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</row>
    <row r="782" ht="15.75" customHeight="1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</row>
    <row r="783" ht="15.75" customHeight="1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</row>
    <row r="784" ht="15.75" customHeight="1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</row>
    <row r="785" ht="15.75" customHeight="1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</row>
    <row r="786" ht="15.75" customHeight="1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</row>
    <row r="787" ht="15.75" customHeight="1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</row>
    <row r="788" ht="15.75" customHeight="1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</row>
    <row r="789" ht="15.75" customHeight="1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</row>
    <row r="790" ht="15.75" customHeight="1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</row>
    <row r="791" ht="15.75" customHeight="1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</row>
    <row r="792" ht="15.75" customHeight="1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</row>
    <row r="793" ht="15.75" customHeight="1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</row>
    <row r="794" ht="15.75" customHeight="1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</row>
    <row r="795" ht="15.75" customHeight="1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</row>
    <row r="796" ht="15.75" customHeight="1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</row>
    <row r="797" ht="15.75" customHeight="1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</row>
    <row r="798" ht="15.75" customHeight="1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</row>
    <row r="799" ht="15.75" customHeight="1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</row>
    <row r="800" ht="15.75" customHeight="1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</row>
    <row r="801" ht="15.75" customHeight="1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</row>
    <row r="802" ht="15.75" customHeight="1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</row>
    <row r="803" ht="15.75" customHeight="1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</row>
    <row r="804" ht="15.75" customHeight="1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</row>
    <row r="805" ht="15.75" customHeight="1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</row>
    <row r="806" ht="15.75" customHeight="1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</row>
    <row r="807" ht="15.75" customHeight="1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</row>
    <row r="808" ht="15.75" customHeight="1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</row>
    <row r="809" ht="15.75" customHeight="1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</row>
    <row r="810" ht="15.75" customHeight="1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</row>
    <row r="811" ht="15.75" customHeight="1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</row>
    <row r="812" ht="15.75" customHeight="1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</row>
    <row r="813" ht="15.75" customHeight="1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</row>
    <row r="814" ht="15.75" customHeight="1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</row>
    <row r="815" ht="15.75" customHeight="1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</row>
    <row r="816" ht="15.75" customHeight="1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</row>
    <row r="817" ht="15.75" customHeight="1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</row>
    <row r="818" ht="15.75" customHeight="1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</row>
    <row r="819" ht="15.75" customHeight="1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</row>
    <row r="820" ht="15.75" customHeight="1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</row>
    <row r="821" ht="15.75" customHeight="1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</row>
    <row r="822" ht="15.75" customHeight="1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</row>
    <row r="823" ht="15.75" customHeight="1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</row>
    <row r="824" ht="15.75" customHeight="1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</row>
    <row r="825" ht="15.75" customHeight="1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</row>
    <row r="826" ht="15.75" customHeight="1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</row>
    <row r="827" ht="15.75" customHeight="1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</row>
    <row r="828" ht="15.75" customHeight="1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</row>
    <row r="829" ht="15.75" customHeight="1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</row>
    <row r="830" ht="15.75" customHeight="1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</row>
    <row r="831" ht="15.75" customHeight="1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</row>
    <row r="832" ht="15.75" customHeight="1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</row>
    <row r="833" ht="15.75" customHeight="1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</row>
    <row r="834" ht="15.75" customHeight="1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</row>
    <row r="835" ht="15.75" customHeight="1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</row>
    <row r="836" ht="15.75" customHeight="1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</row>
    <row r="837" ht="15.75" customHeight="1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</row>
    <row r="838" ht="15.75" customHeight="1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</row>
    <row r="839" ht="15.75" customHeight="1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</row>
    <row r="840" ht="15.75" customHeight="1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</row>
    <row r="841" ht="15.75" customHeight="1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</row>
    <row r="842" ht="15.75" customHeight="1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</row>
    <row r="843" ht="15.75" customHeight="1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</row>
    <row r="844" ht="15.75" customHeight="1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</row>
    <row r="845" ht="15.75" customHeight="1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</row>
    <row r="846" ht="15.75" customHeight="1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</row>
    <row r="847" ht="15.75" customHeight="1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</row>
    <row r="848" ht="15.75" customHeight="1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</row>
    <row r="849" ht="15.75" customHeight="1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</row>
    <row r="850" ht="15.75" customHeight="1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</row>
    <row r="851" ht="15.75" customHeight="1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</row>
    <row r="852" ht="15.75" customHeight="1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</row>
    <row r="853" ht="15.75" customHeight="1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</row>
    <row r="854" ht="15.75" customHeight="1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</row>
    <row r="855" ht="15.75" customHeight="1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</row>
    <row r="856" ht="15.75" customHeight="1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</row>
    <row r="857" ht="15.75" customHeight="1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</row>
    <row r="858" ht="15.75" customHeight="1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</row>
    <row r="859" ht="15.75" customHeight="1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</row>
    <row r="860" ht="15.75" customHeight="1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</row>
    <row r="861" ht="15.75" customHeight="1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</row>
    <row r="862" ht="15.75" customHeight="1">
      <c r="A862" s="74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</row>
    <row r="863" ht="15.75" customHeight="1">
      <c r="A863" s="74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</row>
    <row r="864" ht="15.75" customHeight="1">
      <c r="A864" s="74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</row>
    <row r="865" ht="15.75" customHeight="1">
      <c r="A865" s="74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</row>
    <row r="866" ht="15.75" customHeight="1">
      <c r="A866" s="74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</row>
    <row r="867" ht="15.75" customHeight="1">
      <c r="A867" s="74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</row>
    <row r="868" ht="15.75" customHeight="1">
      <c r="A868" s="74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</row>
    <row r="869" ht="15.75" customHeight="1">
      <c r="A869" s="74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</row>
    <row r="870" ht="15.75" customHeight="1">
      <c r="A870" s="74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</row>
    <row r="871" ht="15.75" customHeight="1">
      <c r="A871" s="74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</row>
    <row r="872" ht="15.75" customHeight="1">
      <c r="A872" s="74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</row>
    <row r="873" ht="15.75" customHeight="1">
      <c r="A873" s="74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</row>
    <row r="874" ht="15.75" customHeight="1">
      <c r="A874" s="74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</row>
    <row r="875" ht="15.75" customHeight="1">
      <c r="A875" s="74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</row>
    <row r="876" ht="15.75" customHeight="1">
      <c r="A876" s="74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</row>
    <row r="877" ht="15.75" customHeight="1">
      <c r="A877" s="74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</row>
    <row r="878" ht="15.75" customHeight="1">
      <c r="A878" s="74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</row>
    <row r="879" ht="15.75" customHeight="1">
      <c r="A879" s="74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</row>
    <row r="880" ht="15.75" customHeight="1">
      <c r="A880" s="74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</row>
    <row r="881" ht="15.75" customHeight="1">
      <c r="A881" s="74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</row>
    <row r="882" ht="15.75" customHeight="1">
      <c r="A882" s="74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</row>
    <row r="883" ht="15.75" customHeight="1">
      <c r="A883" s="74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</row>
    <row r="884" ht="15.75" customHeight="1">
      <c r="A884" s="74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</row>
    <row r="885" ht="15.75" customHeight="1">
      <c r="A885" s="74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</row>
    <row r="886" ht="15.75" customHeight="1">
      <c r="A886" s="74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</row>
    <row r="887" ht="15.75" customHeight="1">
      <c r="A887" s="74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</row>
    <row r="888" ht="15.75" customHeight="1">
      <c r="A888" s="74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</row>
    <row r="889" ht="15.75" customHeight="1">
      <c r="A889" s="74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</row>
    <row r="890" ht="15.75" customHeight="1">
      <c r="A890" s="74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</row>
    <row r="891" ht="15.75" customHeight="1">
      <c r="A891" s="74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</row>
    <row r="892" ht="15.75" customHeight="1">
      <c r="A892" s="74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</row>
    <row r="893" ht="15.75" customHeight="1">
      <c r="A893" s="74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</row>
    <row r="894" ht="15.75" customHeight="1">
      <c r="A894" s="74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</row>
    <row r="895" ht="15.75" customHeight="1">
      <c r="A895" s="74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</row>
    <row r="896" ht="15.75" customHeight="1">
      <c r="A896" s="74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</row>
    <row r="897" ht="15.75" customHeight="1">
      <c r="A897" s="74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</row>
    <row r="898" ht="15.75" customHeight="1">
      <c r="A898" s="74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</row>
    <row r="899" ht="15.75" customHeight="1">
      <c r="A899" s="74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</row>
    <row r="900" ht="15.75" customHeight="1">
      <c r="A900" s="74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</row>
    <row r="901" ht="15.75" customHeight="1">
      <c r="A901" s="74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</row>
    <row r="902" ht="15.75" customHeight="1">
      <c r="A902" s="74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</row>
    <row r="903" ht="15.75" customHeight="1">
      <c r="A903" s="74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</row>
    <row r="904" ht="15.75" customHeight="1">
      <c r="A904" s="74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</row>
    <row r="905" ht="15.75" customHeight="1">
      <c r="A905" s="74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</row>
    <row r="906" ht="15.75" customHeight="1">
      <c r="A906" s="74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</row>
    <row r="907" ht="15.75" customHeight="1">
      <c r="A907" s="74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</row>
    <row r="908" ht="15.75" customHeight="1">
      <c r="A908" s="74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</row>
    <row r="909" ht="15.75" customHeight="1">
      <c r="A909" s="74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</row>
    <row r="910" ht="15.75" customHeight="1">
      <c r="A910" s="74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</row>
    <row r="911" ht="15.75" customHeight="1">
      <c r="A911" s="74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</row>
    <row r="912" ht="15.75" customHeight="1">
      <c r="A912" s="74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</row>
    <row r="913" ht="15.75" customHeight="1">
      <c r="A913" s="74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</row>
    <row r="914" ht="15.75" customHeight="1">
      <c r="A914" s="74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</row>
    <row r="915" ht="15.75" customHeight="1">
      <c r="A915" s="74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</row>
    <row r="916" ht="15.75" customHeight="1">
      <c r="A916" s="74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</row>
    <row r="917" ht="15.75" customHeight="1">
      <c r="A917" s="74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</row>
    <row r="918" ht="15.75" customHeight="1">
      <c r="A918" s="74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</row>
    <row r="919" ht="15.75" customHeight="1">
      <c r="A919" s="74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</row>
    <row r="920" ht="15.75" customHeight="1">
      <c r="A920" s="74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</row>
    <row r="921" ht="15.75" customHeight="1">
      <c r="A921" s="74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</row>
    <row r="922" ht="15.75" customHeight="1">
      <c r="A922" s="74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</row>
    <row r="923" ht="15.75" customHeight="1">
      <c r="A923" s="74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</row>
    <row r="924" ht="15.75" customHeight="1">
      <c r="A924" s="74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</row>
    <row r="925" ht="15.75" customHeight="1">
      <c r="A925" s="74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</row>
    <row r="926" ht="15.75" customHeight="1">
      <c r="A926" s="74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</row>
    <row r="927" ht="15.75" customHeight="1">
      <c r="A927" s="74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</row>
    <row r="928" ht="15.75" customHeight="1">
      <c r="A928" s="74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</row>
    <row r="929" ht="15.75" customHeight="1">
      <c r="A929" s="74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</row>
    <row r="930" ht="15.75" customHeight="1">
      <c r="A930" s="74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</row>
    <row r="931" ht="15.75" customHeight="1">
      <c r="A931" s="74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</row>
    <row r="932" ht="15.75" customHeight="1">
      <c r="A932" s="74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</row>
    <row r="933" ht="15.75" customHeight="1">
      <c r="A933" s="74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</row>
    <row r="934" ht="15.75" customHeight="1">
      <c r="A934" s="74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</row>
    <row r="935" ht="15.75" customHeight="1">
      <c r="A935" s="74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</row>
    <row r="936" ht="15.75" customHeight="1">
      <c r="A936" s="74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</row>
    <row r="937" ht="15.75" customHeight="1">
      <c r="A937" s="74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</row>
    <row r="938" ht="15.75" customHeight="1">
      <c r="A938" s="74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</row>
    <row r="939" ht="15.75" customHeight="1">
      <c r="A939" s="74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</row>
    <row r="940" ht="15.75" customHeight="1">
      <c r="A940" s="74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</row>
    <row r="941" ht="15.75" customHeight="1">
      <c r="A941" s="74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</row>
    <row r="942" ht="15.75" customHeight="1">
      <c r="A942" s="74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</row>
    <row r="943" ht="15.75" customHeight="1">
      <c r="A943" s="74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</row>
    <row r="944" ht="15.75" customHeight="1">
      <c r="A944" s="74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</row>
    <row r="945" ht="15.75" customHeight="1">
      <c r="A945" s="74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</row>
    <row r="946" ht="15.75" customHeight="1">
      <c r="A946" s="74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</row>
    <row r="947" ht="15.75" customHeight="1">
      <c r="A947" s="74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</row>
    <row r="948" ht="15.75" customHeight="1">
      <c r="A948" s="74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</row>
    <row r="949" ht="15.75" customHeight="1">
      <c r="A949" s="74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</row>
    <row r="950" ht="15.75" customHeight="1">
      <c r="A950" s="74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</row>
    <row r="951" ht="15.75" customHeight="1">
      <c r="A951" s="74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</row>
    <row r="952" ht="15.75" customHeight="1">
      <c r="A952" s="74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</row>
    <row r="953" ht="15.75" customHeight="1">
      <c r="A953" s="74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</row>
    <row r="954" ht="15.75" customHeight="1">
      <c r="A954" s="74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</row>
    <row r="955" ht="15.75" customHeight="1">
      <c r="A955" s="74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</row>
    <row r="956" ht="15.75" customHeight="1">
      <c r="A956" s="74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</row>
    <row r="957" ht="15.75" customHeight="1">
      <c r="A957" s="74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</row>
    <row r="958" ht="15.75" customHeight="1">
      <c r="A958" s="74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</row>
    <row r="959" ht="15.75" customHeight="1">
      <c r="A959" s="74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</row>
    <row r="960" ht="15.75" customHeight="1">
      <c r="A960" s="74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</row>
    <row r="961" ht="15.75" customHeight="1">
      <c r="A961" s="74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</row>
    <row r="962" ht="15.75" customHeight="1">
      <c r="A962" s="74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</row>
    <row r="963" ht="15.75" customHeight="1">
      <c r="A963" s="74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</row>
    <row r="964" ht="15.75" customHeight="1">
      <c r="A964" s="74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</row>
    <row r="965" ht="15.75" customHeight="1">
      <c r="A965" s="74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</row>
    <row r="966" ht="15.75" customHeight="1">
      <c r="A966" s="74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</row>
    <row r="967" ht="15.75" customHeight="1">
      <c r="A967" s="74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</row>
    <row r="968" ht="15.75" customHeight="1">
      <c r="A968" s="74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</row>
    <row r="969" ht="15.75" customHeight="1">
      <c r="A969" s="74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</row>
    <row r="970" ht="15.75" customHeight="1">
      <c r="A970" s="74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</row>
    <row r="971" ht="15.75" customHeight="1">
      <c r="A971" s="74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</row>
    <row r="972" ht="15.75" customHeight="1">
      <c r="A972" s="74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</row>
    <row r="973" ht="15.75" customHeight="1">
      <c r="A973" s="74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</row>
    <row r="974" ht="15.75" customHeight="1">
      <c r="A974" s="74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</row>
    <row r="975" ht="15.75" customHeight="1">
      <c r="A975" s="74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</row>
    <row r="976" ht="15.75" customHeight="1">
      <c r="A976" s="74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</row>
    <row r="977" ht="15.75" customHeight="1">
      <c r="A977" s="74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</row>
    <row r="978" ht="15.75" customHeight="1">
      <c r="A978" s="74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</row>
    <row r="979" ht="15.75" customHeight="1">
      <c r="A979" s="74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</row>
    <row r="980" ht="15.75" customHeight="1">
      <c r="A980" s="74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</row>
    <row r="981" ht="15.75" customHeight="1">
      <c r="A981" s="74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</row>
    <row r="982" ht="15.75" customHeight="1">
      <c r="A982" s="74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</row>
    <row r="983" ht="15.75" customHeight="1">
      <c r="A983" s="74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</row>
    <row r="984" ht="15.75" customHeight="1">
      <c r="A984" s="74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</row>
    <row r="985" ht="15.75" customHeight="1">
      <c r="A985" s="74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</row>
    <row r="986" ht="15.75" customHeight="1">
      <c r="A986" s="74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</row>
    <row r="987" ht="15.75" customHeight="1">
      <c r="A987" s="74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</row>
    <row r="988" ht="15.75" customHeight="1">
      <c r="A988" s="74"/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</row>
    <row r="989" ht="15.75" customHeight="1">
      <c r="A989" s="74"/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</row>
    <row r="990" ht="15.75" customHeight="1">
      <c r="A990" s="74"/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</row>
    <row r="991" ht="15.75" customHeight="1">
      <c r="A991" s="74"/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</row>
    <row r="992" ht="15.75" customHeight="1">
      <c r="A992" s="74"/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</row>
    <row r="993" ht="15.75" customHeight="1">
      <c r="A993" s="74"/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</row>
    <row r="994" ht="15.75" customHeight="1">
      <c r="A994" s="74"/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</row>
    <row r="995" ht="15.75" customHeight="1">
      <c r="A995" s="74"/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</row>
    <row r="996" ht="15.75" customHeight="1">
      <c r="A996" s="74"/>
      <c r="B996" s="74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</row>
    <row r="997" ht="15.75" customHeight="1">
      <c r="A997" s="74"/>
      <c r="B997" s="74"/>
      <c r="C997" s="74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</row>
    <row r="998" ht="15.75" customHeight="1">
      <c r="A998" s="74"/>
      <c r="B998" s="74"/>
      <c r="C998" s="74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</row>
    <row r="999" ht="15.75" customHeight="1">
      <c r="A999" s="74"/>
      <c r="B999" s="74"/>
      <c r="C999" s="74"/>
      <c r="D999" s="74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</row>
    <row r="1000" ht="15.75" customHeight="1">
      <c r="A1000" s="74"/>
      <c r="B1000" s="74"/>
      <c r="C1000" s="74"/>
      <c r="D1000" s="74"/>
      <c r="E1000" s="74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</row>
  </sheetData>
  <mergeCells count="115"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B14:H14"/>
    <mergeCell ref="B15:H15"/>
    <mergeCell ref="A7:A8"/>
    <mergeCell ref="B7:I8"/>
    <mergeCell ref="A9:A15"/>
    <mergeCell ref="B9:B10"/>
    <mergeCell ref="C9:C10"/>
    <mergeCell ref="D9:D10"/>
    <mergeCell ref="E9:E10"/>
    <mergeCell ref="A22:A24"/>
    <mergeCell ref="A26:A28"/>
    <mergeCell ref="A30:A32"/>
    <mergeCell ref="A34:A36"/>
    <mergeCell ref="A38:A40"/>
    <mergeCell ref="A42:A44"/>
    <mergeCell ref="B44:H44"/>
    <mergeCell ref="A16:A17"/>
    <mergeCell ref="B16:I17"/>
    <mergeCell ref="A18:A20"/>
    <mergeCell ref="B19:H19"/>
    <mergeCell ref="B20:H20"/>
    <mergeCell ref="B23:H23"/>
    <mergeCell ref="B24:H24"/>
    <mergeCell ref="A106:A108"/>
    <mergeCell ref="A110:A112"/>
    <mergeCell ref="A114:A116"/>
    <mergeCell ref="A118:A120"/>
    <mergeCell ref="A122:A124"/>
    <mergeCell ref="A126:A128"/>
    <mergeCell ref="A130:A132"/>
    <mergeCell ref="A78:A80"/>
    <mergeCell ref="A82:A84"/>
    <mergeCell ref="A86:A88"/>
    <mergeCell ref="A90:A92"/>
    <mergeCell ref="A94:A96"/>
    <mergeCell ref="A98:A100"/>
    <mergeCell ref="A102:A104"/>
    <mergeCell ref="B124:H124"/>
    <mergeCell ref="B127:H127"/>
    <mergeCell ref="B128:H128"/>
    <mergeCell ref="B131:H131"/>
    <mergeCell ref="B132:H132"/>
    <mergeCell ref="B111:H111"/>
    <mergeCell ref="B112:H112"/>
    <mergeCell ref="B115:H115"/>
    <mergeCell ref="B116:H116"/>
    <mergeCell ref="B119:H119"/>
    <mergeCell ref="B120:H120"/>
    <mergeCell ref="B123:H123"/>
    <mergeCell ref="B27:H27"/>
    <mergeCell ref="B28:H28"/>
    <mergeCell ref="B31:H31"/>
    <mergeCell ref="B32:H32"/>
    <mergeCell ref="B35:H35"/>
    <mergeCell ref="B36:H36"/>
    <mergeCell ref="B39:H39"/>
    <mergeCell ref="B40:H40"/>
    <mergeCell ref="B43:H43"/>
    <mergeCell ref="A46:A48"/>
    <mergeCell ref="B47:H47"/>
    <mergeCell ref="B48:H48"/>
    <mergeCell ref="B51:H51"/>
    <mergeCell ref="B52:H52"/>
    <mergeCell ref="B55:H55"/>
    <mergeCell ref="B56:H56"/>
    <mergeCell ref="B59:H59"/>
    <mergeCell ref="B60:H60"/>
    <mergeCell ref="B63:H63"/>
    <mergeCell ref="B64:H64"/>
    <mergeCell ref="B67:H67"/>
    <mergeCell ref="A50:A52"/>
    <mergeCell ref="A54:A56"/>
    <mergeCell ref="A58:A60"/>
    <mergeCell ref="A62:A64"/>
    <mergeCell ref="A66:A68"/>
    <mergeCell ref="A70:A72"/>
    <mergeCell ref="A74:A76"/>
    <mergeCell ref="B68:H68"/>
    <mergeCell ref="B71:H71"/>
    <mergeCell ref="B72:H72"/>
    <mergeCell ref="B75:H75"/>
    <mergeCell ref="B76:H76"/>
    <mergeCell ref="B79:H79"/>
    <mergeCell ref="B80:H80"/>
    <mergeCell ref="B83:H83"/>
    <mergeCell ref="B84:H84"/>
    <mergeCell ref="B87:H87"/>
    <mergeCell ref="B88:H88"/>
    <mergeCell ref="B91:H91"/>
    <mergeCell ref="B92:H92"/>
    <mergeCell ref="B95:H95"/>
    <mergeCell ref="B96:H96"/>
    <mergeCell ref="B99:H99"/>
    <mergeCell ref="B100:H100"/>
    <mergeCell ref="B103:H103"/>
    <mergeCell ref="B104:H104"/>
    <mergeCell ref="B107:H107"/>
    <mergeCell ref="B108:H108"/>
  </mergeCells>
  <conditionalFormatting sqref="I14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3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9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7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5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3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9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7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5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3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9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27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7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5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3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9">
    <cfRule type="colorScale" priority="2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7">
    <cfRule type="colorScale" priority="2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5">
    <cfRule type="colorScale" priority="2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3">
    <cfRule type="colorScale" priority="2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2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31">
    <cfRule type="colorScale" priority="2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9">
    <cfRule type="colorScale" priority="2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7">
    <cfRule type="colorScale" priority="2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5">
    <cfRule type="colorScale" priority="2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23">
    <cfRule type="colorScale" priority="3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