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pbK775x7BCuYkuh2uL38iicFOeQ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<sst xmlns="http://schemas.openxmlformats.org/spreadsheetml/2006/main" count="69" uniqueCount="24">
  <si>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</si>
  <si>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</si>
  <si>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</si>
  <si>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</si>
  <si>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حصة عبد الله محمد السبيل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</si>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</sst>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1.02739223E9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18.0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2.0</v>
      </c>
      <c r="E11" s="38">
        <v>0.0</v>
      </c>
      <c r="F11" s="38">
        <v>0.0</v>
      </c>
      <c r="G11" s="38">
        <v>0.0</v>
      </c>
      <c r="H11" s="38">
        <v>2.0</v>
      </c>
      <c r="I11" s="39">
        <f t="shared" ref="I11:I14" si="2">IF(AND(COUNT(C11)&gt;0, COUNT(D11)&gt;0, COUNT(E11)&gt;0, COUNT(F11)&gt;0, COUNT(G11)&gt;0, COUNT(H11)&gt;0), 10 - SUM(J11:O11), "")</f>
        <v>9.5</v>
      </c>
      <c r="J11" s="40">
        <f t="shared" ref="J11:J14" si="3">IF(C11&gt;2, (C11-2) * 0.25, 0)</f>
        <v>0</v>
      </c>
      <c r="K11" s="41">
        <f t="shared" ref="K11:K14" si="4">IF(D11&gt;1, (D11-1) * 0.25, 0)</f>
        <v>0.25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0.25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2.0</v>
      </c>
      <c r="E12" s="38">
        <v>0.0</v>
      </c>
      <c r="F12" s="38">
        <v>0.0</v>
      </c>
      <c r="G12" s="38">
        <v>0.0</v>
      </c>
      <c r="H12" s="38">
        <v>2.0</v>
      </c>
      <c r="I12" s="39">
        <f t="shared" si="2"/>
        <v>9.5</v>
      </c>
      <c r="J12" s="40">
        <f t="shared" si="3"/>
        <v>0</v>
      </c>
      <c r="K12" s="41">
        <f t="shared" si="4"/>
        <v>0.25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0.25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2.0</v>
      </c>
      <c r="E13" s="38">
        <v>0.0</v>
      </c>
      <c r="F13" s="38">
        <v>0.0</v>
      </c>
      <c r="G13" s="38">
        <v>0.0</v>
      </c>
      <c r="H13" s="38">
        <v>0.0</v>
      </c>
      <c r="I13" s="39">
        <f t="shared" si="2"/>
        <v>9.75</v>
      </c>
      <c r="J13" s="40">
        <f t="shared" si="3"/>
        <v>0</v>
      </c>
      <c r="K13" s="41">
        <f t="shared" si="4"/>
        <v>0.25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2.0</v>
      </c>
      <c r="E14" s="38">
        <v>0.0</v>
      </c>
      <c r="F14" s="38">
        <v>0.0</v>
      </c>
      <c r="G14" s="38">
        <v>0.0</v>
      </c>
      <c r="H14" s="38">
        <v>0.0</v>
      </c>
      <c r="I14" s="39">
        <f t="shared" si="2"/>
        <v>9.75</v>
      </c>
      <c r="J14" s="40">
        <f t="shared" si="3"/>
        <v>0</v>
      </c>
      <c r="K14" s="41">
        <f t="shared" si="4"/>
        <v>0.25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96.25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2.0</v>
      </c>
      <c r="I19" s="39">
        <f t="shared" ref="I19:I20" si="11">IF(AND(COUNT(C19)&gt;0, COUNT(D19)&gt;0, COUNT(E19)&gt;0, COUNT(F19)&gt;0, COUNT(G19)&gt;0, COUNT(H19)&gt;0), 10 - SUM(J19:O19), "")</f>
        <v>9.75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0</v>
      </c>
      <c r="O19" s="41">
        <f t="shared" ref="O19:O20" si="16">H19*0.125</f>
        <v>0.25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2.0</v>
      </c>
      <c r="I20" s="39">
        <f t="shared" si="11"/>
        <v>9.75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0.25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21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97.5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ممتاز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38">
        <v>0.0</v>
      </c>
      <c r="D24" s="38">
        <v>0.0</v>
      </c>
      <c r="E24" s="38">
        <v>0.0</v>
      </c>
      <c r="F24" s="38">
        <v>0.0</v>
      </c>
      <c r="G24" s="38">
        <v>0.0</v>
      </c>
      <c r="H24" s="38">
        <v>1.0</v>
      </c>
      <c r="I24" s="39">
        <f t="shared" ref="I24:I25" si="18">IF(AND(COUNT(C24)&gt;0, COUNT(D24)&gt;0, COUNT(E24)&gt;0, COUNT(F24)&gt;0, COUNT(G24)&gt;0, COUNT(H24)&gt;0), 10 - SUM(J24:O24), "")</f>
        <v>9.875</v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>
        <f t="shared" ref="L24:M24" si="17">E24</f>
        <v>0</v>
      </c>
      <c r="M24" s="41">
        <f t="shared" si="17"/>
        <v>0</v>
      </c>
      <c r="N24" s="41">
        <f t="shared" ref="N24:N25" si="22">G24*1.5</f>
        <v>0</v>
      </c>
      <c r="O24" s="41">
        <f t="shared" ref="O24:O25" si="23">H24*0.125</f>
        <v>0.125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2.0</v>
      </c>
      <c r="I25" s="39">
        <f t="shared" si="18"/>
        <v>9.75</v>
      </c>
      <c r="J25" s="40">
        <f t="shared" si="19"/>
        <v>0</v>
      </c>
      <c r="K25" s="41">
        <f t="shared" si="20"/>
        <v>0</v>
      </c>
      <c r="L25" s="41">
        <f t="shared" ref="L25:M25" si="21">E25</f>
        <v>0</v>
      </c>
      <c r="M25" s="41">
        <f t="shared" si="21"/>
        <v>0</v>
      </c>
      <c r="N25" s="41">
        <f t="shared" si="22"/>
        <v>0</v>
      </c>
      <c r="O25" s="41">
        <f t="shared" si="23"/>
        <v>0.25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21</v>
      </c>
      <c r="C26" s="44"/>
      <c r="D26" s="44"/>
      <c r="E26" s="44"/>
      <c r="F26" s="44"/>
      <c r="G26" s="44"/>
      <c r="H26" s="45"/>
      <c r="I26" s="46">
        <f>IF(AND(I24 = "", I25 = ""), "", (SUM(I24:I25) / (COUNT(I24:I25) * 10)) * 100)</f>
        <v>98.125</v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>ممتاز</v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38">
        <v>0.0</v>
      </c>
      <c r="D29" s="38">
        <v>0.0</v>
      </c>
      <c r="E29" s="38">
        <v>0.0</v>
      </c>
      <c r="F29" s="38">
        <v>0.0</v>
      </c>
      <c r="G29" s="38">
        <v>0.0</v>
      </c>
      <c r="H29" s="38">
        <v>0.0</v>
      </c>
      <c r="I29" s="39">
        <f t="shared" ref="I29:I30" si="25">IF(AND(COUNT(C29)&gt;0, COUNT(D29)&gt;0, COUNT(E29)&gt;0, COUNT(F29)&gt;0, COUNT(G29)&gt;0, COUNT(H29)&gt;0), 10 - SUM(J29:O29), "")</f>
        <v>10</v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>
        <f t="shared" ref="L29:M29" si="24">E29</f>
        <v>0</v>
      </c>
      <c r="M29" s="41">
        <f t="shared" si="24"/>
        <v>0</v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38">
        <v>0.0</v>
      </c>
      <c r="D30" s="38">
        <v>1.0</v>
      </c>
      <c r="E30" s="38">
        <v>0.0</v>
      </c>
      <c r="F30" s="38">
        <v>0.0</v>
      </c>
      <c r="G30" s="38">
        <v>0.0</v>
      </c>
      <c r="H30" s="38">
        <v>2.0</v>
      </c>
      <c r="I30" s="39">
        <f t="shared" si="25"/>
        <v>9.75</v>
      </c>
      <c r="J30" s="40">
        <f t="shared" si="26"/>
        <v>0</v>
      </c>
      <c r="K30" s="41">
        <f t="shared" si="27"/>
        <v>0</v>
      </c>
      <c r="L30" s="41">
        <f t="shared" ref="L30:M30" si="28">E30</f>
        <v>0</v>
      </c>
      <c r="M30" s="41">
        <f t="shared" si="28"/>
        <v>0</v>
      </c>
      <c r="N30" s="41">
        <f t="shared" si="29"/>
        <v>0</v>
      </c>
      <c r="O30" s="41">
        <f t="shared" si="30"/>
        <v>0.25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4"/>
      <c r="D31" s="44"/>
      <c r="E31" s="44"/>
      <c r="F31" s="44"/>
      <c r="G31" s="44"/>
      <c r="H31" s="45"/>
      <c r="I31" s="46">
        <f>IF(AND(I29 = "", I30 = ""), "", (SUM(I29:I30) / (COUNT(I29:I30) * 10)) * 100)</f>
        <v>98.75</v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>ممتاز</v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61"/>
      <c r="D34" s="61"/>
      <c r="E34" s="61"/>
      <c r="F34" s="61"/>
      <c r="G34" s="61"/>
      <c r="H34" s="61"/>
      <c r="I34" s="39" t="str">
        <f t="shared" ref="I34:I35" si="32">IF(AND(COUNT(C34)&gt;0, COUNT(D34)&gt;0, COUNT(E34)&gt;0, COUNT(F34)&gt;0, COUNT(G34)&gt;0, COUNT(H34)&gt;0), 10 - SUM(J34:O34), "")</f>
        <v/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 t="str">
        <f t="shared" ref="L34:M34" si="31">E34</f>
        <v/>
      </c>
      <c r="M34" s="41" t="str">
        <f t="shared" si="31"/>
        <v/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61"/>
      <c r="D35" s="61"/>
      <c r="E35" s="61"/>
      <c r="F35" s="61"/>
      <c r="G35" s="61"/>
      <c r="H35" s="61"/>
      <c r="I35" s="39" t="str">
        <f t="shared" si="32"/>
        <v/>
      </c>
      <c r="J35" s="40">
        <f t="shared" si="33"/>
        <v>0</v>
      </c>
      <c r="K35" s="41">
        <f t="shared" si="34"/>
        <v>0</v>
      </c>
      <c r="L35" s="41" t="str">
        <f t="shared" ref="L35:M35" si="35">E35</f>
        <v/>
      </c>
      <c r="M35" s="41" t="str">
        <f t="shared" si="35"/>
        <v/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21</v>
      </c>
      <c r="C36" s="44"/>
      <c r="D36" s="44"/>
      <c r="E36" s="44"/>
      <c r="F36" s="44"/>
      <c r="G36" s="44"/>
      <c r="H36" s="45"/>
      <c r="I36" s="46" t="str">
        <f>IF(AND(I34 = "", I35 = ""), "", (SUM(I34:I35) / (COUNT(I34:I35) * 10)) * 100)</f>
        <v/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/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61"/>
      <c r="D39" s="61"/>
      <c r="E39" s="61"/>
      <c r="F39" s="61"/>
      <c r="G39" s="61"/>
      <c r="H39" s="61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61"/>
      <c r="D40" s="61"/>
      <c r="E40" s="61"/>
      <c r="F40" s="61"/>
      <c r="G40" s="61"/>
      <c r="H40" s="61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61"/>
      <c r="D44" s="61"/>
      <c r="E44" s="61"/>
      <c r="F44" s="61"/>
      <c r="G44" s="61"/>
      <c r="H44" s="61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61"/>
      <c r="D45" s="61"/>
      <c r="E45" s="61"/>
      <c r="F45" s="61"/>
      <c r="G45" s="61"/>
      <c r="H45" s="61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61"/>
      <c r="D49" s="61"/>
      <c r="E49" s="61"/>
      <c r="F49" s="61"/>
      <c r="G49" s="61"/>
      <c r="H49" s="61"/>
      <c r="I49" s="39" t="str">
        <f t="shared" ref="I49:I50" si="53">IF(AND(COUNT(C49)&gt;0, COUNT(D49)&gt;0, COUNT(E49)&gt;0, COUNT(F49)&gt;0, COUNT(G49)&gt;0, COUNT(H49)&gt;0), 10 - SUM(J49:O49), "")</f>
        <v/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 t="str">
        <f t="shared" ref="L49:M49" si="52">E49</f>
        <v/>
      </c>
      <c r="M49" s="41" t="str">
        <f t="shared" si="52"/>
        <v/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61"/>
      <c r="D50" s="61"/>
      <c r="E50" s="61"/>
      <c r="F50" s="61"/>
      <c r="G50" s="61"/>
      <c r="H50" s="61"/>
      <c r="I50" s="39" t="str">
        <f t="shared" si="53"/>
        <v/>
      </c>
      <c r="J50" s="40">
        <f t="shared" si="54"/>
        <v>0</v>
      </c>
      <c r="K50" s="41">
        <f t="shared" si="55"/>
        <v>0</v>
      </c>
      <c r="L50" s="41" t="str">
        <f t="shared" ref="L50:M50" si="56">E50</f>
        <v/>
      </c>
      <c r="M50" s="41" t="str">
        <f t="shared" si="56"/>
        <v/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21</v>
      </c>
      <c r="C51" s="44"/>
      <c r="D51" s="44"/>
      <c r="E51" s="44"/>
      <c r="F51" s="44"/>
      <c r="G51" s="44"/>
      <c r="H51" s="45"/>
      <c r="I51" s="46" t="str">
        <f>IF(AND(I49 = "", I50 = ""), "", (SUM(I49:I50) / (COUNT(I49:I50) * 10)) * 100)</f>
        <v/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/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61"/>
      <c r="D54" s="61"/>
      <c r="E54" s="61"/>
      <c r="F54" s="61"/>
      <c r="G54" s="61"/>
      <c r="H54" s="61"/>
      <c r="I54" s="39" t="str">
        <f t="shared" ref="I54:I55" si="60">IF(AND(COUNT(C54)&gt;0, COUNT(D54)&gt;0, COUNT(E54)&gt;0, COUNT(F54)&gt;0, COUNT(G54)&gt;0, COUNT(H54)&gt;0), 10 - SUM(J54:O54), "")</f>
        <v/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 t="str">
        <f t="shared" ref="L54:M54" si="59">E54</f>
        <v/>
      </c>
      <c r="M54" s="41" t="str">
        <f t="shared" si="59"/>
        <v/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61"/>
      <c r="D55" s="61"/>
      <c r="E55" s="61"/>
      <c r="F55" s="61"/>
      <c r="G55" s="61"/>
      <c r="H55" s="61"/>
      <c r="I55" s="39" t="str">
        <f t="shared" si="60"/>
        <v/>
      </c>
      <c r="J55" s="40">
        <f t="shared" si="61"/>
        <v>0</v>
      </c>
      <c r="K55" s="41">
        <f t="shared" si="62"/>
        <v>0</v>
      </c>
      <c r="L55" s="41" t="str">
        <f t="shared" ref="L55:M55" si="63">E55</f>
        <v/>
      </c>
      <c r="M55" s="41" t="str">
        <f t="shared" si="63"/>
        <v/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21</v>
      </c>
      <c r="C56" s="44"/>
      <c r="D56" s="44"/>
      <c r="E56" s="44"/>
      <c r="F56" s="44"/>
      <c r="G56" s="44"/>
      <c r="H56" s="45"/>
      <c r="I56" s="46" t="str">
        <f>IF(AND(I54 = "", I55 = ""), "", (SUM(I54:I55) / (COUNT(I54:I55) * 10)) * 100)</f>
        <v/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/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61"/>
      <c r="D59" s="61"/>
      <c r="E59" s="61"/>
      <c r="F59" s="61"/>
      <c r="G59" s="61"/>
      <c r="H59" s="61"/>
      <c r="I59" s="39" t="str">
        <f t="shared" ref="I59:I60" si="67">IF(AND(COUNT(C59)&gt;0, COUNT(D59)&gt;0, COUNT(E59)&gt;0, COUNT(F59)&gt;0, COUNT(G59)&gt;0, COUNT(H59)&gt;0), 10 - SUM(J59:O59), "")</f>
        <v/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 t="str">
        <f t="shared" ref="L59:M59" si="66">E59</f>
        <v/>
      </c>
      <c r="M59" s="41" t="str">
        <f t="shared" si="66"/>
        <v/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61"/>
      <c r="D60" s="61"/>
      <c r="E60" s="61"/>
      <c r="F60" s="61"/>
      <c r="G60" s="61"/>
      <c r="H60" s="61"/>
      <c r="I60" s="39" t="str">
        <f t="shared" si="67"/>
        <v/>
      </c>
      <c r="J60" s="40">
        <f t="shared" si="68"/>
        <v>0</v>
      </c>
      <c r="K60" s="41">
        <f t="shared" si="69"/>
        <v>0</v>
      </c>
      <c r="L60" s="41" t="str">
        <f t="shared" ref="L60:M60" si="70">E60</f>
        <v/>
      </c>
      <c r="M60" s="41" t="str">
        <f t="shared" si="70"/>
        <v/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5" t="s">
        <v>21</v>
      </c>
      <c r="C61" s="44"/>
      <c r="D61" s="44"/>
      <c r="E61" s="44"/>
      <c r="F61" s="44"/>
      <c r="G61" s="44"/>
      <c r="H61" s="45"/>
      <c r="I61" s="46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7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61"/>
      <c r="D64" s="61"/>
      <c r="E64" s="61"/>
      <c r="F64" s="61"/>
      <c r="G64" s="61"/>
      <c r="H64" s="61"/>
      <c r="I64" s="39" t="str">
        <f t="shared" ref="I64:I65" si="74">IF(AND(COUNT(C64)&gt;0, COUNT(D64)&gt;0, COUNT(E64)&gt;0, COUNT(F64)&gt;0, COUNT(G64)&gt;0, COUNT(H64)&gt;0), 10 - SUM(J64:O64), "")</f>
        <v/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 t="str">
        <f t="shared" ref="L64:M64" si="73">E64</f>
        <v/>
      </c>
      <c r="M64" s="41" t="str">
        <f t="shared" si="73"/>
        <v/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61"/>
      <c r="D65" s="61"/>
      <c r="E65" s="61"/>
      <c r="F65" s="61"/>
      <c r="G65" s="61"/>
      <c r="H65" s="61"/>
      <c r="I65" s="39" t="str">
        <f t="shared" si="74"/>
        <v/>
      </c>
      <c r="J65" s="40">
        <f t="shared" si="75"/>
        <v>0</v>
      </c>
      <c r="K65" s="41">
        <f t="shared" si="76"/>
        <v>0</v>
      </c>
      <c r="L65" s="41" t="str">
        <f t="shared" ref="L65:M65" si="77">E65</f>
        <v/>
      </c>
      <c r="M65" s="41" t="str">
        <f t="shared" si="77"/>
        <v/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5" t="s">
        <v>21</v>
      </c>
      <c r="C66" s="44"/>
      <c r="D66" s="44"/>
      <c r="E66" s="44"/>
      <c r="F66" s="44"/>
      <c r="G66" s="44"/>
      <c r="H66" s="45"/>
      <c r="I66" s="46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7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61"/>
      <c r="D69" s="61"/>
      <c r="E69" s="61"/>
      <c r="F69" s="61"/>
      <c r="G69" s="61"/>
      <c r="H69" s="61"/>
      <c r="I69" s="39" t="str">
        <f t="shared" ref="I69:I70" si="81">IF(AND(COUNT(C69)&gt;0, COUNT(D69)&gt;0, COUNT(E69)&gt;0, COUNT(F69)&gt;0, COUNT(G69)&gt;0, COUNT(H69)&gt;0), 10 - SUM(J69:O69), "")</f>
        <v/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 t="str">
        <f t="shared" ref="L69:M69" si="80">E69</f>
        <v/>
      </c>
      <c r="M69" s="41" t="str">
        <f t="shared" si="80"/>
        <v/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61"/>
      <c r="D70" s="61"/>
      <c r="E70" s="61"/>
      <c r="F70" s="61"/>
      <c r="G70" s="61"/>
      <c r="H70" s="61"/>
      <c r="I70" s="39" t="str">
        <f t="shared" si="81"/>
        <v/>
      </c>
      <c r="J70" s="40">
        <f t="shared" si="82"/>
        <v>0</v>
      </c>
      <c r="K70" s="41">
        <f t="shared" si="83"/>
        <v>0</v>
      </c>
      <c r="L70" s="41" t="str">
        <f t="shared" ref="L70:M70" si="84">E70</f>
        <v/>
      </c>
      <c r="M70" s="41" t="str">
        <f t="shared" si="84"/>
        <v/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21</v>
      </c>
      <c r="C71" s="44"/>
      <c r="D71" s="44"/>
      <c r="E71" s="44"/>
      <c r="F71" s="44"/>
      <c r="G71" s="44"/>
      <c r="H71" s="45"/>
      <c r="I71" s="46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38">
        <v>0.0</v>
      </c>
      <c r="D74" s="38">
        <v>2.0</v>
      </c>
      <c r="E74" s="38">
        <v>0.0</v>
      </c>
      <c r="F74" s="38">
        <v>0.0</v>
      </c>
      <c r="G74" s="38">
        <v>0.0</v>
      </c>
      <c r="H74" s="38">
        <v>4.0</v>
      </c>
      <c r="I74" s="39">
        <f t="shared" ref="I74:I75" si="88">IF(AND(COUNT(C74)&gt;0, COUNT(D74)&gt;0, COUNT(E74)&gt;0, COUNT(F74)&gt;0, COUNT(G74)&gt;0, COUNT(H74)&gt;0), 10 - SUM(J74:O74), "")</f>
        <v>9.25</v>
      </c>
      <c r="J74" s="40">
        <f t="shared" ref="J74:J75" si="89">IF(C74&gt;2, (C74-2) * 0.25, 0)</f>
        <v>0</v>
      </c>
      <c r="K74" s="41">
        <f t="shared" ref="K74:K75" si="90">IF(D74&gt;1, (D74-1) * 0.25, 0)</f>
        <v>0.25</v>
      </c>
      <c r="L74" s="41">
        <f t="shared" ref="L74:M74" si="87">E74</f>
        <v>0</v>
      </c>
      <c r="M74" s="41">
        <f t="shared" si="87"/>
        <v>0</v>
      </c>
      <c r="N74" s="41">
        <f t="shared" ref="N74:N75" si="92">G74*1.5</f>
        <v>0</v>
      </c>
      <c r="O74" s="41">
        <f t="shared" ref="O74:O75" si="93">H74*0.125</f>
        <v>0.5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38">
        <v>0.0</v>
      </c>
      <c r="D75" s="38">
        <v>0.0</v>
      </c>
      <c r="E75" s="38">
        <v>0.0</v>
      </c>
      <c r="F75" s="38">
        <v>0.0</v>
      </c>
      <c r="G75" s="38">
        <v>0.0</v>
      </c>
      <c r="H75" s="38">
        <v>2.0</v>
      </c>
      <c r="I75" s="39">
        <f t="shared" si="88"/>
        <v>9.75</v>
      </c>
      <c r="J75" s="40">
        <f t="shared" si="89"/>
        <v>0</v>
      </c>
      <c r="K75" s="41">
        <f t="shared" si="90"/>
        <v>0</v>
      </c>
      <c r="L75" s="41">
        <f t="shared" ref="L75:M75" si="91">E75</f>
        <v>0</v>
      </c>
      <c r="M75" s="41">
        <f t="shared" si="91"/>
        <v>0</v>
      </c>
      <c r="N75" s="41">
        <f t="shared" si="92"/>
        <v>0</v>
      </c>
      <c r="O75" s="41">
        <f t="shared" si="93"/>
        <v>0.25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5" t="s">
        <v>21</v>
      </c>
      <c r="C76" s="44"/>
      <c r="D76" s="44"/>
      <c r="E76" s="44"/>
      <c r="F76" s="44"/>
      <c r="G76" s="44"/>
      <c r="H76" s="45"/>
      <c r="I76" s="46">
        <f>IF(AND(I74 = "", I75 = ""), "", (SUM(I74:I75) / (COUNT(I74:I75) * 10)) * 100)</f>
        <v>95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7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38">
        <v>0.0</v>
      </c>
      <c r="D79" s="38">
        <v>1.0</v>
      </c>
      <c r="E79" s="38">
        <v>0.0</v>
      </c>
      <c r="F79" s="38">
        <v>0.0</v>
      </c>
      <c r="G79" s="38">
        <v>0.0</v>
      </c>
      <c r="H79" s="38">
        <v>2.0</v>
      </c>
      <c r="I79" s="39">
        <f t="shared" ref="I79:I80" si="95">IF(AND(COUNT(C79)&gt;0, COUNT(D79)&gt;0, COUNT(E79)&gt;0, COUNT(F79)&gt;0, COUNT(G79)&gt;0, COUNT(H79)&gt;0), 10 - SUM(J79:O79), "")</f>
        <v>9.75</v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>
        <f t="shared" ref="L79:M79" si="94">E79</f>
        <v>0</v>
      </c>
      <c r="M79" s="41">
        <f t="shared" si="94"/>
        <v>0</v>
      </c>
      <c r="N79" s="41">
        <f t="shared" ref="N79:N80" si="99">G79*1.5</f>
        <v>0</v>
      </c>
      <c r="O79" s="41">
        <f t="shared" ref="O79:O80" si="100">H79*0.125</f>
        <v>0.25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38">
        <v>0.0</v>
      </c>
      <c r="D80" s="38">
        <v>0.0</v>
      </c>
      <c r="E80" s="38">
        <v>0.0</v>
      </c>
      <c r="F80" s="38">
        <v>0.0</v>
      </c>
      <c r="G80" s="38">
        <v>0.0</v>
      </c>
      <c r="H80" s="38">
        <v>3.0</v>
      </c>
      <c r="I80" s="39">
        <f t="shared" si="95"/>
        <v>9.625</v>
      </c>
      <c r="J80" s="40">
        <f t="shared" si="96"/>
        <v>0</v>
      </c>
      <c r="K80" s="41">
        <f t="shared" si="97"/>
        <v>0</v>
      </c>
      <c r="L80" s="41">
        <f t="shared" ref="L80:M80" si="98">E80</f>
        <v>0</v>
      </c>
      <c r="M80" s="41">
        <f t="shared" si="98"/>
        <v>0</v>
      </c>
      <c r="N80" s="41">
        <f t="shared" si="99"/>
        <v>0</v>
      </c>
      <c r="O80" s="41">
        <f t="shared" si="100"/>
        <v>0.375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5" t="s">
        <v>21</v>
      </c>
      <c r="C81" s="44"/>
      <c r="D81" s="44"/>
      <c r="E81" s="44"/>
      <c r="F81" s="44"/>
      <c r="G81" s="44"/>
      <c r="H81" s="45"/>
      <c r="I81" s="46">
        <f>IF(AND(I79 = "", I80 = ""), "", (SUM(I79:I80) / (COUNT(I79:I80) * 10)) * 100)</f>
        <v>96.875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7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61"/>
      <c r="D84" s="61"/>
      <c r="E84" s="61"/>
      <c r="F84" s="61"/>
      <c r="G84" s="61"/>
      <c r="H84" s="61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61"/>
      <c r="D85" s="61"/>
      <c r="E85" s="61"/>
      <c r="F85" s="61"/>
      <c r="G85" s="61"/>
      <c r="H85" s="61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5" t="s">
        <v>21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7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61"/>
      <c r="D89" s="61"/>
      <c r="E89" s="61"/>
      <c r="F89" s="61"/>
      <c r="G89" s="61"/>
      <c r="H89" s="61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61"/>
      <c r="D90" s="61"/>
      <c r="E90" s="61"/>
      <c r="F90" s="61"/>
      <c r="G90" s="61"/>
      <c r="H90" s="61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5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7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38">
        <v>0.0</v>
      </c>
      <c r="D99" s="38">
        <v>0.0</v>
      </c>
      <c r="E99" s="38">
        <v>0.0</v>
      </c>
      <c r="F99" s="38">
        <v>0.0</v>
      </c>
      <c r="G99" s="38">
        <v>0.0</v>
      </c>
      <c r="H99" s="38">
        <v>2.0</v>
      </c>
      <c r="I99" s="39">
        <f t="shared" ref="I99:I100" si="123">IF(AND(COUNT(C99)&gt;0, COUNT(D99)&gt;0, COUNT(E99)&gt;0, COUNT(F99)&gt;0, COUNT(G99)&gt;0, COUNT(H99)&gt;0), 10 - SUM(J99:O99), "")</f>
        <v>9.75</v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>
        <f t="shared" ref="L99:M99" si="122">E99</f>
        <v>0</v>
      </c>
      <c r="M99" s="41">
        <f t="shared" si="122"/>
        <v>0</v>
      </c>
      <c r="N99" s="41">
        <f t="shared" ref="N99:N100" si="127">G99*1.5</f>
        <v>0</v>
      </c>
      <c r="O99" s="41">
        <f t="shared" ref="O99:O100" si="128">H99*0.125</f>
        <v>0.25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38">
        <v>0.0</v>
      </c>
      <c r="D100" s="38">
        <v>1.0</v>
      </c>
      <c r="E100" s="38">
        <v>0.0</v>
      </c>
      <c r="F100" s="38">
        <v>0.0</v>
      </c>
      <c r="G100" s="38">
        <v>0.0</v>
      </c>
      <c r="H100" s="38">
        <v>2.0</v>
      </c>
      <c r="I100" s="39">
        <f t="shared" si="123"/>
        <v>9.75</v>
      </c>
      <c r="J100" s="40">
        <f t="shared" si="124"/>
        <v>0</v>
      </c>
      <c r="K100" s="41">
        <f t="shared" si="125"/>
        <v>0</v>
      </c>
      <c r="L100" s="41">
        <f t="shared" ref="L100:M100" si="126">E100</f>
        <v>0</v>
      </c>
      <c r="M100" s="41">
        <f t="shared" si="126"/>
        <v>0</v>
      </c>
      <c r="N100" s="41">
        <f t="shared" si="127"/>
        <v>0</v>
      </c>
      <c r="O100" s="41">
        <f t="shared" si="128"/>
        <v>0.25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5" t="s">
        <v>21</v>
      </c>
      <c r="C101" s="44"/>
      <c r="D101" s="44"/>
      <c r="E101" s="44"/>
      <c r="F101" s="44"/>
      <c r="G101" s="44"/>
      <c r="H101" s="45"/>
      <c r="I101" s="46">
        <f>IF(AND(I99 = "", I100 = ""), "", (SUM(I99:I100) / (COUNT(I99:I100) * 10)) * 100)</f>
        <v>97.5</v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7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>ممتاز</v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5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7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22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