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1">
      <go:sheetsCustomData xmlns:go="http://customooxmlschemas.google.com/" r:id="rId5" roundtripDataSignature="AMtx7mhJR3Kr9nH9Bu8FObvt3psPSBFXTQ=="/>
    </ext>
  </extLst>
</workbook>
</file>

<file path=xl/sharedStrings.xml><?xml version="1.0" encoding="utf-8"?>
<sst xmlns="http://schemas.openxmlformats.org/spreadsheetml/2006/main" count="48" uniqueCount="23">
  <si>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</si>
  <si>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</si>
  <si>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</si>
  <si>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</si>
  <si>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إسلام مبارك عبد الرحمن محمد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</si>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</sst>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rgb="FFF2F2F2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</border>
    <border>
      <left/>
      <right style="double">
        <color rgb="FF000000"/>
      </right>
    </border>
    <border>
      <left/>
      <right style="double">
        <color rgb="FF000000"/>
      </right>
      <bottom style="thick">
        <color rgb="FF000000"/>
      </bottom>
    </border>
    <border>
      <left style="double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4" numFmtId="0" xfId="0" applyAlignment="1" applyBorder="1" applyFill="1" applyFont="1">
      <alignment horizontal="center" readingOrder="0" vertical="center"/>
    </xf>
    <xf borderId="7" fillId="6" fontId="4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5" numFmtId="0" xfId="0" applyAlignment="1" applyBorder="1" applyFont="1">
      <alignment horizontal="center" readingOrder="0" shrinkToFit="0" vertical="center" wrapText="1"/>
    </xf>
    <xf borderId="20" fillId="2" fontId="5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5" numFmtId="0" xfId="0" applyAlignment="1" applyBorder="1" applyFont="1">
      <alignment horizontal="center" vertical="center"/>
    </xf>
    <xf borderId="31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5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33" fillId="5" fontId="1" numFmtId="0" xfId="0" applyAlignment="1" applyBorder="1" applyFont="1">
      <alignment horizontal="center" vertical="center"/>
    </xf>
    <xf borderId="34" fillId="8" fontId="6" numFmtId="0" xfId="0" applyAlignment="1" applyBorder="1" applyFill="1" applyFont="1">
      <alignment horizontal="center" readingOrder="0" vertical="center"/>
    </xf>
    <xf borderId="35" fillId="0" fontId="3" numFmtId="0" xfId="0" applyBorder="1" applyFont="1"/>
    <xf borderId="36" fillId="0" fontId="3" numFmtId="0" xfId="0" applyBorder="1" applyFont="1"/>
    <xf borderId="37" fillId="5" fontId="1" numFmtId="1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38" fillId="8" fontId="6" numFmtId="0" xfId="0" applyAlignment="1" applyBorder="1" applyFont="1">
      <alignment horizontal="center" readingOrder="0" vertical="center"/>
    </xf>
    <xf borderId="14" fillId="6" fontId="4" numFmtId="0" xfId="0" applyAlignment="1" applyBorder="1" applyFont="1">
      <alignment horizontal="center" vertical="center"/>
    </xf>
    <xf borderId="39" fillId="6" fontId="4" numFmtId="9" xfId="0" applyAlignment="1" applyBorder="1" applyFont="1" applyNumberFormat="1">
      <alignment horizontal="center" readingOrder="0" vertical="center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14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43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44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5" fillId="5" fontId="1" numFmtId="0" xfId="0" applyAlignment="1" applyBorder="1" applyFont="1">
      <alignment horizontal="center" vertical="center"/>
    </xf>
    <xf borderId="46" fillId="0" fontId="3" numFmtId="0" xfId="0" applyBorder="1" applyFont="1"/>
    <xf borderId="47" fillId="0" fontId="3" numFmtId="0" xfId="0" applyBorder="1" applyFont="1"/>
    <xf borderId="48" fillId="8" fontId="6" numFmtId="0" xfId="0" applyAlignment="1" applyBorder="1" applyFont="1">
      <alignment horizontal="center" readingOrder="0" vertical="center"/>
    </xf>
    <xf borderId="49" fillId="0" fontId="3" numFmtId="0" xfId="0" applyBorder="1" applyFont="1"/>
    <xf borderId="50" fillId="0" fontId="3" numFmtId="0" xfId="0" applyBorder="1" applyFont="1"/>
    <xf borderId="51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23" width="9.14"/>
    <col customWidth="1" min="24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0</v>
      </c>
      <c r="E2" s="3" t="s">
        <v>1</v>
      </c>
      <c r="H2" s="3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4" t="s">
        <v>3</v>
      </c>
      <c r="B4" s="5"/>
      <c r="C4" s="6" t="s">
        <v>4</v>
      </c>
      <c r="D4" s="7"/>
      <c r="E4" s="5"/>
      <c r="F4" s="8" t="s">
        <v>5</v>
      </c>
      <c r="G4" s="9">
        <v>1.0</v>
      </c>
      <c r="H4" s="10" t="s">
        <v>6</v>
      </c>
      <c r="I4" s="11">
        <v>2.313535797E9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4" t="s">
        <v>7</v>
      </c>
      <c r="B5" s="5"/>
      <c r="C5" s="6" t="s">
        <v>8</v>
      </c>
      <c r="D5" s="7"/>
      <c r="E5" s="5"/>
      <c r="F5" s="8" t="s">
        <v>9</v>
      </c>
      <c r="G5" s="11">
        <v>6.0</v>
      </c>
      <c r="H5" s="8" t="s">
        <v>10</v>
      </c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2" t="s">
        <v>9</v>
      </c>
      <c r="B7" s="13" t="s">
        <v>11</v>
      </c>
      <c r="C7" s="14"/>
      <c r="D7" s="14"/>
      <c r="E7" s="14"/>
      <c r="F7" s="14"/>
      <c r="G7" s="14"/>
      <c r="H7" s="14"/>
      <c r="I7" s="1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16"/>
      <c r="B8" s="17"/>
      <c r="C8" s="18"/>
      <c r="D8" s="18"/>
      <c r="E8" s="18"/>
      <c r="F8" s="18"/>
      <c r="G8" s="18"/>
      <c r="H8" s="18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0"/>
      <c r="B9" s="21" t="s">
        <v>12</v>
      </c>
      <c r="C9" s="22" t="s">
        <v>13</v>
      </c>
      <c r="D9" s="23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4" t="s">
        <v>19</v>
      </c>
      <c r="J9" s="25" t="s">
        <v>13</v>
      </c>
      <c r="K9" s="26" t="s">
        <v>14</v>
      </c>
      <c r="L9" s="26" t="s">
        <v>15</v>
      </c>
      <c r="M9" s="26" t="s">
        <v>16</v>
      </c>
      <c r="N9" s="26" t="s">
        <v>17</v>
      </c>
      <c r="O9" s="26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7"/>
      <c r="B10" s="28"/>
      <c r="C10" s="29"/>
      <c r="D10" s="30"/>
      <c r="E10" s="30"/>
      <c r="F10" s="30"/>
      <c r="G10" s="30"/>
      <c r="H10" s="30"/>
      <c r="I10" s="31"/>
      <c r="J10" s="32"/>
      <c r="K10" s="33"/>
      <c r="L10" s="33"/>
      <c r="M10" s="33"/>
      <c r="N10" s="33"/>
      <c r="O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7"/>
      <c r="B11" s="34">
        <v>1.0</v>
      </c>
      <c r="C11" s="35">
        <v>0.0</v>
      </c>
      <c r="D11" s="36">
        <v>1.0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9" si="2">IF(AND(COUNT(C11)&gt;0, COUNT(D11)&gt;0, COUNT(E11)&gt;0, COUNT(F11)&gt;0, COUNT(G11)&gt;0, COUNT(H11)&gt;0), 10 - SUM(J11:O11), "")</f>
        <v>10</v>
      </c>
      <c r="J11" s="38">
        <f t="shared" ref="J11:J19" si="3">IF(C11&gt;2, (C11-2) * 0.25, 0)</f>
        <v>0</v>
      </c>
      <c r="K11" s="39">
        <f t="shared" ref="K11:K19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9" si="6">G11*1.5</f>
        <v>0</v>
      </c>
      <c r="O11" s="39">
        <f t="shared" ref="O11:O19" si="7">H11*0.125</f>
        <v>0</v>
      </c>
      <c r="P11" s="4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7"/>
      <c r="B12" s="34">
        <v>2.0</v>
      </c>
      <c r="C12" s="35">
        <v>0.0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10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7"/>
      <c r="B13" s="34">
        <v>3.0</v>
      </c>
      <c r="C13" s="35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1.0</v>
      </c>
      <c r="I13" s="37">
        <f t="shared" si="2"/>
        <v>9.875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0.125</v>
      </c>
      <c r="P13" s="4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7"/>
      <c r="B14" s="34">
        <v>4.0</v>
      </c>
      <c r="C14" s="35">
        <v>0.0</v>
      </c>
      <c r="D14" s="36">
        <v>0.0</v>
      </c>
      <c r="E14" s="36">
        <v>0.0</v>
      </c>
      <c r="F14" s="36">
        <v>0.0</v>
      </c>
      <c r="G14" s="36">
        <v>0.0</v>
      </c>
      <c r="H14" s="36">
        <v>0.0</v>
      </c>
      <c r="I14" s="37">
        <f t="shared" si="2"/>
        <v>10</v>
      </c>
      <c r="J14" s="38">
        <f t="shared" si="3"/>
        <v>0</v>
      </c>
      <c r="K14" s="39">
        <f t="shared" si="4"/>
        <v>0</v>
      </c>
      <c r="L14" s="39">
        <f t="shared" ref="L14:M14" si="9">E14</f>
        <v>0</v>
      </c>
      <c r="M14" s="39">
        <f t="shared" si="9"/>
        <v>0</v>
      </c>
      <c r="N14" s="39">
        <f t="shared" si="6"/>
        <v>0</v>
      </c>
      <c r="O14" s="39">
        <f t="shared" si="7"/>
        <v>0</v>
      </c>
      <c r="P14" s="4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7"/>
      <c r="B15" s="34">
        <v>5.0</v>
      </c>
      <c r="C15" s="35">
        <v>0.0</v>
      </c>
      <c r="D15" s="36">
        <v>0.0</v>
      </c>
      <c r="E15" s="36">
        <v>0.0</v>
      </c>
      <c r="F15" s="36">
        <v>0.0</v>
      </c>
      <c r="G15" s="36">
        <v>0.0</v>
      </c>
      <c r="H15" s="36">
        <v>0.0</v>
      </c>
      <c r="I15" s="37">
        <f t="shared" si="2"/>
        <v>10</v>
      </c>
      <c r="J15" s="38">
        <f t="shared" si="3"/>
        <v>0</v>
      </c>
      <c r="K15" s="39">
        <f t="shared" si="4"/>
        <v>0</v>
      </c>
      <c r="L15" s="39">
        <f t="shared" ref="L15:M15" si="10">E15</f>
        <v>0</v>
      </c>
      <c r="M15" s="39">
        <f t="shared" si="10"/>
        <v>0</v>
      </c>
      <c r="N15" s="39">
        <f t="shared" si="6"/>
        <v>0</v>
      </c>
      <c r="O15" s="39">
        <f t="shared" si="7"/>
        <v>0</v>
      </c>
      <c r="P15" s="4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7"/>
      <c r="B16" s="34">
        <v>6.0</v>
      </c>
      <c r="C16" s="35">
        <v>0.0</v>
      </c>
      <c r="D16" s="36">
        <v>0.0</v>
      </c>
      <c r="E16" s="36">
        <v>0.0</v>
      </c>
      <c r="F16" s="36">
        <v>0.0</v>
      </c>
      <c r="G16" s="36">
        <v>0.0</v>
      </c>
      <c r="H16" s="36">
        <v>0.0</v>
      </c>
      <c r="I16" s="37">
        <f t="shared" si="2"/>
        <v>10</v>
      </c>
      <c r="J16" s="38">
        <f t="shared" si="3"/>
        <v>0</v>
      </c>
      <c r="K16" s="39">
        <f t="shared" si="4"/>
        <v>0</v>
      </c>
      <c r="L16" s="39">
        <f t="shared" ref="L16:M16" si="11">E16</f>
        <v>0</v>
      </c>
      <c r="M16" s="39">
        <f t="shared" si="11"/>
        <v>0</v>
      </c>
      <c r="N16" s="39">
        <f t="shared" si="6"/>
        <v>0</v>
      </c>
      <c r="O16" s="39">
        <f t="shared" si="7"/>
        <v>0</v>
      </c>
      <c r="P16" s="4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7"/>
      <c r="B17" s="34">
        <v>7.0</v>
      </c>
      <c r="C17" s="35">
        <v>0.0</v>
      </c>
      <c r="D17" s="36">
        <v>0.0</v>
      </c>
      <c r="E17" s="36">
        <v>0.0</v>
      </c>
      <c r="F17" s="36">
        <v>0.0</v>
      </c>
      <c r="G17" s="36">
        <v>0.0</v>
      </c>
      <c r="H17" s="36">
        <v>0.0</v>
      </c>
      <c r="I17" s="37">
        <f t="shared" si="2"/>
        <v>10</v>
      </c>
      <c r="J17" s="38">
        <f t="shared" si="3"/>
        <v>0</v>
      </c>
      <c r="K17" s="39">
        <f t="shared" si="4"/>
        <v>0</v>
      </c>
      <c r="L17" s="39">
        <f t="shared" ref="L17:M17" si="12">E17</f>
        <v>0</v>
      </c>
      <c r="M17" s="39">
        <f t="shared" si="12"/>
        <v>0</v>
      </c>
      <c r="N17" s="39">
        <f t="shared" si="6"/>
        <v>0</v>
      </c>
      <c r="O17" s="39">
        <f t="shared" si="7"/>
        <v>0</v>
      </c>
      <c r="P17" s="4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7"/>
      <c r="B18" s="34">
        <v>8.0</v>
      </c>
      <c r="C18" s="35">
        <v>0.0</v>
      </c>
      <c r="D18" s="36">
        <v>0.0</v>
      </c>
      <c r="E18" s="36">
        <v>0.0</v>
      </c>
      <c r="F18" s="36">
        <v>0.0</v>
      </c>
      <c r="G18" s="36">
        <v>0.0</v>
      </c>
      <c r="H18" s="36">
        <v>0.0</v>
      </c>
      <c r="I18" s="37">
        <f t="shared" si="2"/>
        <v>10</v>
      </c>
      <c r="J18" s="38">
        <f t="shared" si="3"/>
        <v>0</v>
      </c>
      <c r="K18" s="39">
        <f t="shared" si="4"/>
        <v>0</v>
      </c>
      <c r="L18" s="39">
        <f t="shared" ref="L18:M18" si="13">E18</f>
        <v>0</v>
      </c>
      <c r="M18" s="39">
        <f t="shared" si="13"/>
        <v>0</v>
      </c>
      <c r="N18" s="39">
        <f t="shared" si="6"/>
        <v>0</v>
      </c>
      <c r="O18" s="39">
        <f t="shared" si="7"/>
        <v>0</v>
      </c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7"/>
      <c r="B19" s="41">
        <v>9.0</v>
      </c>
      <c r="C19" s="42">
        <v>0.0</v>
      </c>
      <c r="D19" s="43">
        <v>1.0</v>
      </c>
      <c r="E19" s="43">
        <v>0.0</v>
      </c>
      <c r="F19" s="43">
        <v>0.0</v>
      </c>
      <c r="G19" s="43">
        <v>0.0</v>
      </c>
      <c r="H19" s="43">
        <v>0.0</v>
      </c>
      <c r="I19" s="44">
        <f t="shared" si="2"/>
        <v>10</v>
      </c>
      <c r="J19" s="38">
        <f t="shared" si="3"/>
        <v>0</v>
      </c>
      <c r="K19" s="39">
        <f t="shared" si="4"/>
        <v>0</v>
      </c>
      <c r="L19" s="39">
        <f t="shared" ref="L19:M19" si="14">E19</f>
        <v>0</v>
      </c>
      <c r="M19" s="39">
        <f t="shared" si="14"/>
        <v>0</v>
      </c>
      <c r="N19" s="39">
        <f t="shared" si="6"/>
        <v>0</v>
      </c>
      <c r="O19" s="39">
        <f t="shared" si="7"/>
        <v>0</v>
      </c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7"/>
      <c r="B20" s="45" t="s">
        <v>20</v>
      </c>
      <c r="C20" s="46"/>
      <c r="D20" s="46"/>
      <c r="E20" s="46"/>
      <c r="F20" s="46"/>
      <c r="G20" s="46"/>
      <c r="H20" s="47"/>
      <c r="I20" s="48">
        <f>IF(AND(I11 = "", I12 = "", I13 = "", I14 = "", I15 = "", I16 = "", I17 = "", I18 = "", I19 = ""), "", (SUM(I11:I19) / (COUNT(I11:I19) * 10)) * 100)</f>
        <v>99.86111111</v>
      </c>
      <c r="J20" s="49"/>
      <c r="K20" s="49"/>
      <c r="L20" s="49"/>
      <c r="M20" s="49"/>
      <c r="N20" s="49"/>
      <c r="O20" s="49"/>
      <c r="P20" s="4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16"/>
      <c r="B21" s="50" t="s">
        <v>21</v>
      </c>
      <c r="C21" s="7"/>
      <c r="D21" s="7"/>
      <c r="E21" s="7"/>
      <c r="F21" s="7"/>
      <c r="G21" s="7"/>
      <c r="H21" s="5"/>
      <c r="I21" s="37" t="str">
        <f>IF(I20 = "", "", IF(I20 &gt;= 90, "ممتاز", IF(I20 &gt;= 80, "جيدجدا", IF(I20 &gt;= 70, "جيد", "راسب"))))</f>
        <v>ممتاز</v>
      </c>
      <c r="J21" s="49"/>
      <c r="K21" s="49"/>
      <c r="L21" s="49"/>
      <c r="M21" s="49"/>
      <c r="N21" s="49"/>
      <c r="O21" s="49"/>
      <c r="P21" s="4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51"/>
      <c r="B22" s="52" t="s">
        <v>22</v>
      </c>
      <c r="C22" s="53"/>
      <c r="D22" s="53"/>
      <c r="E22" s="53"/>
      <c r="F22" s="53"/>
      <c r="G22" s="53"/>
      <c r="H22" s="53"/>
      <c r="I22" s="54"/>
      <c r="J22" s="49"/>
      <c r="K22" s="49"/>
      <c r="L22" s="49"/>
      <c r="M22" s="49"/>
      <c r="N22" s="49"/>
      <c r="O22" s="4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6"/>
      <c r="B23" s="55"/>
      <c r="C23" s="18"/>
      <c r="D23" s="18"/>
      <c r="E23" s="18"/>
      <c r="F23" s="18"/>
      <c r="G23" s="18"/>
      <c r="H23" s="18"/>
      <c r="I23" s="19"/>
      <c r="J23" s="49"/>
      <c r="K23" s="49"/>
      <c r="L23" s="49"/>
      <c r="M23" s="49"/>
      <c r="N23" s="49"/>
      <c r="O23" s="4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56">
        <v>1.0</v>
      </c>
      <c r="B24" s="34">
        <v>1.0</v>
      </c>
      <c r="C24" s="57"/>
      <c r="D24" s="57"/>
      <c r="E24" s="57"/>
      <c r="F24" s="57"/>
      <c r="G24" s="57"/>
      <c r="H24" s="57"/>
      <c r="I24" s="37" t="str">
        <f t="shared" ref="I24:I26" si="16">IF(AND(COUNT(C24)&gt;0, COUNT(D24)&gt;0, COUNT(E24)&gt;0, COUNT(F24)&gt;0, COUNT(G24)&gt;0, COUNT(H24)&gt;0), 10 - SUM(J24:O24), "")</f>
        <v/>
      </c>
      <c r="J24" s="38">
        <f t="shared" ref="J24:J26" si="17">IF(C24&gt;2, (C24-2) * 0.25, 0)</f>
        <v>0</v>
      </c>
      <c r="K24" s="39">
        <f t="shared" ref="K24:K26" si="18">IF(D24&gt;1, (D24-1) * 0.25, 0)</f>
        <v>0</v>
      </c>
      <c r="L24" s="39" t="str">
        <f t="shared" ref="L24:M24" si="15">E24</f>
        <v/>
      </c>
      <c r="M24" s="39" t="str">
        <f t="shared" si="15"/>
        <v/>
      </c>
      <c r="N24" s="39">
        <f t="shared" ref="N24:N26" si="20">G24*1.5</f>
        <v>0</v>
      </c>
      <c r="O24" s="39">
        <f t="shared" ref="O24:O26" si="21">H24*0.125</f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7"/>
      <c r="B25" s="34">
        <v>2.0</v>
      </c>
      <c r="C25" s="57"/>
      <c r="D25" s="57"/>
      <c r="E25" s="57"/>
      <c r="F25" s="57"/>
      <c r="G25" s="57"/>
      <c r="H25" s="57"/>
      <c r="I25" s="37" t="str">
        <f t="shared" si="16"/>
        <v/>
      </c>
      <c r="J25" s="38">
        <f t="shared" si="17"/>
        <v>0</v>
      </c>
      <c r="K25" s="39">
        <f t="shared" si="18"/>
        <v>0</v>
      </c>
      <c r="L25" s="39" t="str">
        <f t="shared" ref="L25:M25" si="19">E25</f>
        <v/>
      </c>
      <c r="M25" s="39" t="str">
        <f t="shared" si="19"/>
        <v/>
      </c>
      <c r="N25" s="39">
        <f t="shared" si="20"/>
        <v>0</v>
      </c>
      <c r="O25" s="39">
        <f t="shared" si="21"/>
        <v>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7"/>
      <c r="B26" s="41">
        <v>3.0</v>
      </c>
      <c r="C26" s="58"/>
      <c r="D26" s="58"/>
      <c r="E26" s="58"/>
      <c r="F26" s="58"/>
      <c r="G26" s="58"/>
      <c r="H26" s="58"/>
      <c r="I26" s="44" t="str">
        <f t="shared" si="16"/>
        <v/>
      </c>
      <c r="J26" s="38">
        <f t="shared" si="17"/>
        <v>0</v>
      </c>
      <c r="K26" s="39">
        <f t="shared" si="18"/>
        <v>0</v>
      </c>
      <c r="L26" s="39" t="str">
        <f t="shared" ref="L26:M26" si="22">E26</f>
        <v/>
      </c>
      <c r="M26" s="39" t="str">
        <f t="shared" si="22"/>
        <v/>
      </c>
      <c r="N26" s="39">
        <f t="shared" si="20"/>
        <v>0</v>
      </c>
      <c r="O26" s="39">
        <f t="shared" si="21"/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7"/>
      <c r="B27" s="45" t="s">
        <v>20</v>
      </c>
      <c r="C27" s="46"/>
      <c r="D27" s="46"/>
      <c r="E27" s="46"/>
      <c r="F27" s="46"/>
      <c r="G27" s="46"/>
      <c r="H27" s="47"/>
      <c r="I27" s="48" t="str">
        <f>IF(AND(I24 = "", I25 = "", I26 = ""), "", (SUM(I24:I26) / (COUNT(I24:I26) * 10)) * 100)</f>
        <v/>
      </c>
      <c r="J27" s="38"/>
      <c r="K27" s="39"/>
      <c r="L27" s="39"/>
      <c r="M27" s="39"/>
      <c r="N27" s="39"/>
      <c r="O27" s="3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16"/>
      <c r="B28" s="50" t="s">
        <v>21</v>
      </c>
      <c r="C28" s="7"/>
      <c r="D28" s="7"/>
      <c r="E28" s="7"/>
      <c r="F28" s="7"/>
      <c r="G28" s="7"/>
      <c r="H28" s="5"/>
      <c r="I28" s="37" t="str">
        <f>IF(I27 = "", "", IF(I27 &gt;= 90, "ممتاز", IF(I27 &gt;= 80, "جيدجدا", IF(I27 &gt;= 70, "جيد", "راسب"))))</f>
        <v/>
      </c>
      <c r="J28" s="38"/>
      <c r="K28" s="39"/>
      <c r="L28" s="39"/>
      <c r="M28" s="39"/>
      <c r="N28" s="39"/>
      <c r="O28" s="3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4.5" customHeight="1">
      <c r="A29" s="59"/>
      <c r="B29" s="60"/>
      <c r="C29" s="61"/>
      <c r="D29" s="62"/>
      <c r="E29" s="62"/>
      <c r="F29" s="62"/>
      <c r="G29" s="62"/>
      <c r="H29" s="62"/>
      <c r="I29" s="63"/>
      <c r="J29" s="38"/>
      <c r="K29" s="39"/>
      <c r="L29" s="39"/>
      <c r="M29" s="39"/>
      <c r="N29" s="39"/>
      <c r="O29" s="3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56">
        <v>2.0</v>
      </c>
      <c r="B30" s="34">
        <v>1.0</v>
      </c>
      <c r="C30" s="57"/>
      <c r="D30" s="57"/>
      <c r="E30" s="57"/>
      <c r="F30" s="57"/>
      <c r="G30" s="57"/>
      <c r="H30" s="57"/>
      <c r="I30" s="37" t="str">
        <f t="shared" ref="I30:I32" si="24">IF(AND(COUNT(C30)&gt;0, COUNT(D30)&gt;0, COUNT(E30)&gt;0, COUNT(F30)&gt;0, COUNT(G30)&gt;0, COUNT(H30)&gt;0), 10 - SUM(J30:O30), "")</f>
        <v/>
      </c>
      <c r="J30" s="38">
        <f t="shared" ref="J30:J32" si="25">IF(C30&gt;2, (C30-2) * 0.25, 0)</f>
        <v>0</v>
      </c>
      <c r="K30" s="39">
        <f t="shared" ref="K30:K32" si="26">IF(D30&gt;1, (D30-1) * 0.25, 0)</f>
        <v>0</v>
      </c>
      <c r="L30" s="39" t="str">
        <f t="shared" ref="L30:M30" si="23">E30</f>
        <v/>
      </c>
      <c r="M30" s="39" t="str">
        <f t="shared" si="23"/>
        <v/>
      </c>
      <c r="N30" s="39">
        <f t="shared" ref="N30:N32" si="28">G30*1.5</f>
        <v>0</v>
      </c>
      <c r="O30" s="39">
        <f t="shared" ref="O30:O32" si="29">H30*0.125</f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7"/>
      <c r="B31" s="34">
        <v>2.0</v>
      </c>
      <c r="C31" s="57"/>
      <c r="D31" s="57"/>
      <c r="E31" s="57"/>
      <c r="F31" s="57"/>
      <c r="G31" s="57"/>
      <c r="H31" s="57"/>
      <c r="I31" s="37" t="str">
        <f t="shared" si="24"/>
        <v/>
      </c>
      <c r="J31" s="38">
        <f t="shared" si="25"/>
        <v>0</v>
      </c>
      <c r="K31" s="39">
        <f t="shared" si="26"/>
        <v>0</v>
      </c>
      <c r="L31" s="39" t="str">
        <f t="shared" ref="L31:M31" si="27">E31</f>
        <v/>
      </c>
      <c r="M31" s="39" t="str">
        <f t="shared" si="27"/>
        <v/>
      </c>
      <c r="N31" s="39">
        <f t="shared" si="28"/>
        <v>0</v>
      </c>
      <c r="O31" s="39">
        <f t="shared" si="29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7"/>
      <c r="B32" s="34">
        <v>3.0</v>
      </c>
      <c r="C32" s="57"/>
      <c r="D32" s="57"/>
      <c r="E32" s="57"/>
      <c r="F32" s="57"/>
      <c r="G32" s="57"/>
      <c r="H32" s="57"/>
      <c r="I32" s="37" t="str">
        <f t="shared" si="24"/>
        <v/>
      </c>
      <c r="J32" s="38">
        <f t="shared" si="25"/>
        <v>0</v>
      </c>
      <c r="K32" s="39">
        <f t="shared" si="26"/>
        <v>0</v>
      </c>
      <c r="L32" s="39" t="str">
        <f t="shared" ref="L32:M32" si="30">E32</f>
        <v/>
      </c>
      <c r="M32" s="39" t="str">
        <f t="shared" si="30"/>
        <v/>
      </c>
      <c r="N32" s="39">
        <f t="shared" si="28"/>
        <v>0</v>
      </c>
      <c r="O32" s="39">
        <f t="shared" si="29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7"/>
      <c r="B33" s="45" t="s">
        <v>20</v>
      </c>
      <c r="C33" s="46"/>
      <c r="D33" s="46"/>
      <c r="E33" s="46"/>
      <c r="F33" s="46"/>
      <c r="G33" s="46"/>
      <c r="H33" s="47"/>
      <c r="I33" s="48" t="str">
        <f>IF(AND(I30 = "", I31 = "", I32 = ""), "", (SUM(I30:I32) / (COUNT(I30:I32) * 10)) * 100)</f>
        <v/>
      </c>
      <c r="J33" s="38"/>
      <c r="K33" s="39"/>
      <c r="L33" s="39"/>
      <c r="M33" s="39"/>
      <c r="N33" s="39"/>
      <c r="O33" s="3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6"/>
      <c r="B34" s="50" t="s">
        <v>21</v>
      </c>
      <c r="C34" s="7"/>
      <c r="D34" s="7"/>
      <c r="E34" s="7"/>
      <c r="F34" s="7"/>
      <c r="G34" s="7"/>
      <c r="H34" s="5"/>
      <c r="I34" s="37" t="str">
        <f>IF(I33 = "", "", IF(I33 &gt;= 90, "ممتاز", IF(I33 &gt;= 80, "جيدجدا", IF(I33 &gt;= 70, "جيد", "راسب"))))</f>
        <v/>
      </c>
      <c r="J34" s="38"/>
      <c r="K34" s="39"/>
      <c r="L34" s="39"/>
      <c r="M34" s="39"/>
      <c r="N34" s="39"/>
      <c r="O34" s="3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4.5" customHeight="1">
      <c r="A35" s="59"/>
      <c r="B35" s="60"/>
      <c r="C35" s="61"/>
      <c r="D35" s="62"/>
      <c r="E35" s="62"/>
      <c r="F35" s="62"/>
      <c r="G35" s="62"/>
      <c r="H35" s="62"/>
      <c r="I35" s="63"/>
      <c r="J35" s="38"/>
      <c r="K35" s="39"/>
      <c r="L35" s="39"/>
      <c r="M35" s="39"/>
      <c r="N35" s="39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56">
        <v>3.0</v>
      </c>
      <c r="B36" s="34">
        <v>1.0</v>
      </c>
      <c r="C36" s="57"/>
      <c r="D36" s="57"/>
      <c r="E36" s="57"/>
      <c r="F36" s="57"/>
      <c r="G36" s="57"/>
      <c r="H36" s="57"/>
      <c r="I36" s="37" t="str">
        <f t="shared" ref="I36:I38" si="32">IF(AND(COUNT(C36)&gt;0, COUNT(D36)&gt;0, COUNT(E36)&gt;0, COUNT(F36)&gt;0, COUNT(G36)&gt;0, COUNT(H36)&gt;0), 10 - SUM(J36:O36), "")</f>
        <v/>
      </c>
      <c r="J36" s="38">
        <f t="shared" ref="J36:J38" si="33">IF(C36&gt;2, (C36-2) * 0.25, 0)</f>
        <v>0</v>
      </c>
      <c r="K36" s="39">
        <f t="shared" ref="K36:K38" si="34">IF(D36&gt;1, (D36-1) * 0.25, 0)</f>
        <v>0</v>
      </c>
      <c r="L36" s="39" t="str">
        <f t="shared" ref="L36:M36" si="31">E36</f>
        <v/>
      </c>
      <c r="M36" s="39" t="str">
        <f t="shared" si="31"/>
        <v/>
      </c>
      <c r="N36" s="39">
        <f t="shared" ref="N36:N38" si="36">G36*1.5</f>
        <v>0</v>
      </c>
      <c r="O36" s="39">
        <f t="shared" ref="O36:O38" si="37">H36*0.125</f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7"/>
      <c r="B37" s="34">
        <v>2.0</v>
      </c>
      <c r="C37" s="57"/>
      <c r="D37" s="57"/>
      <c r="E37" s="57"/>
      <c r="F37" s="57"/>
      <c r="G37" s="57"/>
      <c r="H37" s="57"/>
      <c r="I37" s="37" t="str">
        <f t="shared" si="32"/>
        <v/>
      </c>
      <c r="J37" s="38">
        <f t="shared" si="33"/>
        <v>0</v>
      </c>
      <c r="K37" s="39">
        <f t="shared" si="34"/>
        <v>0</v>
      </c>
      <c r="L37" s="39" t="str">
        <f t="shared" ref="L37:M37" si="35">E37</f>
        <v/>
      </c>
      <c r="M37" s="39" t="str">
        <f t="shared" si="35"/>
        <v/>
      </c>
      <c r="N37" s="39">
        <f t="shared" si="36"/>
        <v>0</v>
      </c>
      <c r="O37" s="39">
        <f t="shared" si="37"/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7"/>
      <c r="B38" s="34">
        <v>3.0</v>
      </c>
      <c r="C38" s="57"/>
      <c r="D38" s="57"/>
      <c r="E38" s="57"/>
      <c r="F38" s="57"/>
      <c r="G38" s="57"/>
      <c r="H38" s="57"/>
      <c r="I38" s="37" t="str">
        <f t="shared" si="32"/>
        <v/>
      </c>
      <c r="J38" s="38">
        <f t="shared" si="33"/>
        <v>0</v>
      </c>
      <c r="K38" s="39">
        <f t="shared" si="34"/>
        <v>0</v>
      </c>
      <c r="L38" s="39" t="str">
        <f t="shared" ref="L38:M38" si="38">E38</f>
        <v/>
      </c>
      <c r="M38" s="39" t="str">
        <f t="shared" si="38"/>
        <v/>
      </c>
      <c r="N38" s="39">
        <f t="shared" si="36"/>
        <v>0</v>
      </c>
      <c r="O38" s="39">
        <f t="shared" si="37"/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7"/>
      <c r="B39" s="45" t="s">
        <v>20</v>
      </c>
      <c r="C39" s="46"/>
      <c r="D39" s="46"/>
      <c r="E39" s="46"/>
      <c r="F39" s="46"/>
      <c r="G39" s="46"/>
      <c r="H39" s="47"/>
      <c r="I39" s="48" t="str">
        <f>IF(AND(I36 = "", I37 = "", I38 = ""), "", (SUM(I36:I38) / (COUNT(I36:I38) * 10)) * 100)</f>
        <v/>
      </c>
      <c r="J39" s="38"/>
      <c r="K39" s="39"/>
      <c r="L39" s="39"/>
      <c r="M39" s="39"/>
      <c r="N39" s="39"/>
      <c r="O39" s="3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16"/>
      <c r="B40" s="50" t="s">
        <v>21</v>
      </c>
      <c r="C40" s="7"/>
      <c r="D40" s="7"/>
      <c r="E40" s="7"/>
      <c r="F40" s="7"/>
      <c r="G40" s="7"/>
      <c r="H40" s="5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4.5" customHeight="1">
      <c r="A41" s="59"/>
      <c r="B41" s="60"/>
      <c r="C41" s="61"/>
      <c r="D41" s="62"/>
      <c r="E41" s="62"/>
      <c r="F41" s="62"/>
      <c r="G41" s="62"/>
      <c r="H41" s="62"/>
      <c r="I41" s="63"/>
      <c r="J41" s="38"/>
      <c r="K41" s="39"/>
      <c r="L41" s="39"/>
      <c r="M41" s="39"/>
      <c r="N41" s="39"/>
      <c r="O41" s="3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56">
        <v>4.0</v>
      </c>
      <c r="B42" s="34">
        <v>1.0</v>
      </c>
      <c r="C42" s="57"/>
      <c r="D42" s="57"/>
      <c r="E42" s="57"/>
      <c r="F42" s="57"/>
      <c r="G42" s="57"/>
      <c r="H42" s="57"/>
      <c r="I42" s="37" t="str">
        <f t="shared" ref="I42:I44" si="40">IF(AND(COUNT(C42)&gt;0, COUNT(D42)&gt;0, COUNT(E42)&gt;0, COUNT(F42)&gt;0, COUNT(G42)&gt;0, COUNT(H42)&gt;0), 10 - SUM(J42:O42), "")</f>
        <v/>
      </c>
      <c r="J42" s="38">
        <f t="shared" ref="J42:J44" si="41">IF(C42&gt;2, (C42-2) * 0.25, 0)</f>
        <v>0</v>
      </c>
      <c r="K42" s="39">
        <f t="shared" ref="K42:K44" si="42">IF(D42&gt;1, (D42-1) * 0.25, 0)</f>
        <v>0</v>
      </c>
      <c r="L42" s="39" t="str">
        <f t="shared" ref="L42:M42" si="39">E42</f>
        <v/>
      </c>
      <c r="M42" s="39" t="str">
        <f t="shared" si="39"/>
        <v/>
      </c>
      <c r="N42" s="39">
        <f t="shared" ref="N42:N44" si="44">G42*1.5</f>
        <v>0</v>
      </c>
      <c r="O42" s="39">
        <f t="shared" ref="O42:O44" si="45">H42*0.125</f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7"/>
      <c r="B43" s="34">
        <v>2.0</v>
      </c>
      <c r="C43" s="57"/>
      <c r="D43" s="57"/>
      <c r="E43" s="57"/>
      <c r="F43" s="57"/>
      <c r="G43" s="57"/>
      <c r="H43" s="57"/>
      <c r="I43" s="37" t="str">
        <f t="shared" si="40"/>
        <v/>
      </c>
      <c r="J43" s="38">
        <f t="shared" si="41"/>
        <v>0</v>
      </c>
      <c r="K43" s="39">
        <f t="shared" si="42"/>
        <v>0</v>
      </c>
      <c r="L43" s="39" t="str">
        <f t="shared" ref="L43:M43" si="43">E43</f>
        <v/>
      </c>
      <c r="M43" s="39" t="str">
        <f t="shared" si="43"/>
        <v/>
      </c>
      <c r="N43" s="39">
        <f t="shared" si="44"/>
        <v>0</v>
      </c>
      <c r="O43" s="39">
        <f t="shared" si="45"/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7"/>
      <c r="B44" s="34">
        <v>3.0</v>
      </c>
      <c r="C44" s="57"/>
      <c r="D44" s="57"/>
      <c r="E44" s="57"/>
      <c r="F44" s="57"/>
      <c r="G44" s="57"/>
      <c r="H44" s="57"/>
      <c r="I44" s="37" t="str">
        <f t="shared" si="40"/>
        <v/>
      </c>
      <c r="J44" s="38">
        <f t="shared" si="41"/>
        <v>0</v>
      </c>
      <c r="K44" s="39">
        <f t="shared" si="42"/>
        <v>0</v>
      </c>
      <c r="L44" s="39" t="str">
        <f t="shared" ref="L44:M44" si="46">E44</f>
        <v/>
      </c>
      <c r="M44" s="39" t="str">
        <f t="shared" si="46"/>
        <v/>
      </c>
      <c r="N44" s="39">
        <f t="shared" si="44"/>
        <v>0</v>
      </c>
      <c r="O44" s="39">
        <f t="shared" si="45"/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7"/>
      <c r="B45" s="45" t="s">
        <v>20</v>
      </c>
      <c r="C45" s="46"/>
      <c r="D45" s="46"/>
      <c r="E45" s="46"/>
      <c r="F45" s="46"/>
      <c r="G45" s="46"/>
      <c r="H45" s="47"/>
      <c r="I45" s="48" t="str">
        <f>IF(AND(I42 = "", I43 = "", I44 = ""), "", (SUM(I42:I44) / (COUNT(I42:I44) * 10)) * 100)</f>
        <v/>
      </c>
      <c r="J45" s="38"/>
      <c r="K45" s="39"/>
      <c r="L45" s="39"/>
      <c r="M45" s="39"/>
      <c r="N45" s="39"/>
      <c r="O45" s="3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16"/>
      <c r="B46" s="50" t="s">
        <v>21</v>
      </c>
      <c r="C46" s="7"/>
      <c r="D46" s="7"/>
      <c r="E46" s="7"/>
      <c r="F46" s="7"/>
      <c r="G46" s="7"/>
      <c r="H46" s="5"/>
      <c r="I46" s="37" t="str">
        <f>IF(I45 = "", "", IF(I45 &gt;= 90, "ممتاز", IF(I45 &gt;= 80, "جيدجدا", IF(I45 &gt;= 70, "جيد", "راسب"))))</f>
        <v/>
      </c>
      <c r="J46" s="38"/>
      <c r="K46" s="39"/>
      <c r="L46" s="39"/>
      <c r="M46" s="39"/>
      <c r="N46" s="39"/>
      <c r="O46" s="3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4.5" customHeight="1">
      <c r="A47" s="59"/>
      <c r="B47" s="60"/>
      <c r="C47" s="61"/>
      <c r="D47" s="62"/>
      <c r="E47" s="62"/>
      <c r="F47" s="62"/>
      <c r="G47" s="62"/>
      <c r="H47" s="62"/>
      <c r="I47" s="63"/>
      <c r="J47" s="38"/>
      <c r="K47" s="39"/>
      <c r="L47" s="39"/>
      <c r="M47" s="39"/>
      <c r="N47" s="39"/>
      <c r="O47" s="3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56">
        <v>5.0</v>
      </c>
      <c r="B48" s="34">
        <v>1.0</v>
      </c>
      <c r="C48" s="57"/>
      <c r="D48" s="57"/>
      <c r="E48" s="57"/>
      <c r="F48" s="57"/>
      <c r="G48" s="57"/>
      <c r="H48" s="57"/>
      <c r="I48" s="37" t="str">
        <f t="shared" ref="I48:I50" si="48">IF(AND(COUNT(C48)&gt;0, COUNT(D48)&gt;0, COUNT(E48)&gt;0, COUNT(F48)&gt;0, COUNT(G48)&gt;0, COUNT(H48)&gt;0), 10 - SUM(J48:O48), "")</f>
        <v/>
      </c>
      <c r="J48" s="38">
        <f t="shared" ref="J48:J50" si="49">IF(C48&gt;2, (C48-2) * 0.25, 0)</f>
        <v>0</v>
      </c>
      <c r="K48" s="39">
        <f t="shared" ref="K48:K50" si="50">IF(D48&gt;1, (D48-1) * 0.25, 0)</f>
        <v>0</v>
      </c>
      <c r="L48" s="39" t="str">
        <f t="shared" ref="L48:M48" si="47">E48</f>
        <v/>
      </c>
      <c r="M48" s="39" t="str">
        <f t="shared" si="47"/>
        <v/>
      </c>
      <c r="N48" s="39">
        <f t="shared" ref="N48:N50" si="52">G48*1.5</f>
        <v>0</v>
      </c>
      <c r="O48" s="39">
        <f t="shared" ref="O48:O50" si="53">H48*0.125</f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7"/>
      <c r="B49" s="34">
        <v>2.0</v>
      </c>
      <c r="C49" s="57"/>
      <c r="D49" s="57"/>
      <c r="E49" s="57"/>
      <c r="F49" s="57"/>
      <c r="G49" s="57"/>
      <c r="H49" s="57"/>
      <c r="I49" s="37" t="str">
        <f t="shared" si="48"/>
        <v/>
      </c>
      <c r="J49" s="38">
        <f t="shared" si="49"/>
        <v>0</v>
      </c>
      <c r="K49" s="39">
        <f t="shared" si="50"/>
        <v>0</v>
      </c>
      <c r="L49" s="39" t="str">
        <f t="shared" ref="L49:M49" si="51">E49</f>
        <v/>
      </c>
      <c r="M49" s="39" t="str">
        <f t="shared" si="51"/>
        <v/>
      </c>
      <c r="N49" s="39">
        <f t="shared" si="52"/>
        <v>0</v>
      </c>
      <c r="O49" s="39">
        <f t="shared" si="53"/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7"/>
      <c r="B50" s="34">
        <v>3.0</v>
      </c>
      <c r="C50" s="57"/>
      <c r="D50" s="57"/>
      <c r="E50" s="57"/>
      <c r="F50" s="57"/>
      <c r="G50" s="57"/>
      <c r="H50" s="57"/>
      <c r="I50" s="37" t="str">
        <f t="shared" si="48"/>
        <v/>
      </c>
      <c r="J50" s="38">
        <f t="shared" si="49"/>
        <v>0</v>
      </c>
      <c r="K50" s="39">
        <f t="shared" si="50"/>
        <v>0</v>
      </c>
      <c r="L50" s="39" t="str">
        <f t="shared" ref="L50:M50" si="54">E50</f>
        <v/>
      </c>
      <c r="M50" s="39" t="str">
        <f t="shared" si="54"/>
        <v/>
      </c>
      <c r="N50" s="39">
        <f t="shared" si="52"/>
        <v>0</v>
      </c>
      <c r="O50" s="39">
        <f t="shared" si="53"/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7"/>
      <c r="B51" s="45" t="s">
        <v>20</v>
      </c>
      <c r="C51" s="46"/>
      <c r="D51" s="46"/>
      <c r="E51" s="46"/>
      <c r="F51" s="46"/>
      <c r="G51" s="46"/>
      <c r="H51" s="47"/>
      <c r="I51" s="48" t="str">
        <f>IF(AND(I48 = "", I49 = "", I50 = ""), "", (SUM(I48:I50) / (COUNT(I48:I50) * 10)) * 100)</f>
        <v/>
      </c>
      <c r="J51" s="38"/>
      <c r="K51" s="39"/>
      <c r="L51" s="39"/>
      <c r="M51" s="39"/>
      <c r="N51" s="39"/>
      <c r="O51" s="3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16"/>
      <c r="B52" s="50" t="s">
        <v>21</v>
      </c>
      <c r="C52" s="7"/>
      <c r="D52" s="7"/>
      <c r="E52" s="7"/>
      <c r="F52" s="7"/>
      <c r="G52" s="7"/>
      <c r="H52" s="5"/>
      <c r="I52" s="37" t="str">
        <f>IF(I51 = "", "", IF(I51 &gt;= 90, "ممتاز", IF(I51 &gt;= 80, "جيدجدا", IF(I51 &gt;= 70, "جيد", "راسب"))))</f>
        <v/>
      </c>
      <c r="J52" s="38"/>
      <c r="K52" s="39"/>
      <c r="L52" s="39"/>
      <c r="M52" s="39"/>
      <c r="N52" s="39"/>
      <c r="O52" s="3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4.5" customHeight="1">
      <c r="A53" s="59"/>
      <c r="B53" s="60"/>
      <c r="C53" s="61"/>
      <c r="D53" s="62"/>
      <c r="E53" s="62"/>
      <c r="F53" s="62"/>
      <c r="G53" s="62"/>
      <c r="H53" s="62"/>
      <c r="I53" s="63"/>
      <c r="J53" s="38"/>
      <c r="K53" s="39"/>
      <c r="L53" s="39"/>
      <c r="M53" s="39"/>
      <c r="N53" s="39"/>
      <c r="O53" s="3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56">
        <v>6.0</v>
      </c>
      <c r="B54" s="34">
        <v>1.0</v>
      </c>
      <c r="C54" s="57"/>
      <c r="D54" s="57"/>
      <c r="E54" s="57"/>
      <c r="F54" s="57"/>
      <c r="G54" s="57"/>
      <c r="H54" s="57"/>
      <c r="I54" s="37" t="str">
        <f t="shared" ref="I54:I56" si="56">IF(AND(COUNT(C54)&gt;0, COUNT(D54)&gt;0, COUNT(E54)&gt;0, COUNT(F54)&gt;0, COUNT(G54)&gt;0, COUNT(H54)&gt;0), 10 - SUM(J54:O54), "")</f>
        <v/>
      </c>
      <c r="J54" s="38">
        <f t="shared" ref="J54:J56" si="57">IF(C54&gt;2, (C54-2) * 0.25, 0)</f>
        <v>0</v>
      </c>
      <c r="K54" s="39">
        <f t="shared" ref="K54:K56" si="58">IF(D54&gt;1, (D54-1) * 0.25, 0)</f>
        <v>0</v>
      </c>
      <c r="L54" s="39" t="str">
        <f t="shared" ref="L54:M54" si="55">E54</f>
        <v/>
      </c>
      <c r="M54" s="39" t="str">
        <f t="shared" si="55"/>
        <v/>
      </c>
      <c r="N54" s="39">
        <f t="shared" ref="N54:N56" si="60">G54*1.5</f>
        <v>0</v>
      </c>
      <c r="O54" s="39">
        <f t="shared" ref="O54:O56" si="61">H54*0.125</f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7"/>
      <c r="B55" s="34">
        <v>2.0</v>
      </c>
      <c r="C55" s="57"/>
      <c r="D55" s="57"/>
      <c r="E55" s="57"/>
      <c r="F55" s="57"/>
      <c r="G55" s="57"/>
      <c r="H55" s="57"/>
      <c r="I55" s="37" t="str">
        <f t="shared" si="56"/>
        <v/>
      </c>
      <c r="J55" s="38">
        <f t="shared" si="57"/>
        <v>0</v>
      </c>
      <c r="K55" s="39">
        <f t="shared" si="58"/>
        <v>0</v>
      </c>
      <c r="L55" s="39" t="str">
        <f t="shared" ref="L55:M55" si="59">E55</f>
        <v/>
      </c>
      <c r="M55" s="39" t="str">
        <f t="shared" si="59"/>
        <v/>
      </c>
      <c r="N55" s="39">
        <f t="shared" si="60"/>
        <v>0</v>
      </c>
      <c r="O55" s="39">
        <f t="shared" si="61"/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7"/>
      <c r="B56" s="34">
        <v>3.0</v>
      </c>
      <c r="C56" s="57"/>
      <c r="D56" s="57"/>
      <c r="E56" s="57"/>
      <c r="F56" s="57"/>
      <c r="G56" s="57"/>
      <c r="H56" s="57"/>
      <c r="I56" s="37" t="str">
        <f t="shared" si="56"/>
        <v/>
      </c>
      <c r="J56" s="38">
        <f t="shared" si="57"/>
        <v>0</v>
      </c>
      <c r="K56" s="39">
        <f t="shared" si="58"/>
        <v>0</v>
      </c>
      <c r="L56" s="39" t="str">
        <f t="shared" ref="L56:M56" si="62">E56</f>
        <v/>
      </c>
      <c r="M56" s="39" t="str">
        <f t="shared" si="62"/>
        <v/>
      </c>
      <c r="N56" s="39">
        <f t="shared" si="60"/>
        <v>0</v>
      </c>
      <c r="O56" s="39">
        <f t="shared" si="61"/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7"/>
      <c r="B57" s="45" t="s">
        <v>20</v>
      </c>
      <c r="C57" s="46"/>
      <c r="D57" s="46"/>
      <c r="E57" s="46"/>
      <c r="F57" s="46"/>
      <c r="G57" s="46"/>
      <c r="H57" s="47"/>
      <c r="I57" s="48" t="str">
        <f>IF(AND(I54 = "", I55 = "", I56 = ""), "", (SUM(I54:I56) / (COUNT(I54:I56) * 10)) * 100)</f>
        <v/>
      </c>
      <c r="J57" s="38"/>
      <c r="K57" s="39"/>
      <c r="L57" s="39"/>
      <c r="M57" s="39"/>
      <c r="N57" s="39"/>
      <c r="O57" s="3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16"/>
      <c r="B58" s="50" t="s">
        <v>21</v>
      </c>
      <c r="C58" s="7"/>
      <c r="D58" s="7"/>
      <c r="E58" s="7"/>
      <c r="F58" s="7"/>
      <c r="G58" s="7"/>
      <c r="H58" s="5"/>
      <c r="I58" s="37" t="str">
        <f>IF(I57 = "", "", IF(I57 &gt;= 90, "ممتاز", IF(I57 &gt;= 80, "جيدجدا", IF(I57 &gt;= 70, "جيد", "راسب"))))</f>
        <v/>
      </c>
      <c r="J58" s="38"/>
      <c r="K58" s="39"/>
      <c r="L58" s="39"/>
      <c r="M58" s="39"/>
      <c r="N58" s="39"/>
      <c r="O58" s="3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4.5" customHeight="1">
      <c r="A59" s="59"/>
      <c r="B59" s="60"/>
      <c r="C59" s="61"/>
      <c r="D59" s="62"/>
      <c r="E59" s="62"/>
      <c r="F59" s="62"/>
      <c r="G59" s="62"/>
      <c r="H59" s="62"/>
      <c r="I59" s="63"/>
      <c r="J59" s="38"/>
      <c r="K59" s="39"/>
      <c r="L59" s="39"/>
      <c r="M59" s="39"/>
      <c r="N59" s="39"/>
      <c r="O59" s="3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56">
        <v>7.0</v>
      </c>
      <c r="B60" s="34">
        <v>1.0</v>
      </c>
      <c r="C60" s="57"/>
      <c r="D60" s="57"/>
      <c r="E60" s="57"/>
      <c r="F60" s="57"/>
      <c r="G60" s="57"/>
      <c r="H60" s="57"/>
      <c r="I60" s="37" t="str">
        <f t="shared" ref="I60:I62" si="64">IF(AND(COUNT(C60)&gt;0, COUNT(D60)&gt;0, COUNT(E60)&gt;0, COUNT(F60)&gt;0, COUNT(G60)&gt;0, COUNT(H60)&gt;0), 10 - SUM(J60:O60), "")</f>
        <v/>
      </c>
      <c r="J60" s="38">
        <f t="shared" ref="J60:J62" si="65">IF(C60&gt;2, (C60-2) * 0.25, 0)</f>
        <v>0</v>
      </c>
      <c r="K60" s="39">
        <f t="shared" ref="K60:K62" si="66">IF(D60&gt;1, (D60-1) * 0.25, 0)</f>
        <v>0</v>
      </c>
      <c r="L60" s="39" t="str">
        <f t="shared" ref="L60:M60" si="63">E60</f>
        <v/>
      </c>
      <c r="M60" s="39" t="str">
        <f t="shared" si="63"/>
        <v/>
      </c>
      <c r="N60" s="39">
        <f t="shared" ref="N60:N62" si="68">G60*1.5</f>
        <v>0</v>
      </c>
      <c r="O60" s="39">
        <f t="shared" ref="O60:O62" si="69">H60*0.125</f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7"/>
      <c r="B61" s="34">
        <v>2.0</v>
      </c>
      <c r="C61" s="57"/>
      <c r="D61" s="57"/>
      <c r="E61" s="57"/>
      <c r="F61" s="57"/>
      <c r="G61" s="57"/>
      <c r="H61" s="57"/>
      <c r="I61" s="37" t="str">
        <f t="shared" si="64"/>
        <v/>
      </c>
      <c r="J61" s="38">
        <f t="shared" si="65"/>
        <v>0</v>
      </c>
      <c r="K61" s="39">
        <f t="shared" si="66"/>
        <v>0</v>
      </c>
      <c r="L61" s="39" t="str">
        <f t="shared" ref="L61:M61" si="67">E61</f>
        <v/>
      </c>
      <c r="M61" s="39" t="str">
        <f t="shared" si="67"/>
        <v/>
      </c>
      <c r="N61" s="39">
        <f t="shared" si="68"/>
        <v>0</v>
      </c>
      <c r="O61" s="39">
        <f t="shared" si="69"/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7"/>
      <c r="B62" s="34">
        <v>3.0</v>
      </c>
      <c r="C62" s="57"/>
      <c r="D62" s="57"/>
      <c r="E62" s="57"/>
      <c r="F62" s="57"/>
      <c r="G62" s="57"/>
      <c r="H62" s="57"/>
      <c r="I62" s="37" t="str">
        <f t="shared" si="64"/>
        <v/>
      </c>
      <c r="J62" s="38">
        <f t="shared" si="65"/>
        <v>0</v>
      </c>
      <c r="K62" s="39">
        <f t="shared" si="66"/>
        <v>0</v>
      </c>
      <c r="L62" s="39" t="str">
        <f t="shared" ref="L62:M62" si="70">E62</f>
        <v/>
      </c>
      <c r="M62" s="39" t="str">
        <f t="shared" si="70"/>
        <v/>
      </c>
      <c r="N62" s="39">
        <f t="shared" si="68"/>
        <v>0</v>
      </c>
      <c r="O62" s="39">
        <f t="shared" si="69"/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7"/>
      <c r="B63" s="45" t="s">
        <v>20</v>
      </c>
      <c r="C63" s="46"/>
      <c r="D63" s="46"/>
      <c r="E63" s="46"/>
      <c r="F63" s="46"/>
      <c r="G63" s="46"/>
      <c r="H63" s="47"/>
      <c r="I63" s="48" t="str">
        <f>IF(AND(I60 = "", I61 = "", I62 = ""), "", (SUM(I60:I62) / (COUNT(I60:I62) * 10)) * 100)</f>
        <v/>
      </c>
      <c r="J63" s="38"/>
      <c r="K63" s="39"/>
      <c r="L63" s="39"/>
      <c r="M63" s="39"/>
      <c r="N63" s="39"/>
      <c r="O63" s="39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16"/>
      <c r="B64" s="50" t="s">
        <v>21</v>
      </c>
      <c r="C64" s="7"/>
      <c r="D64" s="7"/>
      <c r="E64" s="7"/>
      <c r="F64" s="7"/>
      <c r="G64" s="7"/>
      <c r="H64" s="5"/>
      <c r="I64" s="37" t="str">
        <f>IF(I63 = "", "", IF(I63 &gt;= 90, "ممتاز", IF(I63 &gt;= 80, "جيدجدا", IF(I63 &gt;= 70, "جيد", "راسب"))))</f>
        <v/>
      </c>
      <c r="J64" s="38"/>
      <c r="K64" s="39"/>
      <c r="L64" s="39"/>
      <c r="M64" s="39"/>
      <c r="N64" s="39"/>
      <c r="O64" s="3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4.5" customHeight="1">
      <c r="A65" s="59"/>
      <c r="B65" s="60"/>
      <c r="C65" s="61"/>
      <c r="D65" s="62"/>
      <c r="E65" s="62"/>
      <c r="F65" s="62"/>
      <c r="G65" s="62"/>
      <c r="H65" s="62"/>
      <c r="I65" s="63"/>
      <c r="J65" s="38"/>
      <c r="K65" s="39"/>
      <c r="L65" s="39"/>
      <c r="M65" s="39"/>
      <c r="N65" s="39"/>
      <c r="O65" s="3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56">
        <v>8.0</v>
      </c>
      <c r="B66" s="34">
        <v>1.0</v>
      </c>
      <c r="C66" s="57"/>
      <c r="D66" s="57"/>
      <c r="E66" s="57"/>
      <c r="F66" s="57"/>
      <c r="G66" s="57"/>
      <c r="H66" s="57"/>
      <c r="I66" s="37" t="str">
        <f t="shared" ref="I66:I68" si="72">IF(AND(COUNT(C66)&gt;0, COUNT(D66)&gt;0, COUNT(E66)&gt;0, COUNT(F66)&gt;0, COUNT(G66)&gt;0, COUNT(H66)&gt;0), 10 - SUM(J66:O66), "")</f>
        <v/>
      </c>
      <c r="J66" s="38">
        <f t="shared" ref="J66:J68" si="73">IF(C66&gt;2, (C66-2) * 0.25, 0)</f>
        <v>0</v>
      </c>
      <c r="K66" s="39">
        <f t="shared" ref="K66:K68" si="74">IF(D66&gt;1, (D66-1) * 0.25, 0)</f>
        <v>0</v>
      </c>
      <c r="L66" s="39" t="str">
        <f t="shared" ref="L66:M66" si="71">E66</f>
        <v/>
      </c>
      <c r="M66" s="39" t="str">
        <f t="shared" si="71"/>
        <v/>
      </c>
      <c r="N66" s="39">
        <f t="shared" ref="N66:N68" si="76">G66*1.5</f>
        <v>0</v>
      </c>
      <c r="O66" s="39">
        <f t="shared" ref="O66:O68" si="77">H66*0.125</f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7"/>
      <c r="B67" s="34">
        <v>2.0</v>
      </c>
      <c r="C67" s="57"/>
      <c r="D67" s="57"/>
      <c r="E67" s="57"/>
      <c r="F67" s="57"/>
      <c r="G67" s="57"/>
      <c r="H67" s="57"/>
      <c r="I67" s="37" t="str">
        <f t="shared" si="72"/>
        <v/>
      </c>
      <c r="J67" s="38">
        <f t="shared" si="73"/>
        <v>0</v>
      </c>
      <c r="K67" s="39">
        <f t="shared" si="74"/>
        <v>0</v>
      </c>
      <c r="L67" s="39" t="str">
        <f t="shared" ref="L67:M67" si="75">E67</f>
        <v/>
      </c>
      <c r="M67" s="39" t="str">
        <f t="shared" si="75"/>
        <v/>
      </c>
      <c r="N67" s="39">
        <f t="shared" si="76"/>
        <v>0</v>
      </c>
      <c r="O67" s="39">
        <f t="shared" si="77"/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7"/>
      <c r="B68" s="34">
        <v>3.0</v>
      </c>
      <c r="C68" s="57"/>
      <c r="D68" s="57"/>
      <c r="E68" s="57"/>
      <c r="F68" s="57"/>
      <c r="G68" s="57"/>
      <c r="H68" s="57"/>
      <c r="I68" s="37" t="str">
        <f t="shared" si="72"/>
        <v/>
      </c>
      <c r="J68" s="38">
        <f t="shared" si="73"/>
        <v>0</v>
      </c>
      <c r="K68" s="39">
        <f t="shared" si="74"/>
        <v>0</v>
      </c>
      <c r="L68" s="39" t="str">
        <f t="shared" ref="L68:M68" si="78">E68</f>
        <v/>
      </c>
      <c r="M68" s="39" t="str">
        <f t="shared" si="78"/>
        <v/>
      </c>
      <c r="N68" s="39">
        <f t="shared" si="76"/>
        <v>0</v>
      </c>
      <c r="O68" s="39">
        <f t="shared" si="77"/>
        <v>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7"/>
      <c r="B69" s="45" t="s">
        <v>20</v>
      </c>
      <c r="C69" s="46"/>
      <c r="D69" s="46"/>
      <c r="E69" s="46"/>
      <c r="F69" s="46"/>
      <c r="G69" s="46"/>
      <c r="H69" s="47"/>
      <c r="I69" s="48" t="str">
        <f>IF(AND(I66 = "", I67 = "", I68 = ""), "", (SUM(I66:I68) / (COUNT(I66:I68) * 10)) * 100)</f>
        <v/>
      </c>
      <c r="J69" s="38"/>
      <c r="K69" s="39"/>
      <c r="L69" s="39"/>
      <c r="M69" s="39"/>
      <c r="N69" s="39"/>
      <c r="O69" s="3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16"/>
      <c r="B70" s="50" t="s">
        <v>21</v>
      </c>
      <c r="C70" s="7"/>
      <c r="D70" s="7"/>
      <c r="E70" s="7"/>
      <c r="F70" s="7"/>
      <c r="G70" s="7"/>
      <c r="H70" s="5"/>
      <c r="I70" s="37" t="str">
        <f>IF(I69 = "", "", IF(I69 &gt;= 90, "ممتاز", IF(I69 &gt;= 80, "جيدجدا", IF(I69 &gt;= 70, "جيد", "راسب"))))</f>
        <v/>
      </c>
      <c r="J70" s="38"/>
      <c r="K70" s="39"/>
      <c r="L70" s="39"/>
      <c r="M70" s="39"/>
      <c r="N70" s="39"/>
      <c r="O70" s="3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4.5" customHeight="1">
      <c r="A71" s="59"/>
      <c r="B71" s="60"/>
      <c r="C71" s="61"/>
      <c r="D71" s="62"/>
      <c r="E71" s="62"/>
      <c r="F71" s="62"/>
      <c r="G71" s="62"/>
      <c r="H71" s="62"/>
      <c r="I71" s="63"/>
      <c r="J71" s="38"/>
      <c r="K71" s="39"/>
      <c r="L71" s="39"/>
      <c r="M71" s="39"/>
      <c r="N71" s="39"/>
      <c r="O71" s="3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64">
        <v>9.0</v>
      </c>
      <c r="B72" s="34">
        <v>1.0</v>
      </c>
      <c r="C72" s="57"/>
      <c r="D72" s="57"/>
      <c r="E72" s="57"/>
      <c r="F72" s="57"/>
      <c r="G72" s="57"/>
      <c r="H72" s="57"/>
      <c r="I72" s="37" t="str">
        <f t="shared" ref="I72:I74" si="80">IF(AND(COUNT(C72)&gt;0, COUNT(D72)&gt;0, COUNT(E72)&gt;0, COUNT(F72)&gt;0, COUNT(G72)&gt;0, COUNT(H72)&gt;0), 10 - SUM(J72:O72), "")</f>
        <v/>
      </c>
      <c r="J72" s="38">
        <f t="shared" ref="J72:J74" si="81">IF(C72&gt;2, (C72-2) * 0.25, 0)</f>
        <v>0</v>
      </c>
      <c r="K72" s="39">
        <f t="shared" ref="K72:K74" si="82">IF(D72&gt;1, (D72-1) * 0.25, 0)</f>
        <v>0</v>
      </c>
      <c r="L72" s="39" t="str">
        <f t="shared" ref="L72:M72" si="79">E72</f>
        <v/>
      </c>
      <c r="M72" s="39" t="str">
        <f t="shared" si="79"/>
        <v/>
      </c>
      <c r="N72" s="39">
        <f t="shared" ref="N72:N74" si="84">G72*1.5</f>
        <v>0</v>
      </c>
      <c r="O72" s="39">
        <f t="shared" ref="O72:O74" si="85">H72*0.125</f>
        <v>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65"/>
      <c r="B73" s="34">
        <v>2.0</v>
      </c>
      <c r="C73" s="57"/>
      <c r="D73" s="57"/>
      <c r="E73" s="57"/>
      <c r="F73" s="57"/>
      <c r="G73" s="57"/>
      <c r="H73" s="57"/>
      <c r="I73" s="37" t="str">
        <f t="shared" si="80"/>
        <v/>
      </c>
      <c r="J73" s="38">
        <f t="shared" si="81"/>
        <v>0</v>
      </c>
      <c r="K73" s="39">
        <f t="shared" si="82"/>
        <v>0</v>
      </c>
      <c r="L73" s="39" t="str">
        <f t="shared" ref="L73:M73" si="83">E73</f>
        <v/>
      </c>
      <c r="M73" s="39" t="str">
        <f t="shared" si="83"/>
        <v/>
      </c>
      <c r="N73" s="39">
        <f t="shared" si="84"/>
        <v>0</v>
      </c>
      <c r="O73" s="39">
        <f t="shared" si="85"/>
        <v>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65"/>
      <c r="B74" s="41">
        <v>3.0</v>
      </c>
      <c r="C74" s="58"/>
      <c r="D74" s="58"/>
      <c r="E74" s="58"/>
      <c r="F74" s="58"/>
      <c r="G74" s="58"/>
      <c r="H74" s="58"/>
      <c r="I74" s="44" t="str">
        <f t="shared" si="80"/>
        <v/>
      </c>
      <c r="J74" s="38">
        <f t="shared" si="81"/>
        <v>0</v>
      </c>
      <c r="K74" s="39">
        <f t="shared" si="82"/>
        <v>0</v>
      </c>
      <c r="L74" s="39" t="str">
        <f t="shared" ref="L74:M74" si="86">E74</f>
        <v/>
      </c>
      <c r="M74" s="39" t="str">
        <f t="shared" si="86"/>
        <v/>
      </c>
      <c r="N74" s="39">
        <f t="shared" si="84"/>
        <v>0</v>
      </c>
      <c r="O74" s="39">
        <f t="shared" si="85"/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65"/>
      <c r="B75" s="45" t="s">
        <v>20</v>
      </c>
      <c r="C75" s="46"/>
      <c r="D75" s="46"/>
      <c r="E75" s="46"/>
      <c r="F75" s="46"/>
      <c r="G75" s="46"/>
      <c r="H75" s="47"/>
      <c r="I75" s="48" t="str">
        <f>IF(AND(I72 = "", I73 = "", I74 = ""), "", (SUM(I72:I74) / (COUNT(I72:I74) * 10)) * 100)</f>
        <v/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66"/>
      <c r="B76" s="67" t="s">
        <v>21</v>
      </c>
      <c r="C76" s="68"/>
      <c r="D76" s="68"/>
      <c r="E76" s="68"/>
      <c r="F76" s="68"/>
      <c r="G76" s="68"/>
      <c r="H76" s="69"/>
      <c r="I76" s="70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1"/>
      <c r="B82" s="1"/>
      <c r="C82" s="71"/>
      <c r="D82" s="71"/>
      <c r="E82" s="71"/>
      <c r="F82" s="71"/>
      <c r="G82" s="71"/>
      <c r="H82" s="71"/>
      <c r="I82" s="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2"/>
      <c r="Y82" s="2"/>
      <c r="Z82" s="2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5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5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5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5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5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5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5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5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5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5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55">
    <mergeCell ref="B58:H58"/>
    <mergeCell ref="B63:H63"/>
    <mergeCell ref="A66:A70"/>
    <mergeCell ref="B69:H69"/>
    <mergeCell ref="B70:H70"/>
    <mergeCell ref="A72:A76"/>
    <mergeCell ref="B75:H75"/>
    <mergeCell ref="B76:H76"/>
    <mergeCell ref="B39:H39"/>
    <mergeCell ref="B40:H40"/>
    <mergeCell ref="B45:H45"/>
    <mergeCell ref="B46:H46"/>
    <mergeCell ref="B51:H51"/>
    <mergeCell ref="B52:H52"/>
    <mergeCell ref="B57:H5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20:H20"/>
    <mergeCell ref="B21:H21"/>
    <mergeCell ref="A7:A8"/>
    <mergeCell ref="B7:I8"/>
    <mergeCell ref="A9:A21"/>
    <mergeCell ref="B9:B10"/>
    <mergeCell ref="C9:C10"/>
    <mergeCell ref="D9:D10"/>
    <mergeCell ref="E9:E10"/>
    <mergeCell ref="A30:A34"/>
    <mergeCell ref="A36:A40"/>
    <mergeCell ref="A42:A46"/>
    <mergeCell ref="A48:A52"/>
    <mergeCell ref="A54:A58"/>
    <mergeCell ref="A60:A64"/>
    <mergeCell ref="B64:H64"/>
    <mergeCell ref="A22:A23"/>
    <mergeCell ref="B22:I23"/>
    <mergeCell ref="A24:A28"/>
    <mergeCell ref="B27:H27"/>
    <mergeCell ref="B28:H28"/>
    <mergeCell ref="B33:H33"/>
    <mergeCell ref="B34:H34"/>
  </mergeCells>
  <conditionalFormatting sqref="I20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7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9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5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