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h28SuSIjY0rdVcW06nA5CR8/axLw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<sst xmlns="http://schemas.openxmlformats.org/spreadsheetml/2006/main" count="130" uniqueCount="23">
  <si>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</si>
  <si>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</si>
  <si>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</si>
  <si>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</si>
  <si>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حصة عبد العزيز السليمان الصائغ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</si>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</sst>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1.020450589E9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1.0</v>
      </c>
      <c r="E11" s="37">
        <v>0.0</v>
      </c>
      <c r="F11" s="37">
        <v>0.0</v>
      </c>
      <c r="G11" s="37">
        <v>1.0</v>
      </c>
      <c r="H11" s="37">
        <v>2.0</v>
      </c>
      <c r="I11" s="38">
        <f t="shared" ref="I11:I13" si="2">IF(AND(COUNT(C11)&gt;0, COUNT(D11)&gt;0, COUNT(E11)&gt;0, COUNT(F11)&gt;0, COUNT(G11)&gt;0, COUNT(H11)&gt;0), 10 - SUM(J11:O11), "")</f>
        <v>8.25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1.5</v>
      </c>
      <c r="O11" s="40">
        <f t="shared" ref="O11:O13" si="7">H11*0.125</f>
        <v>0.25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2.0</v>
      </c>
      <c r="E12" s="37">
        <v>0.0</v>
      </c>
      <c r="F12" s="37">
        <v>0.0</v>
      </c>
      <c r="G12" s="37">
        <v>0.0</v>
      </c>
      <c r="H12" s="37">
        <v>2.0</v>
      </c>
      <c r="I12" s="38">
        <f t="shared" si="2"/>
        <v>9.5</v>
      </c>
      <c r="J12" s="39">
        <f t="shared" si="3"/>
        <v>0</v>
      </c>
      <c r="K12" s="40">
        <f t="shared" si="4"/>
        <v>0.25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2.0</v>
      </c>
      <c r="E13" s="37">
        <v>0.0</v>
      </c>
      <c r="F13" s="37">
        <v>0.0</v>
      </c>
      <c r="G13" s="37">
        <v>0.0</v>
      </c>
      <c r="H13" s="37">
        <v>2.0</v>
      </c>
      <c r="I13" s="38">
        <f t="shared" si="2"/>
        <v>9.5</v>
      </c>
      <c r="J13" s="39">
        <f t="shared" si="3"/>
        <v>0</v>
      </c>
      <c r="K13" s="40">
        <f t="shared" si="4"/>
        <v>0.25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90.83333333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/>
      <c r="D18" s="53"/>
      <c r="E18" s="53"/>
      <c r="F18" s="53"/>
      <c r="G18" s="53"/>
      <c r="H18" s="53"/>
      <c r="I18" s="38" t="str">
        <f>IF(AND(COUNT(C18)&gt;0, COUNT(D18)&gt;0, COUNT(E18)&gt;0, COUNT(F18)&gt;0, COUNT(G18)&gt;0, COUNT(H18)&gt;0), 10 - SUM(J18:O18), "")</f>
        <v/>
      </c>
      <c r="J18" s="39">
        <f>IF(C18&gt;2, (C18-2) * 0.25, 0)</f>
        <v>0</v>
      </c>
      <c r="K18" s="40">
        <f>IF(D18&gt;1, (D18-1) * 0.25, 0)</f>
        <v>0</v>
      </c>
      <c r="L18" s="40" t="str">
        <f t="shared" ref="L18:M18" si="9">E18</f>
        <v/>
      </c>
      <c r="M18" s="40" t="str">
        <f t="shared" si="9"/>
        <v/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20</v>
      </c>
      <c r="C19" s="43"/>
      <c r="D19" s="43"/>
      <c r="E19" s="43"/>
      <c r="F19" s="43"/>
      <c r="G19" s="43"/>
      <c r="H19" s="44"/>
      <c r="I19" s="45" t="str">
        <f>IF(AND(I18 = ""), "", (SUM(I18) / (COUNT(I18) * 10)) * 100)</f>
        <v/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/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/>
      <c r="D22" s="53"/>
      <c r="E22" s="53"/>
      <c r="F22" s="53"/>
      <c r="G22" s="53"/>
      <c r="H22" s="53"/>
      <c r="I22" s="38" t="str">
        <f>IF(AND(COUNT(C22)&gt;0, COUNT(D22)&gt;0, COUNT(E22)&gt;0, COUNT(F22)&gt;0, COUNT(G22)&gt;0, COUNT(H22)&gt;0), 10 - SUM(J22:O22), "")</f>
        <v/>
      </c>
      <c r="J22" s="39">
        <f>IF(C22&gt;2, (C22-2) * 0.25, 0)</f>
        <v>0</v>
      </c>
      <c r="K22" s="40">
        <f>IF(D22&gt;1, (D22-1) * 0.25, 0)</f>
        <v>0</v>
      </c>
      <c r="L22" s="40" t="str">
        <f t="shared" ref="L22:M22" si="10">E22</f>
        <v/>
      </c>
      <c r="M22" s="40" t="str">
        <f t="shared" si="10"/>
        <v/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20</v>
      </c>
      <c r="C23" s="43"/>
      <c r="D23" s="43"/>
      <c r="E23" s="43"/>
      <c r="F23" s="43"/>
      <c r="G23" s="43"/>
      <c r="H23" s="44"/>
      <c r="I23" s="45" t="str">
        <f>IF(AND(I22 = ""), "", (SUM(I22) / (COUNT(I22) * 10)) * 100)</f>
        <v/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/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/>
      <c r="D26" s="53"/>
      <c r="E26" s="53"/>
      <c r="F26" s="53"/>
      <c r="G26" s="53"/>
      <c r="H26" s="53"/>
      <c r="I26" s="38" t="str">
        <f>IF(AND(COUNT(C26)&gt;0, COUNT(D26)&gt;0, COUNT(E26)&gt;0, COUNT(F26)&gt;0, COUNT(G26)&gt;0, COUNT(H26)&gt;0), 10 - SUM(J26:O26), "")</f>
        <v/>
      </c>
      <c r="J26" s="39">
        <f>IF(C26&gt;2, (C26-2) * 0.25, 0)</f>
        <v>0</v>
      </c>
      <c r="K26" s="40">
        <f>IF(D26&gt;1, (D26-1) * 0.25, 0)</f>
        <v>0</v>
      </c>
      <c r="L26" s="40" t="str">
        <f t="shared" ref="L26:M26" si="11">E26</f>
        <v/>
      </c>
      <c r="M26" s="40" t="str">
        <f t="shared" si="11"/>
        <v/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20</v>
      </c>
      <c r="C27" s="43"/>
      <c r="D27" s="43"/>
      <c r="E27" s="43"/>
      <c r="F27" s="43"/>
      <c r="G27" s="43"/>
      <c r="H27" s="44"/>
      <c r="I27" s="45" t="str">
        <f>IF(AND(I26 = ""), "", (SUM(I26) / (COUNT(I26) * 10)) * 100)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/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59"/>
      <c r="D29" s="59"/>
      <c r="E29" s="59"/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/>
      <c r="D30" s="53"/>
      <c r="E30" s="53"/>
      <c r="F30" s="53"/>
      <c r="G30" s="53"/>
      <c r="H30" s="53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53"/>
      <c r="D34" s="53"/>
      <c r="E34" s="53"/>
      <c r="F34" s="53"/>
      <c r="G34" s="53"/>
      <c r="H34" s="53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20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53"/>
      <c r="D38" s="53"/>
      <c r="E38" s="53"/>
      <c r="F38" s="53"/>
      <c r="G38" s="53"/>
      <c r="H38" s="53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20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53"/>
      <c r="D42" s="53"/>
      <c r="E42" s="53"/>
      <c r="F42" s="53"/>
      <c r="G42" s="53"/>
      <c r="H42" s="53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20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53"/>
      <c r="D46" s="53"/>
      <c r="E46" s="53"/>
      <c r="F46" s="53"/>
      <c r="G46" s="53"/>
      <c r="H46" s="53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20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53"/>
      <c r="D50" s="53"/>
      <c r="E50" s="53"/>
      <c r="F50" s="53"/>
      <c r="G50" s="53"/>
      <c r="H50" s="53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5" t="s">
        <v>20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53"/>
      <c r="D54" s="53"/>
      <c r="E54" s="53"/>
      <c r="F54" s="53"/>
      <c r="G54" s="53"/>
      <c r="H54" s="53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5" t="s">
        <v>20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7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53"/>
      <c r="D58" s="53"/>
      <c r="E58" s="53"/>
      <c r="F58" s="53"/>
      <c r="G58" s="53"/>
      <c r="H58" s="53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5" t="s">
        <v>20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7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53"/>
      <c r="D62" s="53"/>
      <c r="E62" s="53"/>
      <c r="F62" s="53"/>
      <c r="G62" s="53"/>
      <c r="H62" s="53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5" t="s">
        <v>20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7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53"/>
      <c r="D66" s="53"/>
      <c r="E66" s="53"/>
      <c r="F66" s="53"/>
      <c r="G66" s="53"/>
      <c r="H66" s="53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5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7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53"/>
      <c r="D70" s="53"/>
      <c r="E70" s="53"/>
      <c r="F70" s="53"/>
      <c r="G70" s="53"/>
      <c r="H70" s="53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53"/>
      <c r="D74" s="53"/>
      <c r="E74" s="53"/>
      <c r="F74" s="53"/>
      <c r="G74" s="53"/>
      <c r="H74" s="53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5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7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53"/>
      <c r="D78" s="53"/>
      <c r="E78" s="53"/>
      <c r="F78" s="53"/>
      <c r="G78" s="53"/>
      <c r="H78" s="53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5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7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53"/>
      <c r="D82" s="53"/>
      <c r="E82" s="53"/>
      <c r="F82" s="53"/>
      <c r="G82" s="53"/>
      <c r="H82" s="53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5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7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53"/>
      <c r="D86" s="53"/>
      <c r="E86" s="53"/>
      <c r="F86" s="53"/>
      <c r="G86" s="53"/>
      <c r="H86" s="53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5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7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53"/>
      <c r="D90" s="53"/>
      <c r="E90" s="53"/>
      <c r="F90" s="53"/>
      <c r="G90" s="53"/>
      <c r="H90" s="53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53"/>
      <c r="D94" s="53"/>
      <c r="E94" s="53"/>
      <c r="F94" s="53"/>
      <c r="G94" s="53"/>
      <c r="H94" s="53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5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7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53"/>
      <c r="D98" s="53"/>
      <c r="E98" s="53"/>
      <c r="F98" s="53"/>
      <c r="G98" s="53"/>
      <c r="H98" s="53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5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7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53"/>
      <c r="D102" s="53"/>
      <c r="E102" s="53"/>
      <c r="F102" s="53"/>
      <c r="G102" s="53"/>
      <c r="H102" s="53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5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7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53"/>
      <c r="D106" s="53"/>
      <c r="E106" s="53"/>
      <c r="F106" s="53"/>
      <c r="G106" s="53"/>
      <c r="H106" s="53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5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7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53"/>
      <c r="D110" s="53"/>
      <c r="E110" s="53"/>
      <c r="F110" s="53"/>
      <c r="G110" s="53"/>
      <c r="H110" s="53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7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53"/>
      <c r="D114" s="53"/>
      <c r="E114" s="53"/>
      <c r="F114" s="53"/>
      <c r="G114" s="53"/>
      <c r="H114" s="53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5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7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53"/>
      <c r="D118" s="53"/>
      <c r="E118" s="53"/>
      <c r="F118" s="53"/>
      <c r="G118" s="53"/>
      <c r="H118" s="53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5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7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53"/>
      <c r="D122" s="53"/>
      <c r="E122" s="53"/>
      <c r="F122" s="53"/>
      <c r="G122" s="53"/>
      <c r="H122" s="53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5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7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53"/>
      <c r="D126" s="53"/>
      <c r="E126" s="53"/>
      <c r="F126" s="53"/>
      <c r="G126" s="53"/>
      <c r="H126" s="53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5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7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53"/>
      <c r="D130" s="53"/>
      <c r="E130" s="53"/>
      <c r="F130" s="53"/>
      <c r="G130" s="53"/>
      <c r="H130" s="53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5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3"/>
      <c r="B132" s="57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7"/>
      <c r="B133" s="68"/>
      <c r="C133" s="68"/>
      <c r="D133" s="68"/>
      <c r="E133" s="68"/>
      <c r="F133" s="68"/>
      <c r="G133" s="68"/>
      <c r="H133" s="68"/>
      <c r="I133" s="66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69">
        <v>30.0</v>
      </c>
      <c r="B134" s="70">
        <v>1.0</v>
      </c>
      <c r="C134" s="71"/>
      <c r="D134" s="71"/>
      <c r="E134" s="71"/>
      <c r="F134" s="71"/>
      <c r="G134" s="71"/>
      <c r="H134" s="71"/>
      <c r="I134" s="72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4"/>
      <c r="B135" s="55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6"/>
      <c r="B136" s="57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8"/>
      <c r="B137" s="59"/>
      <c r="C137" s="59"/>
      <c r="D137" s="59"/>
      <c r="E137" s="59"/>
      <c r="F137" s="59"/>
      <c r="G137" s="59"/>
      <c r="H137" s="59"/>
      <c r="I137" s="60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53"/>
      <c r="D138" s="53"/>
      <c r="E138" s="53"/>
      <c r="F138" s="53"/>
      <c r="G138" s="53"/>
      <c r="H138" s="53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4"/>
      <c r="B139" s="55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6"/>
      <c r="B140" s="57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8"/>
      <c r="B141" s="59"/>
      <c r="C141" s="59"/>
      <c r="D141" s="59"/>
      <c r="E141" s="59"/>
      <c r="F141" s="59"/>
      <c r="G141" s="59"/>
      <c r="H141" s="59"/>
      <c r="I141" s="60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53"/>
      <c r="D142" s="53"/>
      <c r="E142" s="53"/>
      <c r="F142" s="53"/>
      <c r="G142" s="53"/>
      <c r="H142" s="53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4"/>
      <c r="B143" s="55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6"/>
      <c r="B144" s="57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8"/>
      <c r="B145" s="59"/>
      <c r="C145" s="59"/>
      <c r="D145" s="59"/>
      <c r="E145" s="59"/>
      <c r="F145" s="59"/>
      <c r="G145" s="59"/>
      <c r="H145" s="59"/>
      <c r="I145" s="60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53"/>
      <c r="D146" s="53"/>
      <c r="E146" s="53"/>
      <c r="F146" s="53"/>
      <c r="G146" s="53"/>
      <c r="H146" s="53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4"/>
      <c r="B147" s="55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6"/>
      <c r="B148" s="57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8"/>
      <c r="B149" s="59"/>
      <c r="C149" s="59"/>
      <c r="D149" s="59"/>
      <c r="E149" s="59"/>
      <c r="F149" s="59"/>
      <c r="G149" s="59"/>
      <c r="H149" s="59"/>
      <c r="I149" s="60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53"/>
      <c r="D150" s="53"/>
      <c r="E150" s="53"/>
      <c r="F150" s="53"/>
      <c r="G150" s="53"/>
      <c r="H150" s="53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4"/>
      <c r="B151" s="55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6"/>
      <c r="B152" s="57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8"/>
      <c r="B153" s="59"/>
      <c r="C153" s="59"/>
      <c r="D153" s="59"/>
      <c r="E153" s="59"/>
      <c r="F153" s="59"/>
      <c r="G153" s="59"/>
      <c r="H153" s="59"/>
      <c r="I153" s="60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53"/>
      <c r="D154" s="53"/>
      <c r="E154" s="53"/>
      <c r="F154" s="53"/>
      <c r="G154" s="53"/>
      <c r="H154" s="53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4"/>
      <c r="B155" s="55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6"/>
      <c r="B156" s="57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8"/>
      <c r="B157" s="59"/>
      <c r="C157" s="59"/>
      <c r="D157" s="59"/>
      <c r="E157" s="59"/>
      <c r="F157" s="59"/>
      <c r="G157" s="59"/>
      <c r="H157" s="59"/>
      <c r="I157" s="60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53"/>
      <c r="D158" s="53"/>
      <c r="E158" s="53"/>
      <c r="F158" s="53"/>
      <c r="G158" s="53"/>
      <c r="H158" s="53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4"/>
      <c r="B159" s="55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6"/>
      <c r="B160" s="57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8"/>
      <c r="B161" s="59"/>
      <c r="C161" s="59"/>
      <c r="D161" s="59"/>
      <c r="E161" s="59"/>
      <c r="F161" s="59"/>
      <c r="G161" s="59"/>
      <c r="H161" s="59"/>
      <c r="I161" s="60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53"/>
      <c r="D162" s="53"/>
      <c r="E162" s="53"/>
      <c r="F162" s="53"/>
      <c r="G162" s="53"/>
      <c r="H162" s="53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4"/>
      <c r="B163" s="55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6"/>
      <c r="B164" s="57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8"/>
      <c r="B165" s="59"/>
      <c r="C165" s="59"/>
      <c r="D165" s="59"/>
      <c r="E165" s="59"/>
      <c r="F165" s="59"/>
      <c r="G165" s="59"/>
      <c r="H165" s="59"/>
      <c r="I165" s="60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1">
        <v>38.0</v>
      </c>
      <c r="B166" s="10">
        <v>1.0</v>
      </c>
      <c r="C166" s="53"/>
      <c r="D166" s="53"/>
      <c r="E166" s="53"/>
      <c r="F166" s="53"/>
      <c r="G166" s="53"/>
      <c r="H166" s="53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2"/>
      <c r="B167" s="55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3"/>
      <c r="B168" s="57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8"/>
      <c r="B169" s="59"/>
      <c r="C169" s="59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1">
        <v>39.0</v>
      </c>
      <c r="B170" s="10">
        <v>1.0</v>
      </c>
      <c r="C170" s="53"/>
      <c r="D170" s="53"/>
      <c r="E170" s="53"/>
      <c r="F170" s="53"/>
      <c r="G170" s="53"/>
      <c r="H170" s="53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2"/>
      <c r="B171" s="55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3"/>
      <c r="B172" s="57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8"/>
      <c r="B173" s="59"/>
      <c r="C173" s="59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1">
        <v>40.0</v>
      </c>
      <c r="B174" s="10">
        <v>1.0</v>
      </c>
      <c r="C174" s="53"/>
      <c r="D174" s="53"/>
      <c r="E174" s="53"/>
      <c r="F174" s="53"/>
      <c r="G174" s="53"/>
      <c r="H174" s="53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2"/>
      <c r="B175" s="55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3"/>
      <c r="B176" s="57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8"/>
      <c r="B177" s="59"/>
      <c r="C177" s="59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1">
        <v>41.0</v>
      </c>
      <c r="B178" s="10">
        <v>1.0</v>
      </c>
      <c r="C178" s="53"/>
      <c r="D178" s="53"/>
      <c r="E178" s="53"/>
      <c r="F178" s="53"/>
      <c r="G178" s="53"/>
      <c r="H178" s="53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2"/>
      <c r="B179" s="55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3"/>
      <c r="B180" s="57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8"/>
      <c r="B181" s="59"/>
      <c r="C181" s="59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1">
        <v>42.0</v>
      </c>
      <c r="B182" s="10">
        <v>1.0</v>
      </c>
      <c r="C182" s="53"/>
      <c r="D182" s="53"/>
      <c r="E182" s="53"/>
      <c r="F182" s="53"/>
      <c r="G182" s="53"/>
      <c r="H182" s="53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2"/>
      <c r="B183" s="55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3"/>
      <c r="B184" s="57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8"/>
      <c r="B185" s="59"/>
      <c r="C185" s="59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1">
        <v>43.0</v>
      </c>
      <c r="B186" s="10">
        <v>1.0</v>
      </c>
      <c r="C186" s="53"/>
      <c r="D186" s="53"/>
      <c r="E186" s="53"/>
      <c r="F186" s="53"/>
      <c r="G186" s="53"/>
      <c r="H186" s="53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2"/>
      <c r="B187" s="55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3"/>
      <c r="B188" s="57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8"/>
      <c r="B189" s="59"/>
      <c r="C189" s="59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1">
        <v>44.0</v>
      </c>
      <c r="B190" s="10">
        <v>1.0</v>
      </c>
      <c r="C190" s="53"/>
      <c r="D190" s="53"/>
      <c r="E190" s="53"/>
      <c r="F190" s="53"/>
      <c r="G190" s="53"/>
      <c r="H190" s="53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2"/>
      <c r="B191" s="55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3"/>
      <c r="B192" s="57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8"/>
      <c r="B193" s="59"/>
      <c r="C193" s="59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1">
        <v>45.0</v>
      </c>
      <c r="B194" s="10">
        <v>1.0</v>
      </c>
      <c r="C194" s="53"/>
      <c r="D194" s="53"/>
      <c r="E194" s="53"/>
      <c r="F194" s="53"/>
      <c r="G194" s="53"/>
      <c r="H194" s="53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2"/>
      <c r="B195" s="55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3"/>
      <c r="B196" s="57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8"/>
      <c r="B197" s="59"/>
      <c r="C197" s="59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1">
        <v>46.0</v>
      </c>
      <c r="B198" s="10">
        <v>1.0</v>
      </c>
      <c r="C198" s="53"/>
      <c r="D198" s="53"/>
      <c r="E198" s="53"/>
      <c r="F198" s="53"/>
      <c r="G198" s="53"/>
      <c r="H198" s="53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2"/>
      <c r="B199" s="55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3"/>
      <c r="B200" s="57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8"/>
      <c r="B201" s="59"/>
      <c r="C201" s="59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1">
        <v>47.0</v>
      </c>
      <c r="B202" s="10">
        <v>1.0</v>
      </c>
      <c r="C202" s="53"/>
      <c r="D202" s="53"/>
      <c r="E202" s="53"/>
      <c r="F202" s="53"/>
      <c r="G202" s="53"/>
      <c r="H202" s="53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2"/>
      <c r="B203" s="55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3"/>
      <c r="B204" s="57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8"/>
      <c r="B205" s="59"/>
      <c r="C205" s="59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1">
        <v>48.0</v>
      </c>
      <c r="B206" s="10">
        <v>1.0</v>
      </c>
      <c r="C206" s="53"/>
      <c r="D206" s="53"/>
      <c r="E206" s="53"/>
      <c r="F206" s="53"/>
      <c r="G206" s="53"/>
      <c r="H206" s="53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2"/>
      <c r="B207" s="55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3"/>
      <c r="B208" s="57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4"/>
      <c r="B209" s="65"/>
      <c r="C209" s="65"/>
      <c r="D209" s="65"/>
      <c r="E209" s="65"/>
      <c r="F209" s="65"/>
      <c r="G209" s="65"/>
      <c r="H209" s="65"/>
      <c r="I209" s="66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1">
        <v>49.0</v>
      </c>
      <c r="B210" s="10">
        <v>1.0</v>
      </c>
      <c r="C210" s="53"/>
      <c r="D210" s="53"/>
      <c r="E210" s="53"/>
      <c r="F210" s="53"/>
      <c r="G210" s="53"/>
      <c r="H210" s="53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2"/>
      <c r="B211" s="55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3"/>
      <c r="B212" s="57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4"/>
      <c r="B213" s="65"/>
      <c r="C213" s="65"/>
      <c r="D213" s="65"/>
      <c r="E213" s="65"/>
      <c r="F213" s="65"/>
      <c r="G213" s="65"/>
      <c r="H213" s="65"/>
      <c r="I213" s="66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1">
        <v>50.0</v>
      </c>
      <c r="B214" s="10">
        <v>1.0</v>
      </c>
      <c r="C214" s="53"/>
      <c r="D214" s="53"/>
      <c r="E214" s="53"/>
      <c r="F214" s="53"/>
      <c r="G214" s="53"/>
      <c r="H214" s="53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2"/>
      <c r="B215" s="55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3"/>
      <c r="B216" s="74" t="s">
        <v>21</v>
      </c>
      <c r="C216" s="75"/>
      <c r="D216" s="75"/>
      <c r="E216" s="75"/>
      <c r="F216" s="75"/>
      <c r="G216" s="75"/>
      <c r="H216" s="76"/>
      <c r="I216" s="77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