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RdWUaaazSUvdx6Z+BiFKnHmdpDw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<sst xmlns="http://schemas.openxmlformats.org/spreadsheetml/2006/main" count="69" uniqueCount="24">
  <si>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</si>
  <si>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</si>
  <si>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</si>
  <si>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</si>
  <si>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زينب ناصر حمود الباهلي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</si>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</sst>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1.053695324E9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15.0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3.0</v>
      </c>
      <c r="E11" s="38">
        <v>0.0</v>
      </c>
      <c r="F11" s="38">
        <v>0.0</v>
      </c>
      <c r="G11" s="38">
        <v>0.0</v>
      </c>
      <c r="H11" s="38">
        <v>6.0</v>
      </c>
      <c r="I11" s="39">
        <f t="shared" ref="I11:I14" si="2">IF(AND(COUNT(C11)&gt;0, COUNT(D11)&gt;0, COUNT(E11)&gt;0, COUNT(F11)&gt;0, COUNT(G11)&gt;0, COUNT(H11)&gt;0), 10 - SUM(J11:O11), "")</f>
        <v>8.75</v>
      </c>
      <c r="J11" s="40">
        <f t="shared" ref="J11:J14" si="3">IF(C11&gt;2, (C11-2) * 0.25, 0)</f>
        <v>0</v>
      </c>
      <c r="K11" s="41">
        <f t="shared" ref="K11:K14" si="4">IF(D11&gt;1, (D11-1) * 0.25, 0)</f>
        <v>0.5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0.75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2.0</v>
      </c>
      <c r="E12" s="38">
        <v>0.0</v>
      </c>
      <c r="F12" s="38">
        <v>0.0</v>
      </c>
      <c r="G12" s="38">
        <v>0.0</v>
      </c>
      <c r="H12" s="38">
        <v>5.0</v>
      </c>
      <c r="I12" s="39">
        <f t="shared" si="2"/>
        <v>9.125</v>
      </c>
      <c r="J12" s="40">
        <f t="shared" si="3"/>
        <v>0</v>
      </c>
      <c r="K12" s="41">
        <f t="shared" si="4"/>
        <v>0.25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0.625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2.0</v>
      </c>
      <c r="E13" s="38">
        <v>0.0</v>
      </c>
      <c r="F13" s="38">
        <v>0.0</v>
      </c>
      <c r="G13" s="38">
        <v>0.0</v>
      </c>
      <c r="H13" s="38">
        <v>4.0</v>
      </c>
      <c r="I13" s="39">
        <f t="shared" si="2"/>
        <v>9.25</v>
      </c>
      <c r="J13" s="40">
        <f t="shared" si="3"/>
        <v>0</v>
      </c>
      <c r="K13" s="41">
        <f t="shared" si="4"/>
        <v>0.25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0.5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1.0</v>
      </c>
      <c r="G14" s="38">
        <v>0.0</v>
      </c>
      <c r="H14" s="38">
        <v>6.0</v>
      </c>
      <c r="I14" s="39">
        <f t="shared" si="2"/>
        <v>8.25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1</v>
      </c>
      <c r="N14" s="41">
        <f t="shared" si="6"/>
        <v>0</v>
      </c>
      <c r="O14" s="41">
        <f t="shared" si="7"/>
        <v>0.75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88.4375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جيدجدا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2.0</v>
      </c>
      <c r="H19" s="38">
        <v>2.0</v>
      </c>
      <c r="I19" s="39">
        <f t="shared" ref="I19:I20" si="11">IF(AND(COUNT(C19)&gt;0, COUNT(D19)&gt;0, COUNT(E19)&gt;0, COUNT(F19)&gt;0, COUNT(G19)&gt;0, COUNT(H19)&gt;0), 10 - SUM(J19:O19), "")</f>
        <v>6.75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3</v>
      </c>
      <c r="O19" s="41">
        <f t="shared" ref="O19:O20" si="16">H19*0.125</f>
        <v>0.25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9">
        <f t="shared" si="11"/>
        <v>10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83.75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جيدجدا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61"/>
      <c r="D24" s="61"/>
      <c r="E24" s="61"/>
      <c r="F24" s="61"/>
      <c r="G24" s="61"/>
      <c r="H24" s="61"/>
      <c r="I24" s="39" t="str">
        <f t="shared" ref="I24:I25" si="18">IF(AND(COUNT(C24)&gt;0, COUNT(D24)&gt;0, COUNT(E24)&gt;0, COUNT(F24)&gt;0, COUNT(G24)&gt;0, COUNT(H24)&gt;0), 10 - SUM(J24:O24), "")</f>
        <v/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 t="str">
        <f t="shared" ref="L24:M24" si="17">E24</f>
        <v/>
      </c>
      <c r="M24" s="41" t="str">
        <f t="shared" si="17"/>
        <v/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61"/>
      <c r="D25" s="61"/>
      <c r="E25" s="61"/>
      <c r="F25" s="61"/>
      <c r="G25" s="61"/>
      <c r="H25" s="61"/>
      <c r="I25" s="39" t="str">
        <f t="shared" si="18"/>
        <v/>
      </c>
      <c r="J25" s="40">
        <f t="shared" si="19"/>
        <v>0</v>
      </c>
      <c r="K25" s="41">
        <f t="shared" si="20"/>
        <v>0</v>
      </c>
      <c r="L25" s="41" t="str">
        <f t="shared" ref="L25:M25" si="21">E25</f>
        <v/>
      </c>
      <c r="M25" s="41" t="str">
        <f t="shared" si="21"/>
        <v/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 t="str">
        <f>IF(AND(I24 = "", I25 = ""), "", (SUM(I24:I25) / (COUNT(I24:I25) * 10)) * 100)</f>
        <v/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/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61"/>
      <c r="D29" s="61"/>
      <c r="E29" s="61"/>
      <c r="F29" s="61"/>
      <c r="G29" s="61"/>
      <c r="H29" s="61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61"/>
      <c r="D30" s="61"/>
      <c r="E30" s="61"/>
      <c r="F30" s="61"/>
      <c r="G30" s="61"/>
      <c r="H30" s="61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1.0</v>
      </c>
      <c r="I34" s="39">
        <f t="shared" ref="I34:I35" si="32">IF(AND(COUNT(C34)&gt;0, COUNT(D34)&gt;0, COUNT(E34)&gt;0, COUNT(F34)&gt;0, COUNT(G34)&gt;0, COUNT(H34)&gt;0), 10 - SUM(J34:O34), "")</f>
        <v>9.875</v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38">
        <v>3.0</v>
      </c>
      <c r="D35" s="38">
        <v>1.0</v>
      </c>
      <c r="E35" s="38">
        <v>0.0</v>
      </c>
      <c r="F35" s="38">
        <v>0.0</v>
      </c>
      <c r="G35" s="38">
        <v>1.0</v>
      </c>
      <c r="H35" s="38">
        <v>1.0</v>
      </c>
      <c r="I35" s="39">
        <f t="shared" si="32"/>
        <v>8.125</v>
      </c>
      <c r="J35" s="40">
        <f t="shared" si="33"/>
        <v>0.25</v>
      </c>
      <c r="K35" s="41">
        <f t="shared" si="34"/>
        <v>0</v>
      </c>
      <c r="L35" s="41">
        <f t="shared" ref="L35:M35" si="35">E35</f>
        <v>0</v>
      </c>
      <c r="M35" s="41">
        <f t="shared" si="35"/>
        <v>0</v>
      </c>
      <c r="N35" s="41">
        <f t="shared" si="36"/>
        <v>1.5</v>
      </c>
      <c r="O35" s="41">
        <f t="shared" si="37"/>
        <v>0.125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90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ممتاز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61"/>
      <c r="D39" s="61"/>
      <c r="E39" s="61"/>
      <c r="F39" s="61"/>
      <c r="G39" s="61"/>
      <c r="H39" s="61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61"/>
      <c r="D40" s="61"/>
      <c r="E40" s="61"/>
      <c r="F40" s="61"/>
      <c r="G40" s="61"/>
      <c r="H40" s="61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61"/>
      <c r="D44" s="61"/>
      <c r="E44" s="61"/>
      <c r="F44" s="61"/>
      <c r="G44" s="61"/>
      <c r="H44" s="61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61"/>
      <c r="D45" s="61"/>
      <c r="E45" s="61"/>
      <c r="F45" s="61"/>
      <c r="G45" s="61"/>
      <c r="H45" s="61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62">
        <v>0.0</v>
      </c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38">
        <v>0.0</v>
      </c>
      <c r="D49" s="38">
        <v>6.0</v>
      </c>
      <c r="E49" s="38">
        <v>0.0</v>
      </c>
      <c r="F49" s="38">
        <v>0.0</v>
      </c>
      <c r="G49" s="38">
        <v>0.0</v>
      </c>
      <c r="H49" s="38">
        <v>6.0</v>
      </c>
      <c r="I49" s="39">
        <f t="shared" ref="I49:I50" si="53">IF(AND(COUNT(C49)&gt;0, COUNT(D49)&gt;0, COUNT(E49)&gt;0, COUNT(F49)&gt;0, COUNT(G49)&gt;0, COUNT(H49)&gt;0), 10 - SUM(J49:O49), "")</f>
        <v>8</v>
      </c>
      <c r="J49" s="40">
        <f t="shared" ref="J49:J50" si="54">IF(C49&gt;2, (C49-2) * 0.25, 0)</f>
        <v>0</v>
      </c>
      <c r="K49" s="41">
        <f t="shared" ref="K49:K50" si="55">IF(D49&gt;1, (D49-1) * 0.25, 0)</f>
        <v>1.25</v>
      </c>
      <c r="L49" s="41">
        <f t="shared" ref="L49:M49" si="52">E49</f>
        <v>0</v>
      </c>
      <c r="M49" s="41">
        <f t="shared" si="52"/>
        <v>0</v>
      </c>
      <c r="N49" s="41">
        <f t="shared" ref="N49:N50" si="57">G49*1.5</f>
        <v>0</v>
      </c>
      <c r="O49" s="41">
        <f t="shared" ref="O49:O50" si="58">H49*0.125</f>
        <v>0.75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38">
        <v>0.0</v>
      </c>
      <c r="D50" s="38">
        <v>5.0</v>
      </c>
      <c r="E50" s="38">
        <v>0.0</v>
      </c>
      <c r="F50" s="38">
        <v>0.0</v>
      </c>
      <c r="G50" s="38">
        <v>0.0</v>
      </c>
      <c r="H50" s="38">
        <v>5.0</v>
      </c>
      <c r="I50" s="39">
        <f t="shared" si="53"/>
        <v>8.375</v>
      </c>
      <c r="J50" s="40">
        <f t="shared" si="54"/>
        <v>0</v>
      </c>
      <c r="K50" s="41">
        <f t="shared" si="55"/>
        <v>1</v>
      </c>
      <c r="L50" s="41">
        <f t="shared" ref="L50:M50" si="56">E50</f>
        <v>0</v>
      </c>
      <c r="M50" s="41">
        <f t="shared" si="56"/>
        <v>0</v>
      </c>
      <c r="N50" s="41">
        <f t="shared" si="57"/>
        <v>0</v>
      </c>
      <c r="O50" s="41">
        <f t="shared" si="58"/>
        <v>0.625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>
        <f>IF(AND(I49 = "", I50 = ""), "", (SUM(I49:I50) / (COUNT(I49:I50) * 10)) * 100)</f>
        <v>81.875</v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>جيدجدا</v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2.0</v>
      </c>
      <c r="D54" s="38">
        <v>0.0</v>
      </c>
      <c r="E54" s="38">
        <v>0.0</v>
      </c>
      <c r="F54" s="38">
        <v>0.0</v>
      </c>
      <c r="G54" s="38">
        <v>1.0</v>
      </c>
      <c r="H54" s="38">
        <v>1.0</v>
      </c>
      <c r="I54" s="39">
        <f t="shared" ref="I54:I55" si="60">IF(AND(COUNT(C54)&gt;0, COUNT(D54)&gt;0, COUNT(E54)&gt;0, COUNT(F54)&gt;0, COUNT(G54)&gt;0, COUNT(H54)&gt;0), 10 - SUM(J54:O54), "")</f>
        <v>8.375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1.5</v>
      </c>
      <c r="O54" s="41">
        <f t="shared" ref="O54:O55" si="65">H54*0.125</f>
        <v>0.125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8">
        <v>3.0</v>
      </c>
      <c r="D55" s="38">
        <v>2.0</v>
      </c>
      <c r="E55" s="38">
        <v>0.0</v>
      </c>
      <c r="F55" s="38">
        <v>0.0</v>
      </c>
      <c r="G55" s="38">
        <v>1.0</v>
      </c>
      <c r="H55" s="38">
        <v>1.0</v>
      </c>
      <c r="I55" s="39">
        <f t="shared" si="60"/>
        <v>7.875</v>
      </c>
      <c r="J55" s="40">
        <f t="shared" si="61"/>
        <v>0.25</v>
      </c>
      <c r="K55" s="41">
        <f t="shared" si="62"/>
        <v>0.25</v>
      </c>
      <c r="L55" s="41">
        <f t="shared" ref="L55:M55" si="63">E55</f>
        <v>0</v>
      </c>
      <c r="M55" s="41">
        <f t="shared" si="63"/>
        <v>0</v>
      </c>
      <c r="N55" s="41">
        <f t="shared" si="64"/>
        <v>1.5</v>
      </c>
      <c r="O55" s="41">
        <f t="shared" si="65"/>
        <v>0.125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81.25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جيدجدا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>
        <v>9.0</v>
      </c>
      <c r="B59" s="10">
        <v>1.0</v>
      </c>
      <c r="C59" s="38">
        <v>2.0</v>
      </c>
      <c r="D59" s="38">
        <v>0.0</v>
      </c>
      <c r="E59" s="38">
        <v>0.0</v>
      </c>
      <c r="F59" s="38">
        <v>0.0</v>
      </c>
      <c r="G59" s="38">
        <v>0.0</v>
      </c>
      <c r="H59" s="38">
        <v>2.0</v>
      </c>
      <c r="I59" s="39">
        <f t="shared" ref="I59:I60" si="67">IF(AND(COUNT(C59)&gt;0, COUNT(D59)&gt;0, COUNT(E59)&gt;0, COUNT(F59)&gt;0, COUNT(G59)&gt;0, COUNT(H59)&gt;0), 10 - SUM(J59:O59), "")</f>
        <v>9.75</v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0</v>
      </c>
      <c r="O59" s="41">
        <f t="shared" ref="O59:O60" si="72">H59*0.125</f>
        <v>0.25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10">
        <v>2.0</v>
      </c>
      <c r="C60" s="38">
        <v>3.0</v>
      </c>
      <c r="D60" s="38">
        <v>0.0</v>
      </c>
      <c r="E60" s="38">
        <v>0.0</v>
      </c>
      <c r="F60" s="38">
        <v>0.0</v>
      </c>
      <c r="G60" s="38">
        <v>0.0</v>
      </c>
      <c r="H60" s="38">
        <v>2.0</v>
      </c>
      <c r="I60" s="39">
        <f t="shared" si="67"/>
        <v>9.5</v>
      </c>
      <c r="J60" s="40">
        <f t="shared" si="68"/>
        <v>0.25</v>
      </c>
      <c r="K60" s="41">
        <f t="shared" si="69"/>
        <v>0</v>
      </c>
      <c r="L60" s="41">
        <f t="shared" ref="L60:M60" si="70">E60</f>
        <v>0</v>
      </c>
      <c r="M60" s="41">
        <f t="shared" si="70"/>
        <v>0</v>
      </c>
      <c r="N60" s="41">
        <f t="shared" si="71"/>
        <v>0</v>
      </c>
      <c r="O60" s="41">
        <f t="shared" si="72"/>
        <v>0.25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4"/>
      <c r="B61" s="55" t="s">
        <v>21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96.25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5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>
        <v>10.0</v>
      </c>
      <c r="B64" s="10">
        <v>1.0</v>
      </c>
      <c r="C64" s="61"/>
      <c r="D64" s="61"/>
      <c r="E64" s="61"/>
      <c r="F64" s="61"/>
      <c r="G64" s="61"/>
      <c r="H64" s="61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4"/>
      <c r="B65" s="10">
        <v>2.0</v>
      </c>
      <c r="C65" s="61"/>
      <c r="D65" s="61"/>
      <c r="E65" s="61"/>
      <c r="F65" s="61"/>
      <c r="G65" s="61"/>
      <c r="H65" s="61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4"/>
      <c r="B66" s="55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5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3">
        <v>11.0</v>
      </c>
      <c r="B69" s="10">
        <v>1.0</v>
      </c>
      <c r="C69" s="38">
        <v>2.0</v>
      </c>
      <c r="D69" s="38">
        <v>1.0</v>
      </c>
      <c r="E69" s="38">
        <v>0.0</v>
      </c>
      <c r="F69" s="38">
        <v>0.0</v>
      </c>
      <c r="G69" s="38">
        <v>0.0</v>
      </c>
      <c r="H69" s="38">
        <v>3.0</v>
      </c>
      <c r="I69" s="39">
        <f t="shared" ref="I69:I70" si="81">IF(AND(COUNT(C69)&gt;0, COUNT(D69)&gt;0, COUNT(E69)&gt;0, COUNT(F69)&gt;0, COUNT(G69)&gt;0, COUNT(H69)&gt;0), 10 - SUM(J69:O69), "")</f>
        <v>9.625</v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>
        <f t="shared" ref="L69:M69" si="80">E69</f>
        <v>0</v>
      </c>
      <c r="M69" s="41">
        <f t="shared" si="80"/>
        <v>0</v>
      </c>
      <c r="N69" s="41">
        <f t="shared" ref="N69:N70" si="85">G69*1.5</f>
        <v>0</v>
      </c>
      <c r="O69" s="41">
        <f t="shared" ref="O69:O70" si="86">H69*0.125</f>
        <v>0.375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4"/>
      <c r="B70" s="10">
        <v>2.0</v>
      </c>
      <c r="C70" s="38">
        <v>2.0</v>
      </c>
      <c r="D70" s="38">
        <v>1.0</v>
      </c>
      <c r="E70" s="38">
        <v>0.0</v>
      </c>
      <c r="F70" s="38">
        <v>0.0</v>
      </c>
      <c r="G70" s="38">
        <v>0.0</v>
      </c>
      <c r="H70" s="38">
        <v>4.0</v>
      </c>
      <c r="I70" s="39">
        <f t="shared" si="81"/>
        <v>9.5</v>
      </c>
      <c r="J70" s="40">
        <f t="shared" si="82"/>
        <v>0</v>
      </c>
      <c r="K70" s="41">
        <f t="shared" si="83"/>
        <v>0</v>
      </c>
      <c r="L70" s="41">
        <f t="shared" ref="L70:M70" si="84">E70</f>
        <v>0</v>
      </c>
      <c r="M70" s="41">
        <f t="shared" si="84"/>
        <v>0</v>
      </c>
      <c r="N70" s="41">
        <f t="shared" si="85"/>
        <v>0</v>
      </c>
      <c r="O70" s="41">
        <f t="shared" si="86"/>
        <v>0.5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55" t="s">
        <v>21</v>
      </c>
      <c r="C71" s="44"/>
      <c r="D71" s="44"/>
      <c r="E71" s="44"/>
      <c r="F71" s="44"/>
      <c r="G71" s="44"/>
      <c r="H71" s="45"/>
      <c r="I71" s="46">
        <f>IF(AND(I69 = "", I70 = ""), "", (SUM(I69:I70) / (COUNT(I69:I70) * 10)) * 100)</f>
        <v>95.625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12.0</v>
      </c>
      <c r="B74" s="10">
        <v>1.0</v>
      </c>
      <c r="C74" s="38">
        <v>2.0</v>
      </c>
      <c r="D74" s="38">
        <v>0.0</v>
      </c>
      <c r="E74" s="38">
        <v>0.0</v>
      </c>
      <c r="F74" s="38">
        <v>0.0</v>
      </c>
      <c r="G74" s="38">
        <v>0.0</v>
      </c>
      <c r="H74" s="38">
        <v>1.0</v>
      </c>
      <c r="I74" s="39">
        <f t="shared" ref="I74:I75" si="88">IF(AND(COUNT(C74)&gt;0, COUNT(D74)&gt;0, COUNT(E74)&gt;0, COUNT(F74)&gt;0, COUNT(G74)&gt;0, COUNT(H74)&gt;0), 10 - SUM(J74:O74), "")</f>
        <v>9.875</v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>
        <f t="shared" ref="L74:M74" si="87">E74</f>
        <v>0</v>
      </c>
      <c r="M74" s="41">
        <f t="shared" si="87"/>
        <v>0</v>
      </c>
      <c r="N74" s="41">
        <f t="shared" ref="N74:N75" si="92">G74*1.5</f>
        <v>0</v>
      </c>
      <c r="O74" s="41">
        <f t="shared" ref="O74:O75" si="93">H74*0.125</f>
        <v>0.125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10">
        <v>2.0</v>
      </c>
      <c r="C75" s="38">
        <v>3.0</v>
      </c>
      <c r="D75" s="38">
        <v>0.0</v>
      </c>
      <c r="E75" s="38">
        <v>0.0</v>
      </c>
      <c r="F75" s="38">
        <v>0.0</v>
      </c>
      <c r="G75" s="38">
        <v>0.0</v>
      </c>
      <c r="H75" s="38">
        <v>1.0</v>
      </c>
      <c r="I75" s="39">
        <f t="shared" si="88"/>
        <v>9.625</v>
      </c>
      <c r="J75" s="40">
        <f t="shared" si="89"/>
        <v>0.25</v>
      </c>
      <c r="K75" s="41">
        <f t="shared" si="90"/>
        <v>0</v>
      </c>
      <c r="L75" s="41">
        <f t="shared" ref="L75:M75" si="91">E75</f>
        <v>0</v>
      </c>
      <c r="M75" s="41">
        <f t="shared" si="91"/>
        <v>0</v>
      </c>
      <c r="N75" s="41">
        <f t="shared" si="92"/>
        <v>0</v>
      </c>
      <c r="O75" s="41">
        <f t="shared" si="93"/>
        <v>0.125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5" t="s">
        <v>21</v>
      </c>
      <c r="C76" s="44"/>
      <c r="D76" s="44"/>
      <c r="E76" s="44"/>
      <c r="F76" s="44"/>
      <c r="G76" s="44"/>
      <c r="H76" s="45"/>
      <c r="I76" s="46">
        <f>IF(AND(I74 = "", I75 = ""), "", (SUM(I74:I75) / (COUNT(I74:I75) * 10)) * 100)</f>
        <v>97.5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5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>
        <v>13.0</v>
      </c>
      <c r="B79" s="10">
        <v>1.0</v>
      </c>
      <c r="C79" s="38">
        <v>0.0</v>
      </c>
      <c r="D79" s="38">
        <v>5.0</v>
      </c>
      <c r="E79" s="38">
        <v>0.0</v>
      </c>
      <c r="F79" s="38">
        <v>0.0</v>
      </c>
      <c r="G79" s="38">
        <v>0.0</v>
      </c>
      <c r="H79" s="38">
        <v>4.0</v>
      </c>
      <c r="I79" s="39">
        <f t="shared" ref="I79:I80" si="95">IF(AND(COUNT(C79)&gt;0, COUNT(D79)&gt;0, COUNT(E79)&gt;0, COUNT(F79)&gt;0, COUNT(G79)&gt;0, COUNT(H79)&gt;0), 10 - SUM(J79:O79), "")</f>
        <v>8.5</v>
      </c>
      <c r="J79" s="40">
        <f t="shared" ref="J79:J80" si="96">IF(C79&gt;2, (C79-2) * 0.25, 0)</f>
        <v>0</v>
      </c>
      <c r="K79" s="41">
        <f t="shared" ref="K79:K80" si="97">IF(D79&gt;1, (D79-1) * 0.25, 0)</f>
        <v>1</v>
      </c>
      <c r="L79" s="41">
        <f t="shared" ref="L79:M79" si="94">E79</f>
        <v>0</v>
      </c>
      <c r="M79" s="41">
        <f t="shared" si="94"/>
        <v>0</v>
      </c>
      <c r="N79" s="41">
        <f t="shared" ref="N79:N80" si="99">G79*1.5</f>
        <v>0</v>
      </c>
      <c r="O79" s="41">
        <f t="shared" ref="O79:O80" si="100">H79*0.125</f>
        <v>0.5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10">
        <v>2.0</v>
      </c>
      <c r="C80" s="38">
        <v>0.0</v>
      </c>
      <c r="D80" s="38">
        <v>5.0</v>
      </c>
      <c r="E80" s="38">
        <v>0.0</v>
      </c>
      <c r="F80" s="38">
        <v>0.0</v>
      </c>
      <c r="G80" s="38">
        <v>0.0</v>
      </c>
      <c r="H80" s="38">
        <v>4.0</v>
      </c>
      <c r="I80" s="39">
        <f t="shared" si="95"/>
        <v>8.5</v>
      </c>
      <c r="J80" s="40">
        <f t="shared" si="96"/>
        <v>0</v>
      </c>
      <c r="K80" s="41">
        <f t="shared" si="97"/>
        <v>1</v>
      </c>
      <c r="L80" s="41">
        <f t="shared" ref="L80:M80" si="98">E80</f>
        <v>0</v>
      </c>
      <c r="M80" s="41">
        <f t="shared" si="98"/>
        <v>0</v>
      </c>
      <c r="N80" s="41">
        <f t="shared" si="99"/>
        <v>0</v>
      </c>
      <c r="O80" s="41">
        <f t="shared" si="100"/>
        <v>0.5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4"/>
      <c r="B81" s="55" t="s">
        <v>21</v>
      </c>
      <c r="C81" s="44"/>
      <c r="D81" s="44"/>
      <c r="E81" s="44"/>
      <c r="F81" s="44"/>
      <c r="G81" s="44"/>
      <c r="H81" s="45"/>
      <c r="I81" s="46">
        <f>IF(AND(I79 = "", I80 = ""), "", (SUM(I79:I80) / (COUNT(I79:I80) * 10)) * 100)</f>
        <v>85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5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>جيدجدا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>
        <v>14.0</v>
      </c>
      <c r="B84" s="10">
        <v>1.0</v>
      </c>
      <c r="C84" s="38">
        <v>1.0</v>
      </c>
      <c r="D84" s="38">
        <v>3.0</v>
      </c>
      <c r="E84" s="38">
        <v>0.0</v>
      </c>
      <c r="F84" s="38">
        <v>0.0</v>
      </c>
      <c r="G84" s="38">
        <v>0.0</v>
      </c>
      <c r="H84" s="38">
        <v>4.0</v>
      </c>
      <c r="I84" s="39">
        <f t="shared" ref="I84:I85" si="102">IF(AND(COUNT(C84)&gt;0, COUNT(D84)&gt;0, COUNT(E84)&gt;0, COUNT(F84)&gt;0, COUNT(G84)&gt;0, COUNT(H84)&gt;0), 10 - SUM(J84:O84), "")</f>
        <v>9</v>
      </c>
      <c r="J84" s="40">
        <f t="shared" ref="J84:J85" si="103">IF(C84&gt;2, (C84-2) * 0.25, 0)</f>
        <v>0</v>
      </c>
      <c r="K84" s="41">
        <f t="shared" ref="K84:K85" si="104">IF(D84&gt;1, (D84-1) * 0.25, 0)</f>
        <v>0.5</v>
      </c>
      <c r="L84" s="41">
        <f t="shared" ref="L84:M84" si="101">E84</f>
        <v>0</v>
      </c>
      <c r="M84" s="41">
        <f t="shared" si="101"/>
        <v>0</v>
      </c>
      <c r="N84" s="41">
        <f t="shared" ref="N84:N85" si="106">G84*1.5</f>
        <v>0</v>
      </c>
      <c r="O84" s="41">
        <f t="shared" ref="O84:O85" si="107">H84*0.125</f>
        <v>0.5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4"/>
      <c r="B85" s="10">
        <v>2.0</v>
      </c>
      <c r="C85" s="38">
        <v>0.0</v>
      </c>
      <c r="D85" s="38">
        <v>3.0</v>
      </c>
      <c r="E85" s="38">
        <v>0.0</v>
      </c>
      <c r="F85" s="38">
        <v>0.0</v>
      </c>
      <c r="G85" s="38">
        <v>0.0</v>
      </c>
      <c r="H85" s="38">
        <v>3.0</v>
      </c>
      <c r="I85" s="39">
        <f t="shared" si="102"/>
        <v>9.125</v>
      </c>
      <c r="J85" s="40">
        <f t="shared" si="103"/>
        <v>0</v>
      </c>
      <c r="K85" s="41">
        <f t="shared" si="104"/>
        <v>0.5</v>
      </c>
      <c r="L85" s="41">
        <f t="shared" ref="L85:M85" si="105">E85</f>
        <v>0</v>
      </c>
      <c r="M85" s="41">
        <f t="shared" si="105"/>
        <v>0</v>
      </c>
      <c r="N85" s="41">
        <f t="shared" si="106"/>
        <v>0</v>
      </c>
      <c r="O85" s="41">
        <f t="shared" si="107"/>
        <v>0.375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4"/>
      <c r="B86" s="55" t="s">
        <v>21</v>
      </c>
      <c r="C86" s="44"/>
      <c r="D86" s="44"/>
      <c r="E86" s="44"/>
      <c r="F86" s="44"/>
      <c r="G86" s="44"/>
      <c r="H86" s="45"/>
      <c r="I86" s="46">
        <f>IF(AND(I84 = "", I85 = ""), "", (SUM(I84:I85) / (COUNT(I84:I85) * 10)) * 100)</f>
        <v>90.625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5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3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4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55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5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>
        <v>17.0</v>
      </c>
      <c r="B99" s="10">
        <v>1.0</v>
      </c>
      <c r="C99" s="61"/>
      <c r="D99" s="61"/>
      <c r="E99" s="61"/>
      <c r="F99" s="61"/>
      <c r="G99" s="61"/>
      <c r="H99" s="61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10">
        <v>2.0</v>
      </c>
      <c r="C100" s="61"/>
      <c r="D100" s="61"/>
      <c r="E100" s="61"/>
      <c r="F100" s="61"/>
      <c r="G100" s="61"/>
      <c r="H100" s="61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4"/>
      <c r="B101" s="55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5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4"/>
      <c r="B105" s="66">
        <v>2.0</v>
      </c>
      <c r="C105" s="67"/>
      <c r="D105" s="67"/>
      <c r="E105" s="67"/>
      <c r="F105" s="67"/>
      <c r="G105" s="67"/>
      <c r="H105" s="67"/>
      <c r="I105" s="68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4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5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3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4"/>
      <c r="B110" s="66">
        <v>2.0</v>
      </c>
      <c r="C110" s="67"/>
      <c r="D110" s="67"/>
      <c r="E110" s="67"/>
      <c r="F110" s="67"/>
      <c r="G110" s="67"/>
      <c r="H110" s="67"/>
      <c r="I110" s="68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9"/>
      <c r="B112" s="70" t="s">
        <v>22</v>
      </c>
      <c r="C112" s="71"/>
      <c r="D112" s="71"/>
      <c r="E112" s="71"/>
      <c r="F112" s="71"/>
      <c r="G112" s="71"/>
      <c r="H112" s="72"/>
      <c r="I112" s="73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