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</sheets>
  <definedNames/>
  <calcPr/>
  <extLst>
    <ext uri="GoogleSheetsCustomDataVersion1">
      <go:sheetsCustomData xmlns:go="http://customooxmlschemas.google.com/" r:id="rId5" roundtripDataSignature="AMtx7mgpG/7LOMFPb+5F7GDtPGfE0iN2RQ=="/>
    </ext>
  </extLst>
</workbook>
</file>

<file path=xl/sharedStrings.xml><?xml version="1.0" encoding="utf-8"?>
<sst xmlns="http://schemas.openxmlformats.org/spreadsheetml/2006/main" count="130" uniqueCount="23">
  <si>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</si>
  <si>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</si>
  <si>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</si>
  <si>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</si>
  <si>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سارة عبد الرحمن إبراهيم الدبيان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</si>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</sst>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vertical="center"/>
    </xf>
    <xf borderId="50" fillId="6" fontId="6" numFmtId="0" xfId="0" applyAlignment="1" applyBorder="1" applyFont="1">
      <alignment horizontal="center" vertical="center"/>
    </xf>
    <xf borderId="53" fillId="5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51" fillId="5" fontId="1" numFmtId="0" xfId="0" applyAlignment="1" applyBorder="1" applyFont="1">
      <alignment horizontal="center" vertical="center"/>
    </xf>
    <xf borderId="54" fillId="0" fontId="4" numFmtId="0" xfId="0" applyBorder="1" applyFont="1"/>
    <xf borderId="55" fillId="7" fontId="6" numFmtId="0" xfId="0" applyAlignment="1" applyBorder="1" applyFont="1">
      <alignment horizontal="center" readingOrder="0" vertical="center"/>
    </xf>
    <xf borderId="56" fillId="0" fontId="4" numFmtId="0" xfId="0" applyBorder="1" applyFont="1"/>
    <xf borderId="57" fillId="0" fontId="4" numFmtId="0" xfId="0" applyBorder="1" applyFont="1"/>
    <xf borderId="58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4.0</v>
      </c>
      <c r="H4" s="11" t="s">
        <v>6</v>
      </c>
      <c r="I4" s="12">
        <v>1.028552121E9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/>
      <c r="D11" s="37"/>
      <c r="E11" s="37"/>
      <c r="F11" s="37"/>
      <c r="G11" s="37"/>
      <c r="H11" s="37"/>
      <c r="I11" s="38" t="str">
        <f t="shared" ref="I11:I13" si="2">IF(AND(COUNT(C11)&gt;0, COUNT(D11)&gt;0, COUNT(E11)&gt;0, COUNT(F11)&gt;0, COUNT(G11)&gt;0, COUNT(H11)&gt;0), 10 - SUM(J11:O11), "")</f>
        <v/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 t="str">
        <f t="shared" ref="L11:M11" si="1">E11</f>
        <v/>
      </c>
      <c r="M11" s="40" t="str">
        <f t="shared" si="1"/>
        <v/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/>
      <c r="D12" s="37"/>
      <c r="E12" s="37"/>
      <c r="F12" s="37"/>
      <c r="G12" s="37"/>
      <c r="H12" s="37"/>
      <c r="I12" s="38" t="str">
        <f t="shared" si="2"/>
        <v/>
      </c>
      <c r="J12" s="39">
        <f t="shared" si="3"/>
        <v>0</v>
      </c>
      <c r="K12" s="40">
        <f t="shared" si="4"/>
        <v>0</v>
      </c>
      <c r="L12" s="40" t="str">
        <f t="shared" ref="L12:M12" si="5">E12</f>
        <v/>
      </c>
      <c r="M12" s="40" t="str">
        <f t="shared" si="5"/>
        <v/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/>
      <c r="D13" s="37"/>
      <c r="E13" s="37"/>
      <c r="F13" s="37"/>
      <c r="G13" s="37"/>
      <c r="H13" s="37"/>
      <c r="I13" s="38" t="str">
        <f t="shared" si="2"/>
        <v/>
      </c>
      <c r="J13" s="39">
        <f t="shared" si="3"/>
        <v>0</v>
      </c>
      <c r="K13" s="40">
        <f t="shared" si="4"/>
        <v>0</v>
      </c>
      <c r="L13" s="40" t="str">
        <f t="shared" ref="L13:M13" si="8">E13</f>
        <v/>
      </c>
      <c r="M13" s="40" t="str">
        <f t="shared" si="8"/>
        <v/>
      </c>
      <c r="N13" s="40">
        <f t="shared" si="6"/>
        <v>0</v>
      </c>
      <c r="O13" s="40">
        <f t="shared" si="7"/>
        <v>0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2" t="s">
        <v>20</v>
      </c>
      <c r="C14" s="43"/>
      <c r="D14" s="43"/>
      <c r="E14" s="43"/>
      <c r="F14" s="43"/>
      <c r="G14" s="43"/>
      <c r="H14" s="44"/>
      <c r="I14" s="45" t="str">
        <f>IF(AND(I11 = "", I12 = "", I13 = ""), "", (SUM(I11:I13) / (COUNT(I11:I13) * 10)) * 100)</f>
        <v/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6" t="s">
        <v>21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/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 t="s">
        <v>22</v>
      </c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1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>
        <v>0.0</v>
      </c>
      <c r="D18" s="53">
        <v>0.0</v>
      </c>
      <c r="E18" s="53">
        <v>0.0</v>
      </c>
      <c r="F18" s="53">
        <v>0.0</v>
      </c>
      <c r="G18" s="53">
        <v>0.0</v>
      </c>
      <c r="H18" s="53">
        <v>0.0</v>
      </c>
      <c r="I18" s="38">
        <f>IF(AND(COUNT(C18)&gt;0, COUNT(D18)&gt;0, COUNT(E18)&gt;0, COUNT(F18)&gt;0, COUNT(G18)&gt;0, COUNT(H18)&gt;0), 10 - SUM(J18:O18), "")</f>
        <v>10</v>
      </c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4"/>
      <c r="B19" s="55" t="s">
        <v>20</v>
      </c>
      <c r="C19" s="43"/>
      <c r="D19" s="43"/>
      <c r="E19" s="43"/>
      <c r="F19" s="43"/>
      <c r="G19" s="43"/>
      <c r="H19" s="44"/>
      <c r="I19" s="45">
        <f>IF(AND(I18 = ""), "", (SUM(I18) / (COUNT(I18) * 10)) * 100)</f>
        <v>100</v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6"/>
      <c r="B20" s="57" t="s">
        <v>21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>ممتاز</v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8"/>
      <c r="B21" s="59"/>
      <c r="C21" s="59"/>
      <c r="D21" s="59"/>
      <c r="E21" s="59"/>
      <c r="F21" s="59"/>
      <c r="G21" s="59"/>
      <c r="H21" s="59"/>
      <c r="I21" s="60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>
        <v>1.0</v>
      </c>
      <c r="D22" s="53">
        <v>0.0</v>
      </c>
      <c r="E22" s="53">
        <v>0.0</v>
      </c>
      <c r="F22" s="53">
        <v>0.0</v>
      </c>
      <c r="G22" s="53">
        <v>0.0</v>
      </c>
      <c r="H22" s="53">
        <v>0.0</v>
      </c>
      <c r="I22" s="38">
        <f>IF(AND(COUNT(C22)&gt;0, COUNT(D22)&gt;0, COUNT(E22)&gt;0, COUNT(F22)&gt;0, COUNT(G22)&gt;0, COUNT(H22)&gt;0), 10 - SUM(J22:O22), "")</f>
        <v>10</v>
      </c>
      <c r="J22" s="39">
        <f>IF(C22&gt;2, (C22-2) * 0.25, 0)</f>
        <v>0</v>
      </c>
      <c r="K22" s="40">
        <f>IF(D22&gt;1, (D22-1) * 0.25, 0)</f>
        <v>0</v>
      </c>
      <c r="L22" s="40">
        <f t="shared" ref="L22:M22" si="10">E22</f>
        <v>0</v>
      </c>
      <c r="M22" s="40">
        <f t="shared" si="10"/>
        <v>0</v>
      </c>
      <c r="N22" s="40">
        <f>G22*1.5</f>
        <v>0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4"/>
      <c r="B23" s="55" t="s">
        <v>20</v>
      </c>
      <c r="C23" s="43"/>
      <c r="D23" s="43"/>
      <c r="E23" s="43"/>
      <c r="F23" s="43"/>
      <c r="G23" s="43"/>
      <c r="H23" s="44"/>
      <c r="I23" s="45">
        <f>IF(AND(I22 = ""), "", (SUM(I22) / (COUNT(I22) * 10)) * 100)</f>
        <v>100</v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6"/>
      <c r="B24" s="57" t="s">
        <v>21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>ممتاز</v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8"/>
      <c r="B25" s="59"/>
      <c r="C25" s="59"/>
      <c r="D25" s="59"/>
      <c r="E25" s="59"/>
      <c r="F25" s="59"/>
      <c r="G25" s="59"/>
      <c r="H25" s="59"/>
      <c r="I25" s="60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>
        <v>0.0</v>
      </c>
      <c r="D26" s="53">
        <v>0.0</v>
      </c>
      <c r="E26" s="53">
        <v>0.0</v>
      </c>
      <c r="F26" s="53">
        <v>0.0</v>
      </c>
      <c r="G26" s="53">
        <v>0.0</v>
      </c>
      <c r="H26" s="53">
        <v>0.0</v>
      </c>
      <c r="I26" s="38">
        <f>IF(AND(COUNT(C26)&gt;0, COUNT(D26)&gt;0, COUNT(E26)&gt;0, COUNT(F26)&gt;0, COUNT(G26)&gt;0, COUNT(H26)&gt;0), 10 - SUM(J26:O26), "")</f>
        <v>10</v>
      </c>
      <c r="J26" s="39">
        <f>IF(C26&gt;2, (C26-2) * 0.25, 0)</f>
        <v>0</v>
      </c>
      <c r="K26" s="40">
        <f>IF(D26&gt;1, (D26-1) * 0.25, 0)</f>
        <v>0</v>
      </c>
      <c r="L26" s="40">
        <f t="shared" ref="L26:M26" si="11">E26</f>
        <v>0</v>
      </c>
      <c r="M26" s="40">
        <f t="shared" si="11"/>
        <v>0</v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4"/>
      <c r="B27" s="55" t="s">
        <v>20</v>
      </c>
      <c r="C27" s="43"/>
      <c r="D27" s="43"/>
      <c r="E27" s="43"/>
      <c r="F27" s="43"/>
      <c r="G27" s="43"/>
      <c r="H27" s="44"/>
      <c r="I27" s="45">
        <f>IF(AND(I26 = ""), "", (SUM(I26) / (COUNT(I26) * 10)) * 100)</f>
        <v>100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6"/>
      <c r="B28" s="57" t="s">
        <v>21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>ممتاز</v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8"/>
      <c r="B29" s="59"/>
      <c r="C29" s="59"/>
      <c r="D29" s="59"/>
      <c r="E29" s="59"/>
      <c r="F29" s="59"/>
      <c r="G29" s="59"/>
      <c r="H29" s="59"/>
      <c r="I29" s="60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37"/>
      <c r="D30" s="37"/>
      <c r="E30" s="37"/>
      <c r="F30" s="37"/>
      <c r="G30" s="37"/>
      <c r="H30" s="37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20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37"/>
      <c r="D34" s="37"/>
      <c r="E34" s="37"/>
      <c r="F34" s="37"/>
      <c r="G34" s="37"/>
      <c r="H34" s="37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55" t="s">
        <v>20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6"/>
      <c r="B36" s="57" t="s">
        <v>21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8"/>
      <c r="B37" s="59"/>
      <c r="C37" s="59"/>
      <c r="D37" s="59"/>
      <c r="E37" s="59"/>
      <c r="F37" s="59"/>
      <c r="G37" s="59"/>
      <c r="H37" s="59"/>
      <c r="I37" s="60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37"/>
      <c r="D38" s="37"/>
      <c r="E38" s="37"/>
      <c r="F38" s="37"/>
      <c r="G38" s="37"/>
      <c r="H38" s="37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4"/>
      <c r="B39" s="55" t="s">
        <v>20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6"/>
      <c r="B40" s="57" t="s">
        <v>21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8"/>
      <c r="B41" s="59"/>
      <c r="C41" s="59"/>
      <c r="D41" s="59"/>
      <c r="E41" s="59"/>
      <c r="F41" s="59"/>
      <c r="G41" s="59"/>
      <c r="H41" s="59"/>
      <c r="I41" s="60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37"/>
      <c r="D42" s="37"/>
      <c r="E42" s="37"/>
      <c r="F42" s="37"/>
      <c r="G42" s="37"/>
      <c r="H42" s="37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4"/>
      <c r="B43" s="55" t="s">
        <v>20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6"/>
      <c r="B44" s="57" t="s">
        <v>21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8"/>
      <c r="B45" s="59"/>
      <c r="C45" s="59"/>
      <c r="D45" s="59"/>
      <c r="E45" s="59"/>
      <c r="F45" s="59"/>
      <c r="G45" s="59"/>
      <c r="H45" s="59"/>
      <c r="I45" s="60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37"/>
      <c r="D46" s="37"/>
      <c r="E46" s="37"/>
      <c r="F46" s="37"/>
      <c r="G46" s="37"/>
      <c r="H46" s="37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4"/>
      <c r="B47" s="55" t="s">
        <v>20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6"/>
      <c r="B48" s="57" t="s">
        <v>21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8"/>
      <c r="B49" s="59"/>
      <c r="C49" s="59"/>
      <c r="D49" s="59"/>
      <c r="E49" s="59"/>
      <c r="F49" s="59"/>
      <c r="G49" s="59"/>
      <c r="H49" s="59"/>
      <c r="I49" s="60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37"/>
      <c r="D50" s="37"/>
      <c r="E50" s="37"/>
      <c r="F50" s="37"/>
      <c r="G50" s="37"/>
      <c r="H50" s="37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5" t="s">
        <v>20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7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37"/>
      <c r="D54" s="37"/>
      <c r="E54" s="37"/>
      <c r="F54" s="37"/>
      <c r="G54" s="37"/>
      <c r="H54" s="37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5" t="s">
        <v>20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7" t="s">
        <v>21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8"/>
      <c r="B57" s="59"/>
      <c r="C57" s="59"/>
      <c r="D57" s="59"/>
      <c r="E57" s="59"/>
      <c r="F57" s="59"/>
      <c r="G57" s="59"/>
      <c r="H57" s="59"/>
      <c r="I57" s="60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37"/>
      <c r="D58" s="37"/>
      <c r="E58" s="37"/>
      <c r="F58" s="37"/>
      <c r="G58" s="37"/>
      <c r="H58" s="37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5" t="s">
        <v>20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7" t="s">
        <v>21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8"/>
      <c r="B61" s="59"/>
      <c r="C61" s="59"/>
      <c r="D61" s="59"/>
      <c r="E61" s="59"/>
      <c r="F61" s="59"/>
      <c r="G61" s="59"/>
      <c r="H61" s="59"/>
      <c r="I61" s="60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37"/>
      <c r="D62" s="37"/>
      <c r="E62" s="37"/>
      <c r="F62" s="37"/>
      <c r="G62" s="37"/>
      <c r="H62" s="37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5" t="s">
        <v>20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7" t="s">
        <v>21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8"/>
      <c r="B65" s="59"/>
      <c r="C65" s="59"/>
      <c r="D65" s="59"/>
      <c r="E65" s="59"/>
      <c r="F65" s="59"/>
      <c r="G65" s="59"/>
      <c r="H65" s="59"/>
      <c r="I65" s="60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37"/>
      <c r="D66" s="37"/>
      <c r="E66" s="37"/>
      <c r="F66" s="37"/>
      <c r="G66" s="37"/>
      <c r="H66" s="37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5" t="s">
        <v>20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7" t="s">
        <v>21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8"/>
      <c r="B69" s="59"/>
      <c r="C69" s="59"/>
      <c r="D69" s="59"/>
      <c r="E69" s="59"/>
      <c r="F69" s="59"/>
      <c r="G69" s="59"/>
      <c r="H69" s="59"/>
      <c r="I69" s="60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37"/>
      <c r="D70" s="37"/>
      <c r="E70" s="37"/>
      <c r="F70" s="37"/>
      <c r="G70" s="37"/>
      <c r="H70" s="37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5" t="s">
        <v>20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7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37"/>
      <c r="D74" s="37"/>
      <c r="E74" s="37"/>
      <c r="F74" s="37"/>
      <c r="G74" s="37"/>
      <c r="H74" s="37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5" t="s">
        <v>20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7" t="s">
        <v>21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8"/>
      <c r="B77" s="59"/>
      <c r="C77" s="59"/>
      <c r="D77" s="59"/>
      <c r="E77" s="59"/>
      <c r="F77" s="59"/>
      <c r="G77" s="59"/>
      <c r="H77" s="59"/>
      <c r="I77" s="60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37"/>
      <c r="D78" s="37"/>
      <c r="E78" s="37"/>
      <c r="F78" s="37"/>
      <c r="G78" s="37"/>
      <c r="H78" s="37"/>
      <c r="I78" s="38" t="str">
        <f>IF(AND(COUNT(C78)&gt;0, COUNT(D78)&gt;0, COUNT(E78)&gt;0, COUNT(F78)&gt;0, COUNT(G78)&gt;0, COUNT(H78)&gt;0), 10 - SUM(J78:O78), "")</f>
        <v/>
      </c>
      <c r="J78" s="39">
        <f>IF(C78&gt;2, (C78-2) * 0.25, 0)</f>
        <v>0</v>
      </c>
      <c r="K78" s="40">
        <f>IF(D78&gt;1, (D78-1) * 0.25, 0)</f>
        <v>0</v>
      </c>
      <c r="L78" s="40" t="str">
        <f t="shared" ref="L78:M78" si="24">E78</f>
        <v/>
      </c>
      <c r="M78" s="40" t="str">
        <f t="shared" si="24"/>
        <v/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5" t="s">
        <v>20</v>
      </c>
      <c r="C79" s="43"/>
      <c r="D79" s="43"/>
      <c r="E79" s="43"/>
      <c r="F79" s="43"/>
      <c r="G79" s="43"/>
      <c r="H79" s="44"/>
      <c r="I79" s="45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7" t="s">
        <v>21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8"/>
      <c r="B81" s="59"/>
      <c r="C81" s="59"/>
      <c r="D81" s="59"/>
      <c r="E81" s="59"/>
      <c r="F81" s="59"/>
      <c r="G81" s="59"/>
      <c r="H81" s="59"/>
      <c r="I81" s="60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37"/>
      <c r="D82" s="37"/>
      <c r="E82" s="37"/>
      <c r="F82" s="37"/>
      <c r="G82" s="37"/>
      <c r="H82" s="37"/>
      <c r="I82" s="38" t="str">
        <f>IF(AND(COUNT(C82)&gt;0, COUNT(D82)&gt;0, COUNT(E82)&gt;0, COUNT(F82)&gt;0, COUNT(G82)&gt;0, COUNT(H82)&gt;0), 10 - SUM(J82:O82), "")</f>
        <v/>
      </c>
      <c r="J82" s="39">
        <f>IF(C82&gt;2, (C82-2) * 0.25, 0)</f>
        <v>0</v>
      </c>
      <c r="K82" s="40">
        <f>IF(D82&gt;1, (D82-1) * 0.25, 0)</f>
        <v>0</v>
      </c>
      <c r="L82" s="40" t="str">
        <f t="shared" ref="L82:M82" si="25">E82</f>
        <v/>
      </c>
      <c r="M82" s="40" t="str">
        <f t="shared" si="25"/>
        <v/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5" t="s">
        <v>20</v>
      </c>
      <c r="C83" s="43"/>
      <c r="D83" s="43"/>
      <c r="E83" s="43"/>
      <c r="F83" s="43"/>
      <c r="G83" s="43"/>
      <c r="H83" s="44"/>
      <c r="I83" s="45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7" t="s">
        <v>21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8"/>
      <c r="B85" s="59"/>
      <c r="C85" s="59"/>
      <c r="D85" s="59"/>
      <c r="E85" s="59"/>
      <c r="F85" s="59"/>
      <c r="G85" s="59"/>
      <c r="H85" s="59"/>
      <c r="I85" s="60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37"/>
      <c r="D86" s="37"/>
      <c r="E86" s="37"/>
      <c r="F86" s="37"/>
      <c r="G86" s="37"/>
      <c r="H86" s="37"/>
      <c r="I86" s="38" t="str">
        <f>IF(AND(COUNT(C86)&gt;0, COUNT(D86)&gt;0, COUNT(E86)&gt;0, COUNT(F86)&gt;0, COUNT(G86)&gt;0, COUNT(H86)&gt;0), 10 - SUM(J86:O86), "")</f>
        <v/>
      </c>
      <c r="J86" s="39">
        <f>IF(C86&gt;2, (C86-2) * 0.25, 0)</f>
        <v>0</v>
      </c>
      <c r="K86" s="40">
        <f>IF(D86&gt;1, (D86-1) * 0.25, 0)</f>
        <v>0</v>
      </c>
      <c r="L86" s="40" t="str">
        <f t="shared" ref="L86:M86" si="26">E86</f>
        <v/>
      </c>
      <c r="M86" s="40" t="str">
        <f t="shared" si="26"/>
        <v/>
      </c>
      <c r="N86" s="40">
        <f>G86*1.5</f>
        <v>0</v>
      </c>
      <c r="O86" s="40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5" t="s">
        <v>20</v>
      </c>
      <c r="C87" s="43"/>
      <c r="D87" s="43"/>
      <c r="E87" s="43"/>
      <c r="F87" s="43"/>
      <c r="G87" s="43"/>
      <c r="H87" s="44"/>
      <c r="I87" s="45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7" t="s">
        <v>21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8"/>
      <c r="B89" s="59"/>
      <c r="C89" s="59"/>
      <c r="D89" s="59"/>
      <c r="E89" s="59"/>
      <c r="F89" s="59"/>
      <c r="G89" s="59"/>
      <c r="H89" s="59"/>
      <c r="I89" s="60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37"/>
      <c r="D90" s="37"/>
      <c r="E90" s="37"/>
      <c r="F90" s="37"/>
      <c r="G90" s="37"/>
      <c r="H90" s="37"/>
      <c r="I90" s="38" t="str">
        <f>IF(AND(COUNT(C90)&gt;0, COUNT(D90)&gt;0, COUNT(E90)&gt;0, COUNT(F90)&gt;0, COUNT(G90)&gt;0, COUNT(H90)&gt;0), 10 - SUM(J90:O90), "")</f>
        <v/>
      </c>
      <c r="J90" s="39">
        <f>IF(C90&gt;2, (C90-2) * 0.25, 0)</f>
        <v>0</v>
      </c>
      <c r="K90" s="40">
        <f>IF(D90&gt;1, (D90-1) * 0.25, 0)</f>
        <v>0</v>
      </c>
      <c r="L90" s="40" t="str">
        <f t="shared" ref="L90:M90" si="27">E90</f>
        <v/>
      </c>
      <c r="M90" s="40" t="str">
        <f t="shared" si="27"/>
        <v/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5" t="s">
        <v>20</v>
      </c>
      <c r="C91" s="43"/>
      <c r="D91" s="43"/>
      <c r="E91" s="43"/>
      <c r="F91" s="43"/>
      <c r="G91" s="43"/>
      <c r="H91" s="44"/>
      <c r="I91" s="45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7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37"/>
      <c r="D94" s="37"/>
      <c r="E94" s="37"/>
      <c r="F94" s="37"/>
      <c r="G94" s="37"/>
      <c r="H94" s="37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5" t="s">
        <v>20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7" t="s">
        <v>21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37"/>
      <c r="D98" s="37"/>
      <c r="E98" s="37"/>
      <c r="F98" s="37"/>
      <c r="G98" s="37"/>
      <c r="H98" s="37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5" t="s">
        <v>20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7" t="s">
        <v>21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37"/>
      <c r="D102" s="37"/>
      <c r="E102" s="37"/>
      <c r="F102" s="37"/>
      <c r="G102" s="37"/>
      <c r="H102" s="37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5" t="s">
        <v>20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7" t="s">
        <v>21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37"/>
      <c r="D106" s="37"/>
      <c r="E106" s="37"/>
      <c r="F106" s="37"/>
      <c r="G106" s="37"/>
      <c r="H106" s="37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5" t="s">
        <v>20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7" t="s">
        <v>21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37"/>
      <c r="D110" s="37"/>
      <c r="E110" s="37"/>
      <c r="F110" s="37"/>
      <c r="G110" s="37"/>
      <c r="H110" s="37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5" t="s">
        <v>20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7" t="s">
        <v>21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37"/>
      <c r="D114" s="37"/>
      <c r="E114" s="37"/>
      <c r="F114" s="37"/>
      <c r="G114" s="37"/>
      <c r="H114" s="37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5" t="s">
        <v>20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7" t="s">
        <v>21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37"/>
      <c r="D118" s="37"/>
      <c r="E118" s="37"/>
      <c r="F118" s="37"/>
      <c r="G118" s="37"/>
      <c r="H118" s="37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5" t="s">
        <v>20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7" t="s">
        <v>21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37"/>
      <c r="D122" s="37"/>
      <c r="E122" s="37"/>
      <c r="F122" s="37"/>
      <c r="G122" s="37"/>
      <c r="H122" s="37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5" t="s">
        <v>20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7" t="s">
        <v>21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37"/>
      <c r="D126" s="37"/>
      <c r="E126" s="37"/>
      <c r="F126" s="37"/>
      <c r="G126" s="37"/>
      <c r="H126" s="37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5" t="s">
        <v>20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7" t="s">
        <v>21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37"/>
      <c r="D130" s="37"/>
      <c r="E130" s="37"/>
      <c r="F130" s="37"/>
      <c r="G130" s="37"/>
      <c r="H130" s="37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5" t="s">
        <v>20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3"/>
      <c r="B132" s="57" t="s">
        <v>21</v>
      </c>
      <c r="C132" s="8"/>
      <c r="D132" s="8"/>
      <c r="E132" s="8"/>
      <c r="F132" s="8"/>
      <c r="G132" s="8"/>
      <c r="H132" s="6"/>
      <c r="I132" s="38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4.5" customHeight="1">
      <c r="A133" s="67"/>
      <c r="B133" s="68"/>
      <c r="C133" s="68"/>
      <c r="D133" s="68"/>
      <c r="E133" s="68"/>
      <c r="F133" s="68"/>
      <c r="G133" s="68"/>
      <c r="H133" s="68"/>
      <c r="I133" s="66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69">
        <v>30.0</v>
      </c>
      <c r="B134" s="70">
        <v>1.0</v>
      </c>
      <c r="C134" s="71"/>
      <c r="D134" s="71"/>
      <c r="E134" s="71"/>
      <c r="F134" s="71"/>
      <c r="G134" s="71"/>
      <c r="H134" s="71"/>
      <c r="I134" s="72" t="str">
        <f>IF(AND(COUNT(C134)&gt;0, COUNT(D134)&gt;0, COUNT(E134)&gt;0, COUNT(F134)&gt;0, COUNT(G134)&gt;0, COUNT(H134)&gt;0), 10 - SUM(J134:O134), "")</f>
        <v/>
      </c>
      <c r="J134" s="39">
        <f>IF(C134&gt;2, (C134-2) * 0.25, 0)</f>
        <v>0</v>
      </c>
      <c r="K134" s="40">
        <f>IF(D134&gt;1, (D134-1) * 0.25, 0)</f>
        <v>0</v>
      </c>
      <c r="L134" s="40" t="str">
        <f t="shared" ref="L134:M134" si="38">E134</f>
        <v/>
      </c>
      <c r="M134" s="40" t="str">
        <f t="shared" si="38"/>
        <v/>
      </c>
      <c r="N134" s="40">
        <f>G134*1.5</f>
        <v>0</v>
      </c>
      <c r="O134" s="40">
        <f>H134*0.125</f>
        <v>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54"/>
      <c r="B135" s="55" t="s">
        <v>20</v>
      </c>
      <c r="C135" s="43"/>
      <c r="D135" s="43"/>
      <c r="E135" s="43"/>
      <c r="F135" s="43"/>
      <c r="G135" s="43"/>
      <c r="H135" s="44"/>
      <c r="I135" s="45" t="str">
        <f>IF(AND(I134 = ""), "", (SUM(I134) / (COUNT(I134) * 10)) * 100)</f>
        <v/>
      </c>
      <c r="J135" s="39"/>
      <c r="K135" s="40"/>
      <c r="L135" s="40"/>
      <c r="M135" s="40"/>
      <c r="N135" s="40"/>
      <c r="O135" s="40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56"/>
      <c r="B136" s="57" t="s">
        <v>21</v>
      </c>
      <c r="C136" s="8"/>
      <c r="D136" s="8"/>
      <c r="E136" s="8"/>
      <c r="F136" s="8"/>
      <c r="G136" s="8"/>
      <c r="H136" s="6"/>
      <c r="I136" s="38" t="str">
        <f>IF(I135 = "", "", IF(I135 &gt;= 90, "ممتاز", IF(I135 &gt;= 80, "جيدجدا", IF(I135 &gt;= 70, "جيد", "راسب"))))</f>
        <v/>
      </c>
      <c r="J136" s="39"/>
      <c r="K136" s="40"/>
      <c r="L136" s="40"/>
      <c r="M136" s="40"/>
      <c r="N136" s="40"/>
      <c r="O136" s="40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4.5" customHeight="1">
      <c r="A137" s="58"/>
      <c r="B137" s="59"/>
      <c r="C137" s="59"/>
      <c r="D137" s="59"/>
      <c r="E137" s="59"/>
      <c r="F137" s="59"/>
      <c r="G137" s="59"/>
      <c r="H137" s="59"/>
      <c r="I137" s="60"/>
      <c r="J137" s="39"/>
      <c r="K137" s="40"/>
      <c r="L137" s="40"/>
      <c r="M137" s="40"/>
      <c r="N137" s="40"/>
      <c r="O137" s="40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52">
        <v>31.0</v>
      </c>
      <c r="B138" s="10">
        <v>1.0</v>
      </c>
      <c r="C138" s="37"/>
      <c r="D138" s="37"/>
      <c r="E138" s="37"/>
      <c r="F138" s="37"/>
      <c r="G138" s="37"/>
      <c r="H138" s="37"/>
      <c r="I138" s="38" t="str">
        <f>IF(AND(COUNT(C138)&gt;0, COUNT(D138)&gt;0, COUNT(E138)&gt;0, COUNT(F138)&gt;0, COUNT(G138)&gt;0, COUNT(H138)&gt;0), 10 - SUM(J138:O138), "")</f>
        <v/>
      </c>
      <c r="J138" s="39">
        <f>IF(C138&gt;2, (C138-2) * 0.25, 0)</f>
        <v>0</v>
      </c>
      <c r="K138" s="40">
        <f>IF(D138&gt;1, (D138-1) * 0.25, 0)</f>
        <v>0</v>
      </c>
      <c r="L138" s="40" t="str">
        <f t="shared" ref="L138:M138" si="39">E138</f>
        <v/>
      </c>
      <c r="M138" s="40" t="str">
        <f t="shared" si="39"/>
        <v/>
      </c>
      <c r="N138" s="40">
        <f>G138*1.5</f>
        <v>0</v>
      </c>
      <c r="O138" s="40">
        <f>H138*0.125</f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54"/>
      <c r="B139" s="55" t="s">
        <v>20</v>
      </c>
      <c r="C139" s="43"/>
      <c r="D139" s="43"/>
      <c r="E139" s="43"/>
      <c r="F139" s="43"/>
      <c r="G139" s="43"/>
      <c r="H139" s="44"/>
      <c r="I139" s="45" t="str">
        <f>IF(AND(I138 = ""), "", (SUM(I138) / (COUNT(I138) * 10)) * 100)</f>
        <v/>
      </c>
      <c r="J139" s="39"/>
      <c r="K139" s="40"/>
      <c r="L139" s="40"/>
      <c r="M139" s="40"/>
      <c r="N139" s="40"/>
      <c r="O139" s="40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56"/>
      <c r="B140" s="57" t="s">
        <v>21</v>
      </c>
      <c r="C140" s="8"/>
      <c r="D140" s="8"/>
      <c r="E140" s="8"/>
      <c r="F140" s="8"/>
      <c r="G140" s="8"/>
      <c r="H140" s="6"/>
      <c r="I140" s="38" t="str">
        <f>IF(I139 = "", "", IF(I139 &gt;= 90, "ممتاز", IF(I139 &gt;= 80, "جيدجدا", IF(I139 &gt;= 70, "جيد", "راسب"))))</f>
        <v/>
      </c>
      <c r="J140" s="39"/>
      <c r="K140" s="40"/>
      <c r="L140" s="40"/>
      <c r="M140" s="40"/>
      <c r="N140" s="40"/>
      <c r="O140" s="40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4.5" customHeight="1">
      <c r="A141" s="58"/>
      <c r="B141" s="59"/>
      <c r="C141" s="59"/>
      <c r="D141" s="59"/>
      <c r="E141" s="59"/>
      <c r="F141" s="59"/>
      <c r="G141" s="59"/>
      <c r="H141" s="59"/>
      <c r="I141" s="60"/>
      <c r="J141" s="39"/>
      <c r="K141" s="40"/>
      <c r="L141" s="40"/>
      <c r="M141" s="40"/>
      <c r="N141" s="40"/>
      <c r="O141" s="40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52">
        <v>32.0</v>
      </c>
      <c r="B142" s="10">
        <v>1.0</v>
      </c>
      <c r="C142" s="37"/>
      <c r="D142" s="37"/>
      <c r="E142" s="37"/>
      <c r="F142" s="37"/>
      <c r="G142" s="37"/>
      <c r="H142" s="37"/>
      <c r="I142" s="38" t="str">
        <f>IF(AND(COUNT(C142)&gt;0, COUNT(D142)&gt;0, COUNT(E142)&gt;0, COUNT(F142)&gt;0, COUNT(G142)&gt;0, COUNT(H142)&gt;0), 10 - SUM(J142:O142), "")</f>
        <v/>
      </c>
      <c r="J142" s="39">
        <f>IF(C142&gt;2, (C142-2) * 0.25, 0)</f>
        <v>0</v>
      </c>
      <c r="K142" s="40">
        <f>IF(D142&gt;1, (D142-1) * 0.25, 0)</f>
        <v>0</v>
      </c>
      <c r="L142" s="40" t="str">
        <f t="shared" ref="L142:M142" si="40">E142</f>
        <v/>
      </c>
      <c r="M142" s="40" t="str">
        <f t="shared" si="40"/>
        <v/>
      </c>
      <c r="N142" s="40">
        <f>G142*1.5</f>
        <v>0</v>
      </c>
      <c r="O142" s="40">
        <f>H142*0.125</f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54"/>
      <c r="B143" s="55" t="s">
        <v>20</v>
      </c>
      <c r="C143" s="43"/>
      <c r="D143" s="43"/>
      <c r="E143" s="43"/>
      <c r="F143" s="43"/>
      <c r="G143" s="43"/>
      <c r="H143" s="44"/>
      <c r="I143" s="45" t="str">
        <f>IF(AND(I142 = ""), "", (SUM(I142) / (COUNT(I142) * 10)) * 100)</f>
        <v/>
      </c>
      <c r="J143" s="39"/>
      <c r="K143" s="40"/>
      <c r="L143" s="40"/>
      <c r="M143" s="40"/>
      <c r="N143" s="40"/>
      <c r="O143" s="4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56"/>
      <c r="B144" s="57" t="s">
        <v>21</v>
      </c>
      <c r="C144" s="8"/>
      <c r="D144" s="8"/>
      <c r="E144" s="8"/>
      <c r="F144" s="8"/>
      <c r="G144" s="8"/>
      <c r="H144" s="6"/>
      <c r="I144" s="38" t="str">
        <f>IF(I143 = "", "", IF(I143 &gt;= 90, "ممتاز", IF(I143 &gt;= 80, "جيدجدا", IF(I143 &gt;= 70, "جيد", "راسب"))))</f>
        <v/>
      </c>
      <c r="J144" s="39"/>
      <c r="K144" s="40"/>
      <c r="L144" s="40"/>
      <c r="M144" s="40"/>
      <c r="N144" s="40"/>
      <c r="O144" s="4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4.5" customHeight="1">
      <c r="A145" s="58"/>
      <c r="B145" s="59"/>
      <c r="C145" s="59"/>
      <c r="D145" s="59"/>
      <c r="E145" s="59"/>
      <c r="F145" s="59"/>
      <c r="G145" s="59"/>
      <c r="H145" s="59"/>
      <c r="I145" s="60"/>
      <c r="J145" s="39"/>
      <c r="K145" s="40"/>
      <c r="L145" s="40"/>
      <c r="M145" s="40"/>
      <c r="N145" s="40"/>
      <c r="O145" s="40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52">
        <v>33.0</v>
      </c>
      <c r="B146" s="10">
        <v>1.0</v>
      </c>
      <c r="C146" s="37"/>
      <c r="D146" s="37"/>
      <c r="E146" s="37"/>
      <c r="F146" s="37"/>
      <c r="G146" s="37"/>
      <c r="H146" s="37"/>
      <c r="I146" s="38" t="str">
        <f>IF(AND(COUNT(C146)&gt;0, COUNT(D146)&gt;0, COUNT(E146)&gt;0, COUNT(F146)&gt;0, COUNT(G146)&gt;0, COUNT(H146)&gt;0), 10 - SUM(J146:O146), "")</f>
        <v/>
      </c>
      <c r="J146" s="39">
        <f>IF(C146&gt;2, (C146-2) * 0.25, 0)</f>
        <v>0</v>
      </c>
      <c r="K146" s="40">
        <f>IF(D146&gt;1, (D146-1) * 0.25, 0)</f>
        <v>0</v>
      </c>
      <c r="L146" s="40" t="str">
        <f t="shared" ref="L146:M146" si="41">E146</f>
        <v/>
      </c>
      <c r="M146" s="40" t="str">
        <f t="shared" si="41"/>
        <v/>
      </c>
      <c r="N146" s="40">
        <f>G146*1.5</f>
        <v>0</v>
      </c>
      <c r="O146" s="40">
        <f>H146*0.125</f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54"/>
      <c r="B147" s="55" t="s">
        <v>20</v>
      </c>
      <c r="C147" s="43"/>
      <c r="D147" s="43"/>
      <c r="E147" s="43"/>
      <c r="F147" s="43"/>
      <c r="G147" s="43"/>
      <c r="H147" s="44"/>
      <c r="I147" s="45" t="str">
        <f>IF(AND(I146 = ""), "", (SUM(I146) / (COUNT(I146) * 10)) * 100)</f>
        <v/>
      </c>
      <c r="J147" s="39"/>
      <c r="K147" s="40"/>
      <c r="L147" s="40"/>
      <c r="M147" s="40"/>
      <c r="N147" s="40"/>
      <c r="O147" s="40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56"/>
      <c r="B148" s="57" t="s">
        <v>21</v>
      </c>
      <c r="C148" s="8"/>
      <c r="D148" s="8"/>
      <c r="E148" s="8"/>
      <c r="F148" s="8"/>
      <c r="G148" s="8"/>
      <c r="H148" s="6"/>
      <c r="I148" s="38" t="str">
        <f>IF(I147 = "", "", IF(I147 &gt;= 90, "ممتاز", IF(I147 &gt;= 80, "جيدجدا", IF(I147 &gt;= 70, "جيد", "راسب"))))</f>
        <v/>
      </c>
      <c r="J148" s="39"/>
      <c r="K148" s="40"/>
      <c r="L148" s="40"/>
      <c r="M148" s="40"/>
      <c r="N148" s="40"/>
      <c r="O148" s="40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4.5" customHeight="1">
      <c r="A149" s="58"/>
      <c r="B149" s="59"/>
      <c r="C149" s="59"/>
      <c r="D149" s="59"/>
      <c r="E149" s="59"/>
      <c r="F149" s="59"/>
      <c r="G149" s="59"/>
      <c r="H149" s="59"/>
      <c r="I149" s="60"/>
      <c r="J149" s="39"/>
      <c r="K149" s="40"/>
      <c r="L149" s="40"/>
      <c r="M149" s="40"/>
      <c r="N149" s="40"/>
      <c r="O149" s="40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52">
        <v>34.0</v>
      </c>
      <c r="B150" s="10">
        <v>1.0</v>
      </c>
      <c r="C150" s="37"/>
      <c r="D150" s="37"/>
      <c r="E150" s="37"/>
      <c r="F150" s="37"/>
      <c r="G150" s="37"/>
      <c r="H150" s="37"/>
      <c r="I150" s="38" t="str">
        <f>IF(AND(COUNT(C150)&gt;0, COUNT(D150)&gt;0, COUNT(E150)&gt;0, COUNT(F150)&gt;0, COUNT(G150)&gt;0, COUNT(H150)&gt;0), 10 - SUM(J150:O150), "")</f>
        <v/>
      </c>
      <c r="J150" s="39">
        <f>IF(C150&gt;2, (C150-2) * 0.25, 0)</f>
        <v>0</v>
      </c>
      <c r="K150" s="40">
        <f>IF(D150&gt;1, (D150-1) * 0.25, 0)</f>
        <v>0</v>
      </c>
      <c r="L150" s="40" t="str">
        <f t="shared" ref="L150:M150" si="42">E150</f>
        <v/>
      </c>
      <c r="M150" s="40" t="str">
        <f t="shared" si="42"/>
        <v/>
      </c>
      <c r="N150" s="40">
        <f>G150*1.5</f>
        <v>0</v>
      </c>
      <c r="O150" s="40">
        <f>H150*0.125</f>
        <v>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54"/>
      <c r="B151" s="55" t="s">
        <v>20</v>
      </c>
      <c r="C151" s="43"/>
      <c r="D151" s="43"/>
      <c r="E151" s="43"/>
      <c r="F151" s="43"/>
      <c r="G151" s="43"/>
      <c r="H151" s="44"/>
      <c r="I151" s="45" t="str">
        <f>IF(AND(I150 = ""), "", (SUM(I150) / (COUNT(I150) * 10)) * 100)</f>
        <v/>
      </c>
      <c r="J151" s="39"/>
      <c r="K151" s="40"/>
      <c r="L151" s="40"/>
      <c r="M151" s="40"/>
      <c r="N151" s="40"/>
      <c r="O151" s="40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56"/>
      <c r="B152" s="57" t="s">
        <v>21</v>
      </c>
      <c r="C152" s="8"/>
      <c r="D152" s="8"/>
      <c r="E152" s="8"/>
      <c r="F152" s="8"/>
      <c r="G152" s="8"/>
      <c r="H152" s="6"/>
      <c r="I152" s="38" t="str">
        <f>IF(I151 = "", "", IF(I151 &gt;= 90, "ممتاز", IF(I151 &gt;= 80, "جيدجدا", IF(I151 &gt;= 70, "جيد", "راسب"))))</f>
        <v/>
      </c>
      <c r="J152" s="39"/>
      <c r="K152" s="40"/>
      <c r="L152" s="40"/>
      <c r="M152" s="40"/>
      <c r="N152" s="40"/>
      <c r="O152" s="40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4.5" customHeight="1">
      <c r="A153" s="58"/>
      <c r="B153" s="59"/>
      <c r="C153" s="59"/>
      <c r="D153" s="59"/>
      <c r="E153" s="59"/>
      <c r="F153" s="59"/>
      <c r="G153" s="59"/>
      <c r="H153" s="59"/>
      <c r="I153" s="60"/>
      <c r="J153" s="39"/>
      <c r="K153" s="40"/>
      <c r="L153" s="40"/>
      <c r="M153" s="40"/>
      <c r="N153" s="40"/>
      <c r="O153" s="40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52">
        <v>35.0</v>
      </c>
      <c r="B154" s="10">
        <v>1.0</v>
      </c>
      <c r="C154" s="37"/>
      <c r="D154" s="37"/>
      <c r="E154" s="37"/>
      <c r="F154" s="37"/>
      <c r="G154" s="37"/>
      <c r="H154" s="37"/>
      <c r="I154" s="38" t="str">
        <f>IF(AND(COUNT(C154)&gt;0, COUNT(D154)&gt;0, COUNT(E154)&gt;0, COUNT(F154)&gt;0, COUNT(G154)&gt;0, COUNT(H154)&gt;0), 10 - SUM(J154:O154), "")</f>
        <v/>
      </c>
      <c r="J154" s="39">
        <f>IF(C154&gt;2, (C154-2) * 0.25, 0)</f>
        <v>0</v>
      </c>
      <c r="K154" s="40">
        <f>IF(D154&gt;1, (D154-1) * 0.25, 0)</f>
        <v>0</v>
      </c>
      <c r="L154" s="40" t="str">
        <f t="shared" ref="L154:M154" si="43">E154</f>
        <v/>
      </c>
      <c r="M154" s="40" t="str">
        <f t="shared" si="43"/>
        <v/>
      </c>
      <c r="N154" s="40">
        <f>G154*1.5</f>
        <v>0</v>
      </c>
      <c r="O154" s="40">
        <f>H154*0.125</f>
        <v>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54"/>
      <c r="B155" s="55" t="s">
        <v>20</v>
      </c>
      <c r="C155" s="43"/>
      <c r="D155" s="43"/>
      <c r="E155" s="43"/>
      <c r="F155" s="43"/>
      <c r="G155" s="43"/>
      <c r="H155" s="44"/>
      <c r="I155" s="45" t="str">
        <f>IF(AND(I154 = ""), "", (SUM(I154) / (COUNT(I154) * 10)) * 100)</f>
        <v/>
      </c>
      <c r="J155" s="39"/>
      <c r="K155" s="40"/>
      <c r="L155" s="40"/>
      <c r="M155" s="40"/>
      <c r="N155" s="40"/>
      <c r="O155" s="40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56"/>
      <c r="B156" s="57" t="s">
        <v>21</v>
      </c>
      <c r="C156" s="8"/>
      <c r="D156" s="8"/>
      <c r="E156" s="8"/>
      <c r="F156" s="8"/>
      <c r="G156" s="8"/>
      <c r="H156" s="6"/>
      <c r="I156" s="38" t="str">
        <f>IF(I155 = "", "", IF(I155 &gt;= 90, "ممتاز", IF(I155 &gt;= 80, "جيدجدا", IF(I155 &gt;= 70, "جيد", "راسب"))))</f>
        <v/>
      </c>
      <c r="J156" s="39"/>
      <c r="K156" s="40"/>
      <c r="L156" s="40"/>
      <c r="M156" s="40"/>
      <c r="N156" s="40"/>
      <c r="O156" s="40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4.5" customHeight="1">
      <c r="A157" s="58"/>
      <c r="B157" s="59"/>
      <c r="C157" s="59"/>
      <c r="D157" s="59"/>
      <c r="E157" s="59"/>
      <c r="F157" s="59"/>
      <c r="G157" s="59"/>
      <c r="H157" s="59"/>
      <c r="I157" s="60"/>
      <c r="J157" s="39"/>
      <c r="K157" s="40"/>
      <c r="L157" s="40"/>
      <c r="M157" s="40"/>
      <c r="N157" s="40"/>
      <c r="O157" s="40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52">
        <v>36.0</v>
      </c>
      <c r="B158" s="10">
        <v>1.0</v>
      </c>
      <c r="C158" s="37"/>
      <c r="D158" s="37"/>
      <c r="E158" s="37"/>
      <c r="F158" s="37"/>
      <c r="G158" s="37"/>
      <c r="H158" s="37"/>
      <c r="I158" s="38" t="str">
        <f>IF(AND(COUNT(C158)&gt;0, COUNT(D158)&gt;0, COUNT(E158)&gt;0, COUNT(F158)&gt;0, COUNT(G158)&gt;0, COUNT(H158)&gt;0), 10 - SUM(J158:O158), "")</f>
        <v/>
      </c>
      <c r="J158" s="39">
        <f>IF(C158&gt;2, (C158-2) * 0.25, 0)</f>
        <v>0</v>
      </c>
      <c r="K158" s="40">
        <f>IF(D158&gt;1, (D158-1) * 0.25, 0)</f>
        <v>0</v>
      </c>
      <c r="L158" s="40" t="str">
        <f t="shared" ref="L158:M158" si="44">E158</f>
        <v/>
      </c>
      <c r="M158" s="40" t="str">
        <f t="shared" si="44"/>
        <v/>
      </c>
      <c r="N158" s="40">
        <f>G158*1.5</f>
        <v>0</v>
      </c>
      <c r="O158" s="40">
        <f>H158*0.125</f>
        <v>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54"/>
      <c r="B159" s="55" t="s">
        <v>20</v>
      </c>
      <c r="C159" s="43"/>
      <c r="D159" s="43"/>
      <c r="E159" s="43"/>
      <c r="F159" s="43"/>
      <c r="G159" s="43"/>
      <c r="H159" s="44"/>
      <c r="I159" s="45" t="str">
        <f>IF(AND(I158 = ""), "", (SUM(I158) / (COUNT(I158) * 10)) * 100)</f>
        <v/>
      </c>
      <c r="J159" s="39"/>
      <c r="K159" s="40"/>
      <c r="L159" s="40"/>
      <c r="M159" s="40"/>
      <c r="N159" s="40"/>
      <c r="O159" s="40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56"/>
      <c r="B160" s="57" t="s">
        <v>21</v>
      </c>
      <c r="C160" s="8"/>
      <c r="D160" s="8"/>
      <c r="E160" s="8"/>
      <c r="F160" s="8"/>
      <c r="G160" s="8"/>
      <c r="H160" s="6"/>
      <c r="I160" s="38" t="str">
        <f>IF(I159 = "", "", IF(I159 &gt;= 90, "ممتاز", IF(I159 &gt;= 80, "جيدجدا", IF(I159 &gt;= 70, "جيد", "راسب"))))</f>
        <v/>
      </c>
      <c r="J160" s="39"/>
      <c r="K160" s="40"/>
      <c r="L160" s="40"/>
      <c r="M160" s="40"/>
      <c r="N160" s="40"/>
      <c r="O160" s="40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4.5" customHeight="1">
      <c r="A161" s="58"/>
      <c r="B161" s="59"/>
      <c r="C161" s="59"/>
      <c r="D161" s="59"/>
      <c r="E161" s="59"/>
      <c r="F161" s="59"/>
      <c r="G161" s="59"/>
      <c r="H161" s="59"/>
      <c r="I161" s="60"/>
      <c r="J161" s="39"/>
      <c r="K161" s="40"/>
      <c r="L161" s="40"/>
      <c r="M161" s="40"/>
      <c r="N161" s="40"/>
      <c r="O161" s="40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52">
        <v>37.0</v>
      </c>
      <c r="B162" s="10">
        <v>1.0</v>
      </c>
      <c r="C162" s="37"/>
      <c r="D162" s="37"/>
      <c r="E162" s="37"/>
      <c r="F162" s="37"/>
      <c r="G162" s="37"/>
      <c r="H162" s="37"/>
      <c r="I162" s="38" t="str">
        <f>IF(AND(COUNT(C162)&gt;0, COUNT(D162)&gt;0, COUNT(E162)&gt;0, COUNT(F162)&gt;0, COUNT(G162)&gt;0, COUNT(H162)&gt;0), 10 - SUM(J162:O162), "")</f>
        <v/>
      </c>
      <c r="J162" s="39">
        <f>IF(C162&gt;2, (C162-2) * 0.25, 0)</f>
        <v>0</v>
      </c>
      <c r="K162" s="40">
        <f>IF(D162&gt;1, (D162-1) * 0.25, 0)</f>
        <v>0</v>
      </c>
      <c r="L162" s="40" t="str">
        <f t="shared" ref="L162:M162" si="45">E162</f>
        <v/>
      </c>
      <c r="M162" s="40" t="str">
        <f t="shared" si="45"/>
        <v/>
      </c>
      <c r="N162" s="40">
        <f>G162*1.5</f>
        <v>0</v>
      </c>
      <c r="O162" s="40">
        <f>H162*0.125</f>
        <v>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54"/>
      <c r="B163" s="55" t="s">
        <v>20</v>
      </c>
      <c r="C163" s="43"/>
      <c r="D163" s="43"/>
      <c r="E163" s="43"/>
      <c r="F163" s="43"/>
      <c r="G163" s="43"/>
      <c r="H163" s="44"/>
      <c r="I163" s="45" t="str">
        <f>IF(AND(I162 = ""), "", (SUM(I162) / (COUNT(I162) * 10)) * 100)</f>
        <v/>
      </c>
      <c r="J163" s="39"/>
      <c r="K163" s="40"/>
      <c r="L163" s="40"/>
      <c r="M163" s="40"/>
      <c r="N163" s="40"/>
      <c r="O163" s="40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56"/>
      <c r="B164" s="57" t="s">
        <v>21</v>
      </c>
      <c r="C164" s="8"/>
      <c r="D164" s="8"/>
      <c r="E164" s="8"/>
      <c r="F164" s="8"/>
      <c r="G164" s="8"/>
      <c r="H164" s="6"/>
      <c r="I164" s="38" t="str">
        <f>IF(I163 = "", "", IF(I163 &gt;= 90, "ممتاز", IF(I163 &gt;= 80, "جيدجدا", IF(I163 &gt;= 70, "جيد", "راسب"))))</f>
        <v/>
      </c>
      <c r="J164" s="39"/>
      <c r="K164" s="40"/>
      <c r="L164" s="40"/>
      <c r="M164" s="40"/>
      <c r="N164" s="40"/>
      <c r="O164" s="40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4.5" customHeight="1">
      <c r="A165" s="58"/>
      <c r="B165" s="59"/>
      <c r="C165" s="59"/>
      <c r="D165" s="59"/>
      <c r="E165" s="59"/>
      <c r="F165" s="59"/>
      <c r="G165" s="59"/>
      <c r="H165" s="59"/>
      <c r="I165" s="60"/>
      <c r="J165" s="39"/>
      <c r="K165" s="40"/>
      <c r="L165" s="40"/>
      <c r="M165" s="40"/>
      <c r="N165" s="40"/>
      <c r="O165" s="40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61">
        <v>38.0</v>
      </c>
      <c r="B166" s="10">
        <v>1.0</v>
      </c>
      <c r="C166" s="37"/>
      <c r="D166" s="37"/>
      <c r="E166" s="37"/>
      <c r="F166" s="37"/>
      <c r="G166" s="37"/>
      <c r="H166" s="37"/>
      <c r="I166" s="38" t="str">
        <f>IF(AND(COUNT(C166)&gt;0, COUNT(D166)&gt;0, COUNT(E166)&gt;0, COUNT(F166)&gt;0, COUNT(G166)&gt;0, COUNT(H166)&gt;0), 10 - SUM(J166:O166), "")</f>
        <v/>
      </c>
      <c r="J166" s="39">
        <f>IF(C166&gt;2, (C166-2) * 0.25, 0)</f>
        <v>0</v>
      </c>
      <c r="K166" s="40">
        <f>IF(D166&gt;1, (D166-1) * 0.25, 0)</f>
        <v>0</v>
      </c>
      <c r="L166" s="40" t="str">
        <f t="shared" ref="L166:M166" si="46">E166</f>
        <v/>
      </c>
      <c r="M166" s="40" t="str">
        <f t="shared" si="46"/>
        <v/>
      </c>
      <c r="N166" s="40">
        <f>G166*1.5</f>
        <v>0</v>
      </c>
      <c r="O166" s="40">
        <f>H166*0.125</f>
        <v>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62"/>
      <c r="B167" s="55" t="s">
        <v>20</v>
      </c>
      <c r="C167" s="43"/>
      <c r="D167" s="43"/>
      <c r="E167" s="43"/>
      <c r="F167" s="43"/>
      <c r="G167" s="43"/>
      <c r="H167" s="44"/>
      <c r="I167" s="45" t="str">
        <f>IF(AND(I166 = ""), "", (SUM(I166) / (COUNT(I166) * 10)) * 100)</f>
        <v/>
      </c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63"/>
      <c r="B168" s="57" t="s">
        <v>21</v>
      </c>
      <c r="C168" s="8"/>
      <c r="D168" s="8"/>
      <c r="E168" s="8"/>
      <c r="F168" s="8"/>
      <c r="G168" s="8"/>
      <c r="H168" s="6"/>
      <c r="I168" s="38" t="str">
        <f>IF(I167 = "", "", IF(I167 &gt;= 90, "ممتاز", IF(I167 &gt;= 80, "جيدجدا", IF(I167 &gt;= 70, "جيد", "راسب"))))</f>
        <v/>
      </c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4.5" customHeight="1">
      <c r="A169" s="58"/>
      <c r="B169" s="59"/>
      <c r="C169" s="59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61">
        <v>39.0</v>
      </c>
      <c r="B170" s="10">
        <v>1.0</v>
      </c>
      <c r="C170" s="37"/>
      <c r="D170" s="37"/>
      <c r="E170" s="37"/>
      <c r="F170" s="37"/>
      <c r="G170" s="37"/>
      <c r="H170" s="37"/>
      <c r="I170" s="38" t="str">
        <f>IF(AND(COUNT(C170)&gt;0, COUNT(D170)&gt;0, COUNT(E170)&gt;0, COUNT(F170)&gt;0, COUNT(G170)&gt;0, COUNT(H170)&gt;0), 10 - SUM(J170:O170), "")</f>
        <v/>
      </c>
      <c r="J170" s="39">
        <f>IF(C170&gt;2, (C170-2) * 0.25, 0)</f>
        <v>0</v>
      </c>
      <c r="K170" s="40">
        <f>IF(D170&gt;1, (D170-1) * 0.25, 0)</f>
        <v>0</v>
      </c>
      <c r="L170" s="40" t="str">
        <f t="shared" ref="L170:M170" si="47">E170</f>
        <v/>
      </c>
      <c r="M170" s="40" t="str">
        <f t="shared" si="47"/>
        <v/>
      </c>
      <c r="N170" s="40">
        <f>G170*1.5</f>
        <v>0</v>
      </c>
      <c r="O170" s="40">
        <f>H170*0.125</f>
        <v>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62"/>
      <c r="B171" s="55" t="s">
        <v>20</v>
      </c>
      <c r="C171" s="43"/>
      <c r="D171" s="43"/>
      <c r="E171" s="43"/>
      <c r="F171" s="43"/>
      <c r="G171" s="43"/>
      <c r="H171" s="44"/>
      <c r="I171" s="45" t="str">
        <f>IF(AND(I170 = ""), "", (SUM(I170) / (COUNT(I170) * 10)) * 100)</f>
        <v/>
      </c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63"/>
      <c r="B172" s="57" t="s">
        <v>21</v>
      </c>
      <c r="C172" s="8"/>
      <c r="D172" s="8"/>
      <c r="E172" s="8"/>
      <c r="F172" s="8"/>
      <c r="G172" s="8"/>
      <c r="H172" s="6"/>
      <c r="I172" s="38" t="str">
        <f>IF(I171 = "", "", IF(I171 &gt;= 90, "ممتاز", IF(I171 &gt;= 80, "جيدجدا", IF(I171 &gt;= 70, "جيد", "راسب"))))</f>
        <v/>
      </c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4.5" customHeight="1">
      <c r="A173" s="58"/>
      <c r="B173" s="59"/>
      <c r="C173" s="59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61">
        <v>40.0</v>
      </c>
      <c r="B174" s="10">
        <v>1.0</v>
      </c>
      <c r="C174" s="37"/>
      <c r="D174" s="37"/>
      <c r="E174" s="37"/>
      <c r="F174" s="37"/>
      <c r="G174" s="37"/>
      <c r="H174" s="37"/>
      <c r="I174" s="38" t="str">
        <f>IF(AND(COUNT(C174)&gt;0, COUNT(D174)&gt;0, COUNT(E174)&gt;0, COUNT(F174)&gt;0, COUNT(G174)&gt;0, COUNT(H174)&gt;0), 10 - SUM(J174:O174), "")</f>
        <v/>
      </c>
      <c r="J174" s="39">
        <f>IF(C174&gt;2, (C174-2) * 0.25, 0)</f>
        <v>0</v>
      </c>
      <c r="K174" s="40">
        <f>IF(D174&gt;1, (D174-1) * 0.25, 0)</f>
        <v>0</v>
      </c>
      <c r="L174" s="40" t="str">
        <f t="shared" ref="L174:M174" si="48">E174</f>
        <v/>
      </c>
      <c r="M174" s="40" t="str">
        <f t="shared" si="48"/>
        <v/>
      </c>
      <c r="N174" s="40">
        <f>G174*1.5</f>
        <v>0</v>
      </c>
      <c r="O174" s="40">
        <f>H174*0.125</f>
        <v>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62"/>
      <c r="B175" s="55" t="s">
        <v>20</v>
      </c>
      <c r="C175" s="43"/>
      <c r="D175" s="43"/>
      <c r="E175" s="43"/>
      <c r="F175" s="43"/>
      <c r="G175" s="43"/>
      <c r="H175" s="44"/>
      <c r="I175" s="45" t="str">
        <f>IF(AND(I174 = ""), "", (SUM(I174) / (COUNT(I174) * 10)) * 100)</f>
        <v/>
      </c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63"/>
      <c r="B176" s="57" t="s">
        <v>21</v>
      </c>
      <c r="C176" s="8"/>
      <c r="D176" s="8"/>
      <c r="E176" s="8"/>
      <c r="F176" s="8"/>
      <c r="G176" s="8"/>
      <c r="H176" s="6"/>
      <c r="I176" s="38" t="str">
        <f>IF(I175 = "", "", IF(I175 &gt;= 90, "ممتاز", IF(I175 &gt;= 80, "جيدجدا", IF(I175 &gt;= 70, "جيد", "راسب"))))</f>
        <v/>
      </c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4.5" customHeight="1">
      <c r="A177" s="58"/>
      <c r="B177" s="59"/>
      <c r="C177" s="59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61">
        <v>41.0</v>
      </c>
      <c r="B178" s="10">
        <v>1.0</v>
      </c>
      <c r="C178" s="37"/>
      <c r="D178" s="37"/>
      <c r="E178" s="37"/>
      <c r="F178" s="37"/>
      <c r="G178" s="37"/>
      <c r="H178" s="37"/>
      <c r="I178" s="38" t="str">
        <f>IF(AND(COUNT(C178)&gt;0, COUNT(D178)&gt;0, COUNT(E178)&gt;0, COUNT(F178)&gt;0, COUNT(G178)&gt;0, COUNT(H178)&gt;0), 10 - SUM(J178:O178), "")</f>
        <v/>
      </c>
      <c r="J178" s="39">
        <f>IF(C178&gt;2, (C178-2) * 0.25, 0)</f>
        <v>0</v>
      </c>
      <c r="K178" s="40">
        <f>IF(D178&gt;1, (D178-1) * 0.25, 0)</f>
        <v>0</v>
      </c>
      <c r="L178" s="40" t="str">
        <f t="shared" ref="L178:M178" si="49">E178</f>
        <v/>
      </c>
      <c r="M178" s="40" t="str">
        <f t="shared" si="49"/>
        <v/>
      </c>
      <c r="N178" s="40">
        <f>G178*1.5</f>
        <v>0</v>
      </c>
      <c r="O178" s="40">
        <f>H178*0.125</f>
        <v>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62"/>
      <c r="B179" s="55" t="s">
        <v>20</v>
      </c>
      <c r="C179" s="43"/>
      <c r="D179" s="43"/>
      <c r="E179" s="43"/>
      <c r="F179" s="43"/>
      <c r="G179" s="43"/>
      <c r="H179" s="44"/>
      <c r="I179" s="45" t="str">
        <f>IF(AND(I178 = ""), "", (SUM(I178) / (COUNT(I178) * 10)) * 100)</f>
        <v/>
      </c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63"/>
      <c r="B180" s="57" t="s">
        <v>21</v>
      </c>
      <c r="C180" s="8"/>
      <c r="D180" s="8"/>
      <c r="E180" s="8"/>
      <c r="F180" s="8"/>
      <c r="G180" s="8"/>
      <c r="H180" s="6"/>
      <c r="I180" s="38" t="str">
        <f>IF(I179 = "", "", IF(I179 &gt;= 90, "ممتاز", IF(I179 &gt;= 80, "جيدجدا", IF(I179 &gt;= 70, "جيد", "راسب"))))</f>
        <v/>
      </c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4.5" customHeight="1">
      <c r="A181" s="58"/>
      <c r="B181" s="59"/>
      <c r="C181" s="59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61">
        <v>42.0</v>
      </c>
      <c r="B182" s="10">
        <v>1.0</v>
      </c>
      <c r="C182" s="37"/>
      <c r="D182" s="37"/>
      <c r="E182" s="37"/>
      <c r="F182" s="37"/>
      <c r="G182" s="37"/>
      <c r="H182" s="37"/>
      <c r="I182" s="38" t="str">
        <f>IF(AND(COUNT(C182)&gt;0, COUNT(D182)&gt;0, COUNT(E182)&gt;0, COUNT(F182)&gt;0, COUNT(G182)&gt;0, COUNT(H182)&gt;0), 10 - SUM(J182:O182), "")</f>
        <v/>
      </c>
      <c r="J182" s="39">
        <f>IF(C182&gt;2, (C182-2) * 0.25, 0)</f>
        <v>0</v>
      </c>
      <c r="K182" s="40">
        <f>IF(D182&gt;1, (D182-1) * 0.25, 0)</f>
        <v>0</v>
      </c>
      <c r="L182" s="40" t="str">
        <f t="shared" ref="L182:M182" si="50">E182</f>
        <v/>
      </c>
      <c r="M182" s="40" t="str">
        <f t="shared" si="50"/>
        <v/>
      </c>
      <c r="N182" s="40">
        <f>G182*1.5</f>
        <v>0</v>
      </c>
      <c r="O182" s="40">
        <f>H182*0.125</f>
        <v>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62"/>
      <c r="B183" s="55" t="s">
        <v>20</v>
      </c>
      <c r="C183" s="43"/>
      <c r="D183" s="43"/>
      <c r="E183" s="43"/>
      <c r="F183" s="43"/>
      <c r="G183" s="43"/>
      <c r="H183" s="44"/>
      <c r="I183" s="45" t="str">
        <f>IF(AND(I182 = ""), "", (SUM(I182) / (COUNT(I182) * 10)) * 100)</f>
        <v/>
      </c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63"/>
      <c r="B184" s="57" t="s">
        <v>21</v>
      </c>
      <c r="C184" s="8"/>
      <c r="D184" s="8"/>
      <c r="E184" s="8"/>
      <c r="F184" s="8"/>
      <c r="G184" s="8"/>
      <c r="H184" s="6"/>
      <c r="I184" s="38" t="str">
        <f>IF(I183 = "", "", IF(I183 &gt;= 90, "ممتاز", IF(I183 &gt;= 80, "جيدجدا", IF(I183 &gt;= 70, "جيد", "راسب"))))</f>
        <v/>
      </c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4.5" customHeight="1">
      <c r="A185" s="58"/>
      <c r="B185" s="59"/>
      <c r="C185" s="59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61">
        <v>43.0</v>
      </c>
      <c r="B186" s="10">
        <v>1.0</v>
      </c>
      <c r="C186" s="37"/>
      <c r="D186" s="37"/>
      <c r="E186" s="37"/>
      <c r="F186" s="37"/>
      <c r="G186" s="37"/>
      <c r="H186" s="37"/>
      <c r="I186" s="38" t="str">
        <f>IF(AND(COUNT(C186)&gt;0, COUNT(D186)&gt;0, COUNT(E186)&gt;0, COUNT(F186)&gt;0, COUNT(G186)&gt;0, COUNT(H186)&gt;0), 10 - SUM(J186:O186), "")</f>
        <v/>
      </c>
      <c r="J186" s="39">
        <f>IF(C186&gt;2, (C186-2) * 0.25, 0)</f>
        <v>0</v>
      </c>
      <c r="K186" s="40">
        <f>IF(D186&gt;1, (D186-1) * 0.25, 0)</f>
        <v>0</v>
      </c>
      <c r="L186" s="40" t="str">
        <f t="shared" ref="L186:M186" si="51">E186</f>
        <v/>
      </c>
      <c r="M186" s="40" t="str">
        <f t="shared" si="51"/>
        <v/>
      </c>
      <c r="N186" s="40">
        <f>G186*1.5</f>
        <v>0</v>
      </c>
      <c r="O186" s="40">
        <f>H186*0.125</f>
        <v>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62"/>
      <c r="B187" s="55" t="s">
        <v>20</v>
      </c>
      <c r="C187" s="43"/>
      <c r="D187" s="43"/>
      <c r="E187" s="43"/>
      <c r="F187" s="43"/>
      <c r="G187" s="43"/>
      <c r="H187" s="44"/>
      <c r="I187" s="45" t="str">
        <f>IF(AND(I186 = ""), "", (SUM(I186) / (COUNT(I186) * 10)) * 100)</f>
        <v/>
      </c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63"/>
      <c r="B188" s="57" t="s">
        <v>21</v>
      </c>
      <c r="C188" s="8"/>
      <c r="D188" s="8"/>
      <c r="E188" s="8"/>
      <c r="F188" s="8"/>
      <c r="G188" s="8"/>
      <c r="H188" s="6"/>
      <c r="I188" s="38" t="str">
        <f>IF(I187 = "", "", IF(I187 &gt;= 90, "ممتاز", IF(I187 &gt;= 80, "جيدجدا", IF(I187 &gt;= 70, "جيد", "راسب"))))</f>
        <v/>
      </c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4.5" customHeight="1">
      <c r="A189" s="58"/>
      <c r="B189" s="59"/>
      <c r="C189" s="59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61">
        <v>44.0</v>
      </c>
      <c r="B190" s="10">
        <v>1.0</v>
      </c>
      <c r="C190" s="37"/>
      <c r="D190" s="37"/>
      <c r="E190" s="37"/>
      <c r="F190" s="37"/>
      <c r="G190" s="37"/>
      <c r="H190" s="37"/>
      <c r="I190" s="38" t="str">
        <f>IF(AND(COUNT(C190)&gt;0, COUNT(D190)&gt;0, COUNT(E190)&gt;0, COUNT(F190)&gt;0, COUNT(G190)&gt;0, COUNT(H190)&gt;0), 10 - SUM(J190:O190), "")</f>
        <v/>
      </c>
      <c r="J190" s="39">
        <f>IF(C190&gt;2, (C190-2) * 0.25, 0)</f>
        <v>0</v>
      </c>
      <c r="K190" s="40">
        <f>IF(D190&gt;1, (D190-1) * 0.25, 0)</f>
        <v>0</v>
      </c>
      <c r="L190" s="40" t="str">
        <f t="shared" ref="L190:M190" si="52">E190</f>
        <v/>
      </c>
      <c r="M190" s="40" t="str">
        <f t="shared" si="52"/>
        <v/>
      </c>
      <c r="N190" s="40">
        <f>G190*1.5</f>
        <v>0</v>
      </c>
      <c r="O190" s="40">
        <f>H190*0.125</f>
        <v>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62"/>
      <c r="B191" s="55" t="s">
        <v>20</v>
      </c>
      <c r="C191" s="43"/>
      <c r="D191" s="43"/>
      <c r="E191" s="43"/>
      <c r="F191" s="43"/>
      <c r="G191" s="43"/>
      <c r="H191" s="44"/>
      <c r="I191" s="45" t="str">
        <f>IF(AND(I190 = ""), "", (SUM(I190) / (COUNT(I190) * 10)) * 100)</f>
        <v/>
      </c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63"/>
      <c r="B192" s="57" t="s">
        <v>21</v>
      </c>
      <c r="C192" s="8"/>
      <c r="D192" s="8"/>
      <c r="E192" s="8"/>
      <c r="F192" s="8"/>
      <c r="G192" s="8"/>
      <c r="H192" s="6"/>
      <c r="I192" s="38" t="str">
        <f>IF(I191 = "", "", IF(I191 &gt;= 90, "ممتاز", IF(I191 &gt;= 80, "جيدجدا", IF(I191 &gt;= 70, "جيد", "راسب"))))</f>
        <v/>
      </c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4.5" customHeight="1">
      <c r="A193" s="58"/>
      <c r="B193" s="59"/>
      <c r="C193" s="59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61">
        <v>45.0</v>
      </c>
      <c r="B194" s="10">
        <v>1.0</v>
      </c>
      <c r="C194" s="37"/>
      <c r="D194" s="37"/>
      <c r="E194" s="37"/>
      <c r="F194" s="37"/>
      <c r="G194" s="37"/>
      <c r="H194" s="37"/>
      <c r="I194" s="38" t="str">
        <f>IF(AND(COUNT(C194)&gt;0, COUNT(D194)&gt;0, COUNT(E194)&gt;0, COUNT(F194)&gt;0, COUNT(G194)&gt;0, COUNT(H194)&gt;0), 10 - SUM(J194:O194), "")</f>
        <v/>
      </c>
      <c r="J194" s="39">
        <f>IF(C194&gt;2, (C194-2) * 0.25, 0)</f>
        <v>0</v>
      </c>
      <c r="K194" s="40">
        <f>IF(D194&gt;1, (D194-1) * 0.25, 0)</f>
        <v>0</v>
      </c>
      <c r="L194" s="40" t="str">
        <f t="shared" ref="L194:M194" si="53">E194</f>
        <v/>
      </c>
      <c r="M194" s="40" t="str">
        <f t="shared" si="53"/>
        <v/>
      </c>
      <c r="N194" s="40">
        <f>G194*1.5</f>
        <v>0</v>
      </c>
      <c r="O194" s="40">
        <f>H194*0.125</f>
        <v>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62"/>
      <c r="B195" s="55" t="s">
        <v>20</v>
      </c>
      <c r="C195" s="43"/>
      <c r="D195" s="43"/>
      <c r="E195" s="43"/>
      <c r="F195" s="43"/>
      <c r="G195" s="43"/>
      <c r="H195" s="44"/>
      <c r="I195" s="45" t="str">
        <f>IF(AND(I194 = ""), "", (SUM(I194) / (COUNT(I194) * 10)) * 100)</f>
        <v/>
      </c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63"/>
      <c r="B196" s="57" t="s">
        <v>21</v>
      </c>
      <c r="C196" s="8"/>
      <c r="D196" s="8"/>
      <c r="E196" s="8"/>
      <c r="F196" s="8"/>
      <c r="G196" s="8"/>
      <c r="H196" s="6"/>
      <c r="I196" s="38" t="str">
        <f>IF(I195 = "", "", IF(I195 &gt;= 90, "ممتاز", IF(I195 &gt;= 80, "جيدجدا", IF(I195 &gt;= 70, "جيد", "راسب"))))</f>
        <v/>
      </c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4.5" customHeight="1">
      <c r="A197" s="58"/>
      <c r="B197" s="59"/>
      <c r="C197" s="59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61">
        <v>46.0</v>
      </c>
      <c r="B198" s="10">
        <v>1.0</v>
      </c>
      <c r="C198" s="37"/>
      <c r="D198" s="37"/>
      <c r="E198" s="37"/>
      <c r="F198" s="37"/>
      <c r="G198" s="37"/>
      <c r="H198" s="37"/>
      <c r="I198" s="38" t="str">
        <f>IF(AND(COUNT(C198)&gt;0, COUNT(D198)&gt;0, COUNT(E198)&gt;0, COUNT(F198)&gt;0, COUNT(G198)&gt;0, COUNT(H198)&gt;0), 10 - SUM(J198:O198), "")</f>
        <v/>
      </c>
      <c r="J198" s="39">
        <f>IF(C198&gt;2, (C198-2) * 0.25, 0)</f>
        <v>0</v>
      </c>
      <c r="K198" s="40">
        <f>IF(D198&gt;1, (D198-1) * 0.25, 0)</f>
        <v>0</v>
      </c>
      <c r="L198" s="40" t="str">
        <f t="shared" ref="L198:M198" si="54">E198</f>
        <v/>
      </c>
      <c r="M198" s="40" t="str">
        <f t="shared" si="54"/>
        <v/>
      </c>
      <c r="N198" s="40">
        <f>G198*1.5</f>
        <v>0</v>
      </c>
      <c r="O198" s="40">
        <f>H198*0.125</f>
        <v>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62"/>
      <c r="B199" s="55" t="s">
        <v>20</v>
      </c>
      <c r="C199" s="43"/>
      <c r="D199" s="43"/>
      <c r="E199" s="43"/>
      <c r="F199" s="43"/>
      <c r="G199" s="43"/>
      <c r="H199" s="44"/>
      <c r="I199" s="45" t="str">
        <f>IF(AND(I198 = ""), "", (SUM(I198) / (COUNT(I198) * 10)) * 100)</f>
        <v/>
      </c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63"/>
      <c r="B200" s="57" t="s">
        <v>21</v>
      </c>
      <c r="C200" s="8"/>
      <c r="D200" s="8"/>
      <c r="E200" s="8"/>
      <c r="F200" s="8"/>
      <c r="G200" s="8"/>
      <c r="H200" s="6"/>
      <c r="I200" s="38" t="str">
        <f>IF(I199 = "", "", IF(I199 &gt;= 90, "ممتاز", IF(I199 &gt;= 80, "جيدجدا", IF(I199 &gt;= 70, "جيد", "راسب"))))</f>
        <v/>
      </c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4.5" customHeight="1">
      <c r="A201" s="58"/>
      <c r="B201" s="59"/>
      <c r="C201" s="59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61">
        <v>47.0</v>
      </c>
      <c r="B202" s="10">
        <v>1.0</v>
      </c>
      <c r="C202" s="37"/>
      <c r="D202" s="37"/>
      <c r="E202" s="37"/>
      <c r="F202" s="37"/>
      <c r="G202" s="37"/>
      <c r="H202" s="37"/>
      <c r="I202" s="38" t="str">
        <f>IF(AND(COUNT(C202)&gt;0, COUNT(D202)&gt;0, COUNT(E202)&gt;0, COUNT(F202)&gt;0, COUNT(G202)&gt;0, COUNT(H202)&gt;0), 10 - SUM(J202:O202), "")</f>
        <v/>
      </c>
      <c r="J202" s="39">
        <f>IF(C202&gt;2, (C202-2) * 0.25, 0)</f>
        <v>0</v>
      </c>
      <c r="K202" s="40">
        <f>IF(D202&gt;1, (D202-1) * 0.25, 0)</f>
        <v>0</v>
      </c>
      <c r="L202" s="40" t="str">
        <f t="shared" ref="L202:M202" si="55">E202</f>
        <v/>
      </c>
      <c r="M202" s="40" t="str">
        <f t="shared" si="55"/>
        <v/>
      </c>
      <c r="N202" s="40">
        <f>G202*1.5</f>
        <v>0</v>
      </c>
      <c r="O202" s="40">
        <f>H202*0.125</f>
        <v>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62"/>
      <c r="B203" s="55" t="s">
        <v>20</v>
      </c>
      <c r="C203" s="43"/>
      <c r="D203" s="43"/>
      <c r="E203" s="43"/>
      <c r="F203" s="43"/>
      <c r="G203" s="43"/>
      <c r="H203" s="44"/>
      <c r="I203" s="45" t="str">
        <f>IF(AND(I202 = ""), "", (SUM(I202) / (COUNT(I202) * 10)) * 100)</f>
        <v/>
      </c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63"/>
      <c r="B204" s="57" t="s">
        <v>21</v>
      </c>
      <c r="C204" s="8"/>
      <c r="D204" s="8"/>
      <c r="E204" s="8"/>
      <c r="F204" s="8"/>
      <c r="G204" s="8"/>
      <c r="H204" s="6"/>
      <c r="I204" s="38" t="str">
        <f>IF(I203 = "", "", IF(I203 &gt;= 90, "ممتاز", IF(I203 &gt;= 80, "جيدجدا", IF(I203 &gt;= 70, "جيد", "راسب"))))</f>
        <v/>
      </c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4.5" customHeight="1">
      <c r="A205" s="58"/>
      <c r="B205" s="59"/>
      <c r="C205" s="59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61">
        <v>48.0</v>
      </c>
      <c r="B206" s="10">
        <v>1.0</v>
      </c>
      <c r="C206" s="37"/>
      <c r="D206" s="37"/>
      <c r="E206" s="37"/>
      <c r="F206" s="37"/>
      <c r="G206" s="37"/>
      <c r="H206" s="37"/>
      <c r="I206" s="38" t="str">
        <f>IF(AND(COUNT(C206)&gt;0, COUNT(D206)&gt;0, COUNT(E206)&gt;0, COUNT(F206)&gt;0, COUNT(G206)&gt;0, COUNT(H206)&gt;0), 10 - SUM(J206:O206), "")</f>
        <v/>
      </c>
      <c r="J206" s="39">
        <f>IF(C206&gt;2, (C206-2) * 0.25, 0)</f>
        <v>0</v>
      </c>
      <c r="K206" s="40">
        <f>IF(D206&gt;1, (D206-1) * 0.25, 0)</f>
        <v>0</v>
      </c>
      <c r="L206" s="40" t="str">
        <f t="shared" ref="L206:M206" si="56">E206</f>
        <v/>
      </c>
      <c r="M206" s="40" t="str">
        <f t="shared" si="56"/>
        <v/>
      </c>
      <c r="N206" s="40">
        <f>G206*1.5</f>
        <v>0</v>
      </c>
      <c r="O206" s="40">
        <f>H206*0.125</f>
        <v>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62"/>
      <c r="B207" s="55" t="s">
        <v>20</v>
      </c>
      <c r="C207" s="43"/>
      <c r="D207" s="43"/>
      <c r="E207" s="43"/>
      <c r="F207" s="43"/>
      <c r="G207" s="43"/>
      <c r="H207" s="44"/>
      <c r="I207" s="45" t="str">
        <f>IF(AND(I206 = ""), "", (SUM(I206) / (COUNT(I206) * 10)) * 100)</f>
        <v/>
      </c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63"/>
      <c r="B208" s="57" t="s">
        <v>21</v>
      </c>
      <c r="C208" s="8"/>
      <c r="D208" s="8"/>
      <c r="E208" s="8"/>
      <c r="F208" s="8"/>
      <c r="G208" s="8"/>
      <c r="H208" s="6"/>
      <c r="I208" s="38" t="str">
        <f>IF(I207 = "", "", IF(I207 &gt;= 90, "ممتاز", IF(I207 &gt;= 80, "جيدجدا", IF(I207 &gt;= 70, "جيد", "راسب"))))</f>
        <v/>
      </c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4.5" customHeight="1">
      <c r="A209" s="64"/>
      <c r="B209" s="65"/>
      <c r="C209" s="65"/>
      <c r="D209" s="65"/>
      <c r="E209" s="65"/>
      <c r="F209" s="65"/>
      <c r="G209" s="65"/>
      <c r="H209" s="65"/>
      <c r="I209" s="66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61">
        <v>49.0</v>
      </c>
      <c r="B210" s="10">
        <v>1.0</v>
      </c>
      <c r="C210" s="37"/>
      <c r="D210" s="37"/>
      <c r="E210" s="37"/>
      <c r="F210" s="37"/>
      <c r="G210" s="37"/>
      <c r="H210" s="37"/>
      <c r="I210" s="38" t="str">
        <f>IF(AND(COUNT(C210)&gt;0, COUNT(D210)&gt;0, COUNT(E210)&gt;0, COUNT(F210)&gt;0, COUNT(G210)&gt;0, COUNT(H210)&gt;0), 10 - SUM(J210:O210), "")</f>
        <v/>
      </c>
      <c r="J210" s="39">
        <f>IF(C210&gt;2, (C210-2) * 0.25, 0)</f>
        <v>0</v>
      </c>
      <c r="K210" s="40">
        <f>IF(D210&gt;1, (D210-1) * 0.25, 0)</f>
        <v>0</v>
      </c>
      <c r="L210" s="40" t="str">
        <f t="shared" ref="L210:M210" si="57">E210</f>
        <v/>
      </c>
      <c r="M210" s="40" t="str">
        <f t="shared" si="57"/>
        <v/>
      </c>
      <c r="N210" s="40">
        <f>G210*1.5</f>
        <v>0</v>
      </c>
      <c r="O210" s="40">
        <f>H210*0.125</f>
        <v>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62"/>
      <c r="B211" s="55" t="s">
        <v>20</v>
      </c>
      <c r="C211" s="43"/>
      <c r="D211" s="43"/>
      <c r="E211" s="43"/>
      <c r="F211" s="43"/>
      <c r="G211" s="43"/>
      <c r="H211" s="44"/>
      <c r="I211" s="45" t="str">
        <f>IF(AND(I210 = ""), "", (SUM(I210) / (COUNT(I210) * 10)) * 100)</f>
        <v/>
      </c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63"/>
      <c r="B212" s="57" t="s">
        <v>21</v>
      </c>
      <c r="C212" s="8"/>
      <c r="D212" s="8"/>
      <c r="E212" s="8"/>
      <c r="F212" s="8"/>
      <c r="G212" s="8"/>
      <c r="H212" s="6"/>
      <c r="I212" s="38" t="str">
        <f>IF(I211 = "", "", IF(I211 &gt;= 90, "ممتاز", IF(I211 &gt;= 80, "جيدجدا", IF(I211 &gt;= 70, "جيد", "راسب"))))</f>
        <v/>
      </c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4.5" customHeight="1">
      <c r="A213" s="64"/>
      <c r="B213" s="65"/>
      <c r="C213" s="65"/>
      <c r="D213" s="65"/>
      <c r="E213" s="65"/>
      <c r="F213" s="65"/>
      <c r="G213" s="65"/>
      <c r="H213" s="65"/>
      <c r="I213" s="66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61">
        <v>50.0</v>
      </c>
      <c r="B214" s="10">
        <v>1.0</v>
      </c>
      <c r="C214" s="37"/>
      <c r="D214" s="37"/>
      <c r="E214" s="37"/>
      <c r="F214" s="37"/>
      <c r="G214" s="37"/>
      <c r="H214" s="37"/>
      <c r="I214" s="38" t="str">
        <f>IF(AND(COUNT(C214)&gt;0, COUNT(D214)&gt;0, COUNT(E214)&gt;0, COUNT(F214)&gt;0, COUNT(G214)&gt;0, COUNT(H214)&gt;0), 10 - SUM(J214:O214), "")</f>
        <v/>
      </c>
      <c r="J214" s="39">
        <f>IF(C214&gt;2, (C214-2) * 0.25, 0)</f>
        <v>0</v>
      </c>
      <c r="K214" s="40">
        <f>IF(D214&gt;1, (D214-1) * 0.25, 0)</f>
        <v>0</v>
      </c>
      <c r="L214" s="40" t="str">
        <f t="shared" ref="L214:M214" si="58">E214</f>
        <v/>
      </c>
      <c r="M214" s="40" t="str">
        <f t="shared" si="58"/>
        <v/>
      </c>
      <c r="N214" s="40">
        <f>G214*1.5</f>
        <v>0</v>
      </c>
      <c r="O214" s="40">
        <f>H214*0.125</f>
        <v>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62"/>
      <c r="B215" s="55" t="s">
        <v>20</v>
      </c>
      <c r="C215" s="43"/>
      <c r="D215" s="43"/>
      <c r="E215" s="43"/>
      <c r="F215" s="43"/>
      <c r="G215" s="43"/>
      <c r="H215" s="44"/>
      <c r="I215" s="45" t="str">
        <f>IF(AND(I214 = ""), "", (SUM(I214) / (COUNT(I214) * 10)) * 100)</f>
        <v/>
      </c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73"/>
      <c r="B216" s="74" t="s">
        <v>21</v>
      </c>
      <c r="C216" s="75"/>
      <c r="D216" s="75"/>
      <c r="E216" s="75"/>
      <c r="F216" s="75"/>
      <c r="G216" s="75"/>
      <c r="H216" s="76"/>
      <c r="I216" s="77" t="str">
        <f>IF(I215 = "", "", IF(I215 &gt;= 90, "ممتاز", IF(I215 &gt;= 80, "جيدجدا", IF(I215 &gt;= 70, "جيد", "راسب"))))</f>
        <v/>
      </c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178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