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4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63" applyAlignment="1" pivotButton="0" quotePrefix="0" xfId="0">
      <alignment horizontal="center" vertical="center"/>
    </xf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عبير رشيد سالم الموسى</t>
        </is>
      </c>
      <c r="D4" s="108" t="n"/>
      <c r="E4" s="107" t="n"/>
      <c r="F4" s="3" t="inlineStr">
        <is>
          <t>المنهج</t>
        </is>
      </c>
      <c r="G4" s="31" t="n">
        <v>4</v>
      </c>
      <c r="H4" s="5" t="inlineStr">
        <is>
          <t>السجل المدني</t>
        </is>
      </c>
      <c r="I4" s="6" t="n">
        <v>1044207478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5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inlineStr">
        <is>
          <t>المراجعة</t>
        </is>
      </c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>
        <f>IF(AND(COUNT(C18)&gt;0, COUNT(D18)&gt;0, COUNT(E18)&gt;0, COUNT(F18)&gt;0, COUNT(G18)&gt;0, COUNT(H18)&gt;0), 10 - SUM(J18:O18), "")</f>
        <v/>
      </c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4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25" t="n"/>
      <c r="B132" s="143" t="inlineStr">
        <is>
          <t>التقدير</t>
        </is>
      </c>
      <c r="C132" s="108" t="n"/>
      <c r="D132" s="108" t="n"/>
      <c r="E132" s="108" t="n"/>
      <c r="F132" s="108" t="n"/>
      <c r="G132" s="108" t="n"/>
      <c r="H132" s="107" t="n"/>
      <c r="I132" s="10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4.5" customHeight="1" s="57">
      <c r="A133" s="35" t="n"/>
      <c r="B133" s="36" t="n"/>
      <c r="C133" s="36" t="n"/>
      <c r="D133" s="36" t="n"/>
      <c r="E133" s="36" t="n"/>
      <c r="F133" s="36" t="n"/>
      <c r="G133" s="36" t="n"/>
      <c r="H133" s="36" t="n"/>
      <c r="I133" s="34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46" t="n">
        <v>30</v>
      </c>
      <c r="B134" s="37" t="n">
        <v>1</v>
      </c>
      <c r="C134" s="38" t="n"/>
      <c r="D134" s="38" t="n"/>
      <c r="E134" s="38" t="n"/>
      <c r="F134" s="38" t="n"/>
      <c r="G134" s="38" t="n"/>
      <c r="H134" s="38" t="n"/>
      <c r="I134" s="39">
        <f>IF(AND(COUNT(C134)&gt;0, COUNT(D134)&gt;0, COUNT(E134)&gt;0, COUNT(F134)&gt;0, COUNT(G134)&gt;0, COUNT(H134)&gt;0), 10 - SUM(J134:O134), "")</f>
        <v/>
      </c>
      <c r="J134" s="11">
        <f>IF(C134&gt;2, (C134-2) * 0.25, 0)</f>
        <v/>
      </c>
      <c r="K134" s="12">
        <f>IF(D134&gt;1, (D134-1) * 0.25, 0)</f>
        <v/>
      </c>
      <c r="L134" s="12">
        <f>E134</f>
        <v/>
      </c>
      <c r="M134" s="12">
        <f>F134</f>
        <v/>
      </c>
      <c r="N134" s="12">
        <f>G134*1.5</f>
        <v/>
      </c>
      <c r="O134" s="12">
        <f>H134*0.125</f>
        <v/>
      </c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40" t="n"/>
      <c r="B135" s="141" t="inlineStr">
        <is>
          <t>المجموع</t>
        </is>
      </c>
      <c r="C135" s="131" t="n"/>
      <c r="D135" s="131" t="n"/>
      <c r="E135" s="131" t="n"/>
      <c r="F135" s="131" t="n"/>
      <c r="G135" s="131" t="n"/>
      <c r="H135" s="132" t="n"/>
      <c r="I135" s="18">
        <f>IF(AND(I134 = ""), "", (SUM(I134) / (COUNT(I134) * 10)) * 100)</f>
        <v/>
      </c>
      <c r="J135" s="11" t="n"/>
      <c r="K135" s="12" t="n"/>
      <c r="L135" s="12" t="n"/>
      <c r="M135" s="12" t="n"/>
      <c r="N135" s="12" t="n"/>
      <c r="O135" s="1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42" t="n"/>
      <c r="B136" s="143" t="inlineStr">
        <is>
          <t>التقدير</t>
        </is>
      </c>
      <c r="C136" s="108" t="n"/>
      <c r="D136" s="108" t="n"/>
      <c r="E136" s="108" t="n"/>
      <c r="F136" s="108" t="n"/>
      <c r="G136" s="108" t="n"/>
      <c r="H136" s="107" t="n"/>
      <c r="I136" s="10">
        <f>IF(I135 = "", "", IF(I135 &gt;= 90, "ممتاز", IF(I135 &gt;= 80, "جيدجدا", IF(I135 &gt;= 70, "جيد", "راسب"))))</f>
        <v/>
      </c>
      <c r="J136" s="11" t="n"/>
      <c r="K136" s="12" t="n"/>
      <c r="L136" s="12" t="n"/>
      <c r="M136" s="12" t="n"/>
      <c r="N136" s="12" t="n"/>
      <c r="O136" s="1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4.5" customHeight="1" s="57">
      <c r="A137" s="29" t="n"/>
      <c r="B137" s="23" t="n"/>
      <c r="C137" s="23" t="n"/>
      <c r="D137" s="23" t="n"/>
      <c r="E137" s="23" t="n"/>
      <c r="F137" s="23" t="n"/>
      <c r="G137" s="23" t="n"/>
      <c r="H137" s="23" t="n"/>
      <c r="I137" s="24" t="n"/>
      <c r="J137" s="11" t="n"/>
      <c r="K137" s="12" t="n"/>
      <c r="L137" s="12" t="n"/>
      <c r="M137" s="12" t="n"/>
      <c r="N137" s="12" t="n"/>
      <c r="O137" s="1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39" t="n">
        <v>31</v>
      </c>
      <c r="B138" s="31" t="n">
        <v>1</v>
      </c>
      <c r="C138" s="25" t="n"/>
      <c r="D138" s="25" t="n"/>
      <c r="E138" s="25" t="n"/>
      <c r="F138" s="25" t="n"/>
      <c r="G138" s="25" t="n"/>
      <c r="H138" s="25" t="n"/>
      <c r="I138" s="10">
        <f>IF(AND(COUNT(C138)&gt;0, COUNT(D138)&gt;0, COUNT(E138)&gt;0, COUNT(F138)&gt;0, COUNT(G138)&gt;0, COUNT(H138)&gt;0), 10 - SUM(J138:O138), "")</f>
        <v/>
      </c>
      <c r="J138" s="11">
        <f>IF(C138&gt;2, (C138-2) * 0.25, 0)</f>
        <v/>
      </c>
      <c r="K138" s="12">
        <f>IF(D138&gt;1, (D138-1) * 0.25, 0)</f>
        <v/>
      </c>
      <c r="L138" s="12">
        <f>E138</f>
        <v/>
      </c>
      <c r="M138" s="12">
        <f>F138</f>
        <v/>
      </c>
      <c r="N138" s="12">
        <f>G138*1.5</f>
        <v/>
      </c>
      <c r="O138" s="12">
        <f>H138*0.125</f>
        <v/>
      </c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40" t="n"/>
      <c r="B139" s="141" t="inlineStr">
        <is>
          <t>المجموع</t>
        </is>
      </c>
      <c r="C139" s="131" t="n"/>
      <c r="D139" s="131" t="n"/>
      <c r="E139" s="131" t="n"/>
      <c r="F139" s="131" t="n"/>
      <c r="G139" s="131" t="n"/>
      <c r="H139" s="132" t="n"/>
      <c r="I139" s="18">
        <f>IF(AND(I138 = ""), "", (SUM(I138) / (COUNT(I138) * 10)) * 100)</f>
        <v/>
      </c>
      <c r="J139" s="11" t="n"/>
      <c r="K139" s="12" t="n"/>
      <c r="L139" s="12" t="n"/>
      <c r="M139" s="12" t="n"/>
      <c r="N139" s="12" t="n"/>
      <c r="O139" s="1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42" t="n"/>
      <c r="B140" s="143" t="inlineStr">
        <is>
          <t>التقدير</t>
        </is>
      </c>
      <c r="C140" s="108" t="n"/>
      <c r="D140" s="108" t="n"/>
      <c r="E140" s="108" t="n"/>
      <c r="F140" s="108" t="n"/>
      <c r="G140" s="108" t="n"/>
      <c r="H140" s="107" t="n"/>
      <c r="I140" s="10">
        <f>IF(I139 = "", "", IF(I139 &gt;= 90, "ممتاز", IF(I139 &gt;= 80, "جيدجدا", IF(I139 &gt;= 70, "جيد", "راسب"))))</f>
        <v/>
      </c>
      <c r="J140" s="11" t="n"/>
      <c r="K140" s="12" t="n"/>
      <c r="L140" s="12" t="n"/>
      <c r="M140" s="12" t="n"/>
      <c r="N140" s="12" t="n"/>
      <c r="O140" s="1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4.5" customHeight="1" s="57">
      <c r="A141" s="29" t="n"/>
      <c r="B141" s="23" t="n"/>
      <c r="C141" s="23" t="n"/>
      <c r="D141" s="23" t="n"/>
      <c r="E141" s="23" t="n"/>
      <c r="F141" s="23" t="n"/>
      <c r="G141" s="23" t="n"/>
      <c r="H141" s="23" t="n"/>
      <c r="I141" s="24" t="n"/>
      <c r="J141" s="11" t="n"/>
      <c r="K141" s="12" t="n"/>
      <c r="L141" s="12" t="n"/>
      <c r="M141" s="12" t="n"/>
      <c r="N141" s="12" t="n"/>
      <c r="O141" s="1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39" t="n">
        <v>32</v>
      </c>
      <c r="B142" s="31" t="n">
        <v>1</v>
      </c>
      <c r="C142" s="25" t="n"/>
      <c r="D142" s="25" t="n"/>
      <c r="E142" s="25" t="n"/>
      <c r="F142" s="25" t="n"/>
      <c r="G142" s="25" t="n"/>
      <c r="H142" s="25" t="n"/>
      <c r="I142" s="10">
        <f>IF(AND(COUNT(C142)&gt;0, COUNT(D142)&gt;0, COUNT(E142)&gt;0, COUNT(F142)&gt;0, COUNT(G142)&gt;0, COUNT(H142)&gt;0), 10 - SUM(J142:O142), "")</f>
        <v/>
      </c>
      <c r="J142" s="11">
        <f>IF(C142&gt;2, (C142-2) * 0.25, 0)</f>
        <v/>
      </c>
      <c r="K142" s="12">
        <f>IF(D142&gt;1, (D142-1) * 0.25, 0)</f>
        <v/>
      </c>
      <c r="L142" s="12">
        <f>E142</f>
        <v/>
      </c>
      <c r="M142" s="12">
        <f>F142</f>
        <v/>
      </c>
      <c r="N142" s="12">
        <f>G142*1.5</f>
        <v/>
      </c>
      <c r="O142" s="12">
        <f>H142*0.125</f>
        <v/>
      </c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40" t="n"/>
      <c r="B143" s="141" t="inlineStr">
        <is>
          <t>المجموع</t>
        </is>
      </c>
      <c r="C143" s="131" t="n"/>
      <c r="D143" s="131" t="n"/>
      <c r="E143" s="131" t="n"/>
      <c r="F143" s="131" t="n"/>
      <c r="G143" s="131" t="n"/>
      <c r="H143" s="132" t="n"/>
      <c r="I143" s="18">
        <f>IF(AND(I142 = ""), "", (SUM(I142) / (COUNT(I142) * 10)) * 100)</f>
        <v/>
      </c>
      <c r="J143" s="11" t="n"/>
      <c r="K143" s="12" t="n"/>
      <c r="L143" s="12" t="n"/>
      <c r="M143" s="12" t="n"/>
      <c r="N143" s="12" t="n"/>
      <c r="O143" s="1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42" t="n"/>
      <c r="B144" s="143" t="inlineStr">
        <is>
          <t>التقدير</t>
        </is>
      </c>
      <c r="C144" s="108" t="n"/>
      <c r="D144" s="108" t="n"/>
      <c r="E144" s="108" t="n"/>
      <c r="F144" s="108" t="n"/>
      <c r="G144" s="108" t="n"/>
      <c r="H144" s="107" t="n"/>
      <c r="I144" s="10">
        <f>IF(I143 = "", "", IF(I143 &gt;= 90, "ممتاز", IF(I143 &gt;= 80, "جيدجدا", IF(I143 &gt;= 70, "جيد", "راسب"))))</f>
        <v/>
      </c>
      <c r="J144" s="11" t="n"/>
      <c r="K144" s="12" t="n"/>
      <c r="L144" s="12" t="n"/>
      <c r="M144" s="12" t="n"/>
      <c r="N144" s="12" t="n"/>
      <c r="O144" s="1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4.5" customHeight="1" s="57">
      <c r="A145" s="29" t="n"/>
      <c r="B145" s="23" t="n"/>
      <c r="C145" s="23" t="n"/>
      <c r="D145" s="23" t="n"/>
      <c r="E145" s="23" t="n"/>
      <c r="F145" s="23" t="n"/>
      <c r="G145" s="23" t="n"/>
      <c r="H145" s="23" t="n"/>
      <c r="I145" s="24" t="n"/>
      <c r="J145" s="11" t="n"/>
      <c r="K145" s="12" t="n"/>
      <c r="L145" s="12" t="n"/>
      <c r="M145" s="12" t="n"/>
      <c r="N145" s="12" t="n"/>
      <c r="O145" s="1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39" t="n">
        <v>33</v>
      </c>
      <c r="B146" s="31" t="n">
        <v>1</v>
      </c>
      <c r="C146" s="25" t="n"/>
      <c r="D146" s="25" t="n"/>
      <c r="E146" s="25" t="n"/>
      <c r="F146" s="25" t="n"/>
      <c r="G146" s="25" t="n"/>
      <c r="H146" s="25" t="n"/>
      <c r="I146" s="10">
        <f>IF(AND(COUNT(C146)&gt;0, COUNT(D146)&gt;0, COUNT(E146)&gt;0, COUNT(F146)&gt;0, COUNT(G146)&gt;0, COUNT(H146)&gt;0), 10 - SUM(J146:O146), "")</f>
        <v/>
      </c>
      <c r="J146" s="11">
        <f>IF(C146&gt;2, (C146-2) * 0.25, 0)</f>
        <v/>
      </c>
      <c r="K146" s="12">
        <f>IF(D146&gt;1, (D146-1) * 0.25, 0)</f>
        <v/>
      </c>
      <c r="L146" s="12">
        <f>E146</f>
        <v/>
      </c>
      <c r="M146" s="12">
        <f>F146</f>
        <v/>
      </c>
      <c r="N146" s="12">
        <f>G146*1.5</f>
        <v/>
      </c>
      <c r="O146" s="12">
        <f>H146*0.125</f>
        <v/>
      </c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40" t="n"/>
      <c r="B147" s="141" t="inlineStr">
        <is>
          <t>المجموع</t>
        </is>
      </c>
      <c r="C147" s="131" t="n"/>
      <c r="D147" s="131" t="n"/>
      <c r="E147" s="131" t="n"/>
      <c r="F147" s="131" t="n"/>
      <c r="G147" s="131" t="n"/>
      <c r="H147" s="132" t="n"/>
      <c r="I147" s="18">
        <f>IF(AND(I146 = ""), "", (SUM(I146) / (COUNT(I146) * 10)) * 100)</f>
        <v/>
      </c>
      <c r="J147" s="11" t="n"/>
      <c r="K147" s="12" t="n"/>
      <c r="L147" s="12" t="n"/>
      <c r="M147" s="12" t="n"/>
      <c r="N147" s="12" t="n"/>
      <c r="O147" s="1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42" t="n"/>
      <c r="B148" s="143" t="inlineStr">
        <is>
          <t>التقدير</t>
        </is>
      </c>
      <c r="C148" s="108" t="n"/>
      <c r="D148" s="108" t="n"/>
      <c r="E148" s="108" t="n"/>
      <c r="F148" s="108" t="n"/>
      <c r="G148" s="108" t="n"/>
      <c r="H148" s="107" t="n"/>
      <c r="I148" s="10">
        <f>IF(I147 = "", "", IF(I147 &gt;= 90, "ممتاز", IF(I147 &gt;= 80, "جيدجدا", IF(I147 &gt;= 70, "جيد", "راسب"))))</f>
        <v/>
      </c>
      <c r="J148" s="11" t="n"/>
      <c r="K148" s="12" t="n"/>
      <c r="L148" s="12" t="n"/>
      <c r="M148" s="12" t="n"/>
      <c r="N148" s="12" t="n"/>
      <c r="O148" s="1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4.5" customHeight="1" s="57">
      <c r="A149" s="29" t="n"/>
      <c r="B149" s="23" t="n"/>
      <c r="C149" s="23" t="n"/>
      <c r="D149" s="23" t="n"/>
      <c r="E149" s="23" t="n"/>
      <c r="F149" s="23" t="n"/>
      <c r="G149" s="23" t="n"/>
      <c r="H149" s="23" t="n"/>
      <c r="I149" s="24" t="n"/>
      <c r="J149" s="11" t="n"/>
      <c r="K149" s="12" t="n"/>
      <c r="L149" s="12" t="n"/>
      <c r="M149" s="12" t="n"/>
      <c r="N149" s="12" t="n"/>
      <c r="O149" s="1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39" t="n">
        <v>34</v>
      </c>
      <c r="B150" s="31" t="n">
        <v>1</v>
      </c>
      <c r="C150" s="25" t="n"/>
      <c r="D150" s="25" t="n"/>
      <c r="E150" s="25" t="n"/>
      <c r="F150" s="25" t="n"/>
      <c r="G150" s="25" t="n"/>
      <c r="H150" s="25" t="n"/>
      <c r="I150" s="10">
        <f>IF(AND(COUNT(C150)&gt;0, COUNT(D150)&gt;0, COUNT(E150)&gt;0, COUNT(F150)&gt;0, COUNT(G150)&gt;0, COUNT(H150)&gt;0), 10 - SUM(J150:O150), "")</f>
        <v/>
      </c>
      <c r="J150" s="11">
        <f>IF(C150&gt;2, (C150-2) * 0.25, 0)</f>
        <v/>
      </c>
      <c r="K150" s="12">
        <f>IF(D150&gt;1, (D150-1) * 0.25, 0)</f>
        <v/>
      </c>
      <c r="L150" s="12">
        <f>E150</f>
        <v/>
      </c>
      <c r="M150" s="12">
        <f>F150</f>
        <v/>
      </c>
      <c r="N150" s="12">
        <f>G150*1.5</f>
        <v/>
      </c>
      <c r="O150" s="12">
        <f>H150*0.125</f>
        <v/>
      </c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40" t="n"/>
      <c r="B151" s="141" t="inlineStr">
        <is>
          <t>المجموع</t>
        </is>
      </c>
      <c r="C151" s="131" t="n"/>
      <c r="D151" s="131" t="n"/>
      <c r="E151" s="131" t="n"/>
      <c r="F151" s="131" t="n"/>
      <c r="G151" s="131" t="n"/>
      <c r="H151" s="132" t="n"/>
      <c r="I151" s="18">
        <f>IF(AND(I150 = ""), "", (SUM(I150) / (COUNT(I150) * 10)) * 100)</f>
        <v/>
      </c>
      <c r="J151" s="11" t="n"/>
      <c r="K151" s="12" t="n"/>
      <c r="L151" s="12" t="n"/>
      <c r="M151" s="12" t="n"/>
      <c r="N151" s="12" t="n"/>
      <c r="O151" s="1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42" t="n"/>
      <c r="B152" s="143" t="inlineStr">
        <is>
          <t>التقدير</t>
        </is>
      </c>
      <c r="C152" s="108" t="n"/>
      <c r="D152" s="108" t="n"/>
      <c r="E152" s="108" t="n"/>
      <c r="F152" s="108" t="n"/>
      <c r="G152" s="108" t="n"/>
      <c r="H152" s="107" t="n"/>
      <c r="I152" s="10">
        <f>IF(I151 = "", "", IF(I151 &gt;= 90, "ممتاز", IF(I151 &gt;= 80, "جيدجدا", IF(I151 &gt;= 70, "جيد", "راسب"))))</f>
        <v/>
      </c>
      <c r="J152" s="11" t="n"/>
      <c r="K152" s="12" t="n"/>
      <c r="L152" s="12" t="n"/>
      <c r="M152" s="12" t="n"/>
      <c r="N152" s="12" t="n"/>
      <c r="O152" s="1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4.5" customHeight="1" s="57">
      <c r="A153" s="29" t="n"/>
      <c r="B153" s="23" t="n"/>
      <c r="C153" s="23" t="n"/>
      <c r="D153" s="23" t="n"/>
      <c r="E153" s="23" t="n"/>
      <c r="F153" s="23" t="n"/>
      <c r="G153" s="23" t="n"/>
      <c r="H153" s="23" t="n"/>
      <c r="I153" s="24" t="n"/>
      <c r="J153" s="11" t="n"/>
      <c r="K153" s="12" t="n"/>
      <c r="L153" s="12" t="n"/>
      <c r="M153" s="12" t="n"/>
      <c r="N153" s="12" t="n"/>
      <c r="O153" s="1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39" t="n">
        <v>35</v>
      </c>
      <c r="B154" s="31" t="n">
        <v>1</v>
      </c>
      <c r="C154" s="25" t="n"/>
      <c r="D154" s="25" t="n"/>
      <c r="E154" s="25" t="n"/>
      <c r="F154" s="25" t="n"/>
      <c r="G154" s="25" t="n"/>
      <c r="H154" s="25" t="n"/>
      <c r="I154" s="10">
        <f>IF(AND(COUNT(C154)&gt;0, COUNT(D154)&gt;0, COUNT(E154)&gt;0, COUNT(F154)&gt;0, COUNT(G154)&gt;0, COUNT(H154)&gt;0), 10 - SUM(J154:O154), "")</f>
        <v/>
      </c>
      <c r="J154" s="11">
        <f>IF(C154&gt;2, (C154-2) * 0.25, 0)</f>
        <v/>
      </c>
      <c r="K154" s="12">
        <f>IF(D154&gt;1, (D154-1) * 0.25, 0)</f>
        <v/>
      </c>
      <c r="L154" s="12">
        <f>E154</f>
        <v/>
      </c>
      <c r="M154" s="12">
        <f>F154</f>
        <v/>
      </c>
      <c r="N154" s="12">
        <f>G154*1.5</f>
        <v/>
      </c>
      <c r="O154" s="12">
        <f>H154*0.125</f>
        <v/>
      </c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40" t="n"/>
      <c r="B155" s="141" t="inlineStr">
        <is>
          <t>المجموع</t>
        </is>
      </c>
      <c r="C155" s="131" t="n"/>
      <c r="D155" s="131" t="n"/>
      <c r="E155" s="131" t="n"/>
      <c r="F155" s="131" t="n"/>
      <c r="G155" s="131" t="n"/>
      <c r="H155" s="132" t="n"/>
      <c r="I155" s="18">
        <f>IF(AND(I154 = ""), "", (SUM(I154) / (COUNT(I154) * 10)) * 100)</f>
        <v/>
      </c>
      <c r="J155" s="11" t="n"/>
      <c r="K155" s="12" t="n"/>
      <c r="L155" s="12" t="n"/>
      <c r="M155" s="12" t="n"/>
      <c r="N155" s="12" t="n"/>
      <c r="O155" s="1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42" t="n"/>
      <c r="B156" s="143" t="inlineStr">
        <is>
          <t>التقدير</t>
        </is>
      </c>
      <c r="C156" s="108" t="n"/>
      <c r="D156" s="108" t="n"/>
      <c r="E156" s="108" t="n"/>
      <c r="F156" s="108" t="n"/>
      <c r="G156" s="108" t="n"/>
      <c r="H156" s="107" t="n"/>
      <c r="I156" s="10">
        <f>IF(I155 = "", "", IF(I155 &gt;= 90, "ممتاز", IF(I155 &gt;= 80, "جيدجدا", IF(I155 &gt;= 70, "جيد", "راسب"))))</f>
        <v/>
      </c>
      <c r="J156" s="11" t="n"/>
      <c r="K156" s="12" t="n"/>
      <c r="L156" s="12" t="n"/>
      <c r="M156" s="12" t="n"/>
      <c r="N156" s="12" t="n"/>
      <c r="O156" s="1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4.5" customHeight="1" s="57">
      <c r="A157" s="29" t="n"/>
      <c r="B157" s="23" t="n"/>
      <c r="C157" s="23" t="n"/>
      <c r="D157" s="23" t="n"/>
      <c r="E157" s="23" t="n"/>
      <c r="F157" s="23" t="n"/>
      <c r="G157" s="23" t="n"/>
      <c r="H157" s="23" t="n"/>
      <c r="I157" s="24" t="n"/>
      <c r="J157" s="11" t="n"/>
      <c r="K157" s="12" t="n"/>
      <c r="L157" s="12" t="n"/>
      <c r="M157" s="12" t="n"/>
      <c r="N157" s="12" t="n"/>
      <c r="O157" s="1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39" t="n">
        <v>36</v>
      </c>
      <c r="B158" s="31" t="n">
        <v>1</v>
      </c>
      <c r="C158" s="25" t="n"/>
      <c r="D158" s="25" t="n"/>
      <c r="E158" s="25" t="n"/>
      <c r="F158" s="25" t="n"/>
      <c r="G158" s="25" t="n"/>
      <c r="H158" s="25" t="n"/>
      <c r="I158" s="10">
        <f>IF(AND(COUNT(C158)&gt;0, COUNT(D158)&gt;0, COUNT(E158)&gt;0, COUNT(F158)&gt;0, COUNT(G158)&gt;0, COUNT(H158)&gt;0), 10 - SUM(J158:O158), "")</f>
        <v/>
      </c>
      <c r="J158" s="11">
        <f>IF(C158&gt;2, (C158-2) * 0.25, 0)</f>
        <v/>
      </c>
      <c r="K158" s="12">
        <f>IF(D158&gt;1, (D158-1) * 0.25, 0)</f>
        <v/>
      </c>
      <c r="L158" s="12">
        <f>E158</f>
        <v/>
      </c>
      <c r="M158" s="12">
        <f>F158</f>
        <v/>
      </c>
      <c r="N158" s="12">
        <f>G158*1.5</f>
        <v/>
      </c>
      <c r="O158" s="12">
        <f>H158*0.125</f>
        <v/>
      </c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40" t="n"/>
      <c r="B159" s="141" t="inlineStr">
        <is>
          <t>المجموع</t>
        </is>
      </c>
      <c r="C159" s="131" t="n"/>
      <c r="D159" s="131" t="n"/>
      <c r="E159" s="131" t="n"/>
      <c r="F159" s="131" t="n"/>
      <c r="G159" s="131" t="n"/>
      <c r="H159" s="132" t="n"/>
      <c r="I159" s="18">
        <f>IF(AND(I158 = ""), "", (SUM(I158) / (COUNT(I158) * 10)) * 100)</f>
        <v/>
      </c>
      <c r="J159" s="11" t="n"/>
      <c r="K159" s="12" t="n"/>
      <c r="L159" s="12" t="n"/>
      <c r="M159" s="12" t="n"/>
      <c r="N159" s="12" t="n"/>
      <c r="O159" s="1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42" t="n"/>
      <c r="B160" s="143" t="inlineStr">
        <is>
          <t>التقدير</t>
        </is>
      </c>
      <c r="C160" s="108" t="n"/>
      <c r="D160" s="108" t="n"/>
      <c r="E160" s="108" t="n"/>
      <c r="F160" s="108" t="n"/>
      <c r="G160" s="108" t="n"/>
      <c r="H160" s="107" t="n"/>
      <c r="I160" s="10">
        <f>IF(I159 = "", "", IF(I159 &gt;= 90, "ممتاز", IF(I159 &gt;= 80, "جيدجدا", IF(I159 &gt;= 70, "جيد", "راسب"))))</f>
        <v/>
      </c>
      <c r="J160" s="11" t="n"/>
      <c r="K160" s="12" t="n"/>
      <c r="L160" s="12" t="n"/>
      <c r="M160" s="12" t="n"/>
      <c r="N160" s="12" t="n"/>
      <c r="O160" s="1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4.5" customHeight="1" s="57">
      <c r="A161" s="29" t="n"/>
      <c r="B161" s="23" t="n"/>
      <c r="C161" s="23" t="n"/>
      <c r="D161" s="23" t="n"/>
      <c r="E161" s="23" t="n"/>
      <c r="F161" s="23" t="n"/>
      <c r="G161" s="23" t="n"/>
      <c r="H161" s="23" t="n"/>
      <c r="I161" s="24" t="n"/>
      <c r="J161" s="11" t="n"/>
      <c r="K161" s="12" t="n"/>
      <c r="L161" s="12" t="n"/>
      <c r="M161" s="12" t="n"/>
      <c r="N161" s="12" t="n"/>
      <c r="O161" s="1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39" t="n">
        <v>37</v>
      </c>
      <c r="B162" s="31" t="n">
        <v>1</v>
      </c>
      <c r="C162" s="25" t="n"/>
      <c r="D162" s="25" t="n"/>
      <c r="E162" s="25" t="n"/>
      <c r="F162" s="25" t="n"/>
      <c r="G162" s="25" t="n"/>
      <c r="H162" s="25" t="n"/>
      <c r="I162" s="10">
        <f>IF(AND(COUNT(C162)&gt;0, COUNT(D162)&gt;0, COUNT(E162)&gt;0, COUNT(F162)&gt;0, COUNT(G162)&gt;0, COUNT(H162)&gt;0), 10 - SUM(J162:O162), "")</f>
        <v/>
      </c>
      <c r="J162" s="11">
        <f>IF(C162&gt;2, (C162-2) * 0.25, 0)</f>
        <v/>
      </c>
      <c r="K162" s="12">
        <f>IF(D162&gt;1, (D162-1) * 0.25, 0)</f>
        <v/>
      </c>
      <c r="L162" s="12">
        <f>E162</f>
        <v/>
      </c>
      <c r="M162" s="12">
        <f>F162</f>
        <v/>
      </c>
      <c r="N162" s="12">
        <f>G162*1.5</f>
        <v/>
      </c>
      <c r="O162" s="12">
        <f>H162*0.125</f>
        <v/>
      </c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40" t="n"/>
      <c r="B163" s="141" t="inlineStr">
        <is>
          <t>المجموع</t>
        </is>
      </c>
      <c r="C163" s="131" t="n"/>
      <c r="D163" s="131" t="n"/>
      <c r="E163" s="131" t="n"/>
      <c r="F163" s="131" t="n"/>
      <c r="G163" s="131" t="n"/>
      <c r="H163" s="132" t="n"/>
      <c r="I163" s="18">
        <f>IF(AND(I162 = ""), "", (SUM(I162) / (COUNT(I162) * 10)) * 100)</f>
        <v/>
      </c>
      <c r="J163" s="11" t="n"/>
      <c r="K163" s="12" t="n"/>
      <c r="L163" s="12" t="n"/>
      <c r="M163" s="12" t="n"/>
      <c r="N163" s="12" t="n"/>
      <c r="O163" s="1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42" t="n"/>
      <c r="B164" s="143" t="inlineStr">
        <is>
          <t>التقدير</t>
        </is>
      </c>
      <c r="C164" s="108" t="n"/>
      <c r="D164" s="108" t="n"/>
      <c r="E164" s="108" t="n"/>
      <c r="F164" s="108" t="n"/>
      <c r="G164" s="108" t="n"/>
      <c r="H164" s="107" t="n"/>
      <c r="I164" s="10">
        <f>IF(I163 = "", "", IF(I163 &gt;= 90, "ممتاز", IF(I163 &gt;= 80, "جيدجدا", IF(I163 &gt;= 70, "جيد", "راسب"))))</f>
        <v/>
      </c>
      <c r="J164" s="11" t="n"/>
      <c r="K164" s="12" t="n"/>
      <c r="L164" s="12" t="n"/>
      <c r="M164" s="12" t="n"/>
      <c r="N164" s="12" t="n"/>
      <c r="O164" s="1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4.5" customHeight="1" s="57">
      <c r="A165" s="29" t="n"/>
      <c r="B165" s="23" t="n"/>
      <c r="C165" s="23" t="n"/>
      <c r="D165" s="23" t="n"/>
      <c r="E165" s="23" t="n"/>
      <c r="F165" s="23" t="n"/>
      <c r="G165" s="23" t="n"/>
      <c r="H165" s="23" t="n"/>
      <c r="I165" s="24" t="n"/>
      <c r="J165" s="11" t="n"/>
      <c r="K165" s="12" t="n"/>
      <c r="L165" s="12" t="n"/>
      <c r="M165" s="12" t="n"/>
      <c r="N165" s="12" t="n"/>
      <c r="O165" s="1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44" t="n">
        <v>38</v>
      </c>
      <c r="B166" s="31" t="n">
        <v>1</v>
      </c>
      <c r="C166" s="25" t="n"/>
      <c r="D166" s="25" t="n"/>
      <c r="E166" s="25" t="n"/>
      <c r="F166" s="25" t="n"/>
      <c r="G166" s="25" t="n"/>
      <c r="H166" s="25" t="n"/>
      <c r="I166" s="10">
        <f>IF(AND(COUNT(C166)&gt;0, COUNT(D166)&gt;0, COUNT(E166)&gt;0, COUNT(F166)&gt;0, COUNT(G166)&gt;0, COUNT(H166)&gt;0), 10 - SUM(J166:O166), "")</f>
        <v/>
      </c>
      <c r="J166" s="11">
        <f>IF(C166&gt;2, (C166-2) * 0.25, 0)</f>
        <v/>
      </c>
      <c r="K166" s="12">
        <f>IF(D166&gt;1, (D166-1) * 0.25, 0)</f>
        <v/>
      </c>
      <c r="L166" s="12">
        <f>E166</f>
        <v/>
      </c>
      <c r="M166" s="12">
        <f>F166</f>
        <v/>
      </c>
      <c r="N166" s="12">
        <f>G166*1.5</f>
        <v/>
      </c>
      <c r="O166" s="12">
        <f>H166*0.125</f>
        <v/>
      </c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45" t="n"/>
      <c r="B167" s="141" t="inlineStr">
        <is>
          <t>المجموع</t>
        </is>
      </c>
      <c r="C167" s="131" t="n"/>
      <c r="D167" s="131" t="n"/>
      <c r="E167" s="131" t="n"/>
      <c r="F167" s="131" t="n"/>
      <c r="G167" s="131" t="n"/>
      <c r="H167" s="132" t="n"/>
      <c r="I167" s="18">
        <f>IF(AND(I166 = ""), "", (SUM(I166) / (COUNT(I166) * 10)) * 100)</f>
        <v/>
      </c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25" t="n"/>
      <c r="B168" s="143" t="inlineStr">
        <is>
          <t>التقدير</t>
        </is>
      </c>
      <c r="C168" s="108" t="n"/>
      <c r="D168" s="108" t="n"/>
      <c r="E168" s="108" t="n"/>
      <c r="F168" s="108" t="n"/>
      <c r="G168" s="108" t="n"/>
      <c r="H168" s="107" t="n"/>
      <c r="I168" s="10">
        <f>IF(I167 = "", "", IF(I167 &gt;= 90, "ممتاز", IF(I167 &gt;= 80, "جيدجدا", IF(I167 &gt;= 70, "جيد", "راسب"))))</f>
        <v/>
      </c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4.5" customHeight="1" s="57">
      <c r="A169" s="29" t="n"/>
      <c r="B169" s="23" t="n"/>
      <c r="C169" s="23" t="n"/>
      <c r="D169" s="23" t="n"/>
      <c r="E169" s="23" t="n"/>
      <c r="F169" s="23" t="n"/>
      <c r="G169" s="23" t="n"/>
      <c r="H169" s="23" t="n"/>
      <c r="I169" s="24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44" t="n">
        <v>39</v>
      </c>
      <c r="B170" s="31" t="n">
        <v>1</v>
      </c>
      <c r="C170" s="25" t="n"/>
      <c r="D170" s="25" t="n"/>
      <c r="E170" s="25" t="n"/>
      <c r="F170" s="25" t="n"/>
      <c r="G170" s="25" t="n"/>
      <c r="H170" s="25" t="n"/>
      <c r="I170" s="10">
        <f>IF(AND(COUNT(C170)&gt;0, COUNT(D170)&gt;0, COUNT(E170)&gt;0, COUNT(F170)&gt;0, COUNT(G170)&gt;0, COUNT(H170)&gt;0), 10 - SUM(J170:O170), "")</f>
        <v/>
      </c>
      <c r="J170" s="11">
        <f>IF(C170&gt;2, (C170-2) * 0.25, 0)</f>
        <v/>
      </c>
      <c r="K170" s="12">
        <f>IF(D170&gt;1, (D170-1) * 0.25, 0)</f>
        <v/>
      </c>
      <c r="L170" s="12">
        <f>E170</f>
        <v/>
      </c>
      <c r="M170" s="12">
        <f>F170</f>
        <v/>
      </c>
      <c r="N170" s="12">
        <f>G170*1.5</f>
        <v/>
      </c>
      <c r="O170" s="12">
        <f>H170*0.125</f>
        <v/>
      </c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45" t="n"/>
      <c r="B171" s="141" t="inlineStr">
        <is>
          <t>المجموع</t>
        </is>
      </c>
      <c r="C171" s="131" t="n"/>
      <c r="D171" s="131" t="n"/>
      <c r="E171" s="131" t="n"/>
      <c r="F171" s="131" t="n"/>
      <c r="G171" s="131" t="n"/>
      <c r="H171" s="132" t="n"/>
      <c r="I171" s="18">
        <f>IF(AND(I170 = ""), "", (SUM(I170) / (COUNT(I170) * 10)) * 100)</f>
        <v/>
      </c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25" t="n"/>
      <c r="B172" s="143" t="inlineStr">
        <is>
          <t>التقدير</t>
        </is>
      </c>
      <c r="C172" s="108" t="n"/>
      <c r="D172" s="108" t="n"/>
      <c r="E172" s="108" t="n"/>
      <c r="F172" s="108" t="n"/>
      <c r="G172" s="108" t="n"/>
      <c r="H172" s="107" t="n"/>
      <c r="I172" s="10">
        <f>IF(I171 = "", "", IF(I171 &gt;= 90, "ممتاز", IF(I171 &gt;= 80, "جيدجدا", IF(I171 &gt;= 70, "جيد", "راسب"))))</f>
        <v/>
      </c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4.5" customHeight="1" s="57">
      <c r="A173" s="29" t="n"/>
      <c r="B173" s="23" t="n"/>
      <c r="C173" s="23" t="n"/>
      <c r="D173" s="23" t="n"/>
      <c r="E173" s="23" t="n"/>
      <c r="F173" s="23" t="n"/>
      <c r="G173" s="23" t="n"/>
      <c r="H173" s="23" t="n"/>
      <c r="I173" s="24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44" t="n">
        <v>40</v>
      </c>
      <c r="B174" s="31" t="n">
        <v>1</v>
      </c>
      <c r="C174" s="25" t="n"/>
      <c r="D174" s="25" t="n"/>
      <c r="E174" s="25" t="n"/>
      <c r="F174" s="25" t="n"/>
      <c r="G174" s="25" t="n"/>
      <c r="H174" s="25" t="n"/>
      <c r="I174" s="10">
        <f>IF(AND(COUNT(C174)&gt;0, COUNT(D174)&gt;0, COUNT(E174)&gt;0, COUNT(F174)&gt;0, COUNT(G174)&gt;0, COUNT(H174)&gt;0), 10 - SUM(J174:O174), "")</f>
        <v/>
      </c>
      <c r="J174" s="11">
        <f>IF(C174&gt;2, (C174-2) * 0.25, 0)</f>
        <v/>
      </c>
      <c r="K174" s="12">
        <f>IF(D174&gt;1, (D174-1) * 0.25, 0)</f>
        <v/>
      </c>
      <c r="L174" s="12">
        <f>E174</f>
        <v/>
      </c>
      <c r="M174" s="12">
        <f>F174</f>
        <v/>
      </c>
      <c r="N174" s="12">
        <f>G174*1.5</f>
        <v/>
      </c>
      <c r="O174" s="12">
        <f>H174*0.125</f>
        <v/>
      </c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45" t="n"/>
      <c r="B175" s="141" t="inlineStr">
        <is>
          <t>المجموع</t>
        </is>
      </c>
      <c r="C175" s="131" t="n"/>
      <c r="D175" s="131" t="n"/>
      <c r="E175" s="131" t="n"/>
      <c r="F175" s="131" t="n"/>
      <c r="G175" s="131" t="n"/>
      <c r="H175" s="132" t="n"/>
      <c r="I175" s="18">
        <f>IF(AND(I174 = ""), "", (SUM(I174) / (COUNT(I174) * 10)) * 100)</f>
        <v/>
      </c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25" t="n"/>
      <c r="B176" s="143" t="inlineStr">
        <is>
          <t>التقدير</t>
        </is>
      </c>
      <c r="C176" s="108" t="n"/>
      <c r="D176" s="108" t="n"/>
      <c r="E176" s="108" t="n"/>
      <c r="F176" s="108" t="n"/>
      <c r="G176" s="108" t="n"/>
      <c r="H176" s="107" t="n"/>
      <c r="I176" s="10">
        <f>IF(I175 = "", "", IF(I175 &gt;= 90, "ممتاز", IF(I175 &gt;= 80, "جيدجدا", IF(I175 &gt;= 70, "جيد", "راسب"))))</f>
        <v/>
      </c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4.5" customHeight="1" s="57">
      <c r="A177" s="29" t="n"/>
      <c r="B177" s="23" t="n"/>
      <c r="C177" s="23" t="n"/>
      <c r="D177" s="23" t="n"/>
      <c r="E177" s="23" t="n"/>
      <c r="F177" s="23" t="n"/>
      <c r="G177" s="23" t="n"/>
      <c r="H177" s="23" t="n"/>
      <c r="I177" s="24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44" t="n">
        <v>41</v>
      </c>
      <c r="B178" s="31" t="n">
        <v>1</v>
      </c>
      <c r="C178" s="25" t="n"/>
      <c r="D178" s="25" t="n"/>
      <c r="E178" s="25" t="n"/>
      <c r="F178" s="25" t="n"/>
      <c r="G178" s="25" t="n"/>
      <c r="H178" s="25" t="n"/>
      <c r="I178" s="10">
        <f>IF(AND(COUNT(C178)&gt;0, COUNT(D178)&gt;0, COUNT(E178)&gt;0, COUNT(F178)&gt;0, COUNT(G178)&gt;0, COUNT(H178)&gt;0), 10 - SUM(J178:O178), "")</f>
        <v/>
      </c>
      <c r="J178" s="11">
        <f>IF(C178&gt;2, (C178-2) * 0.25, 0)</f>
        <v/>
      </c>
      <c r="K178" s="12">
        <f>IF(D178&gt;1, (D178-1) * 0.25, 0)</f>
        <v/>
      </c>
      <c r="L178" s="12">
        <f>E178</f>
        <v/>
      </c>
      <c r="M178" s="12">
        <f>F178</f>
        <v/>
      </c>
      <c r="N178" s="12">
        <f>G178*1.5</f>
        <v/>
      </c>
      <c r="O178" s="12">
        <f>H178*0.125</f>
        <v/>
      </c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45" t="n"/>
      <c r="B179" s="141" t="inlineStr">
        <is>
          <t>المجموع</t>
        </is>
      </c>
      <c r="C179" s="131" t="n"/>
      <c r="D179" s="131" t="n"/>
      <c r="E179" s="131" t="n"/>
      <c r="F179" s="131" t="n"/>
      <c r="G179" s="131" t="n"/>
      <c r="H179" s="132" t="n"/>
      <c r="I179" s="18">
        <f>IF(AND(I178 = ""), "", (SUM(I178) / (COUNT(I178) * 10)) * 100)</f>
        <v/>
      </c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25" t="n"/>
      <c r="B180" s="143" t="inlineStr">
        <is>
          <t>التقدير</t>
        </is>
      </c>
      <c r="C180" s="108" t="n"/>
      <c r="D180" s="108" t="n"/>
      <c r="E180" s="108" t="n"/>
      <c r="F180" s="108" t="n"/>
      <c r="G180" s="108" t="n"/>
      <c r="H180" s="107" t="n"/>
      <c r="I180" s="10">
        <f>IF(I179 = "", "", IF(I179 &gt;= 90, "ممتاز", IF(I179 &gt;= 80, "جيدجدا", IF(I179 &gt;= 70, "جيد", "راسب"))))</f>
        <v/>
      </c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4.5" customHeight="1" s="57">
      <c r="A181" s="29" t="n"/>
      <c r="B181" s="23" t="n"/>
      <c r="C181" s="23" t="n"/>
      <c r="D181" s="23" t="n"/>
      <c r="E181" s="23" t="n"/>
      <c r="F181" s="23" t="n"/>
      <c r="G181" s="23" t="n"/>
      <c r="H181" s="23" t="n"/>
      <c r="I181" s="24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44" t="n">
        <v>42</v>
      </c>
      <c r="B182" s="31" t="n">
        <v>1</v>
      </c>
      <c r="C182" s="25" t="n"/>
      <c r="D182" s="25" t="n"/>
      <c r="E182" s="25" t="n"/>
      <c r="F182" s="25" t="n"/>
      <c r="G182" s="25" t="n"/>
      <c r="H182" s="25" t="n"/>
      <c r="I182" s="10">
        <f>IF(AND(COUNT(C182)&gt;0, COUNT(D182)&gt;0, COUNT(E182)&gt;0, COUNT(F182)&gt;0, COUNT(G182)&gt;0, COUNT(H182)&gt;0), 10 - SUM(J182:O182), "")</f>
        <v/>
      </c>
      <c r="J182" s="11">
        <f>IF(C182&gt;2, (C182-2) * 0.25, 0)</f>
        <v/>
      </c>
      <c r="K182" s="12">
        <f>IF(D182&gt;1, (D182-1) * 0.25, 0)</f>
        <v/>
      </c>
      <c r="L182" s="12">
        <f>E182</f>
        <v/>
      </c>
      <c r="M182" s="12">
        <f>F182</f>
        <v/>
      </c>
      <c r="N182" s="12">
        <f>G182*1.5</f>
        <v/>
      </c>
      <c r="O182" s="12">
        <f>H182*0.125</f>
        <v/>
      </c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45" t="n"/>
      <c r="B183" s="141" t="inlineStr">
        <is>
          <t>المجموع</t>
        </is>
      </c>
      <c r="C183" s="131" t="n"/>
      <c r="D183" s="131" t="n"/>
      <c r="E183" s="131" t="n"/>
      <c r="F183" s="131" t="n"/>
      <c r="G183" s="131" t="n"/>
      <c r="H183" s="132" t="n"/>
      <c r="I183" s="18">
        <f>IF(AND(I182 = ""), "", (SUM(I182) / (COUNT(I182) * 10)) * 100)</f>
        <v/>
      </c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25" t="n"/>
      <c r="B184" s="143" t="inlineStr">
        <is>
          <t>التقدير</t>
        </is>
      </c>
      <c r="C184" s="108" t="n"/>
      <c r="D184" s="108" t="n"/>
      <c r="E184" s="108" t="n"/>
      <c r="F184" s="108" t="n"/>
      <c r="G184" s="108" t="n"/>
      <c r="H184" s="107" t="n"/>
      <c r="I184" s="10">
        <f>IF(I183 = "", "", IF(I183 &gt;= 90, "ممتاز", IF(I183 &gt;= 80, "جيدجدا", IF(I183 &gt;= 70, "جيد", "راسب"))))</f>
        <v/>
      </c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4.5" customHeight="1" s="57">
      <c r="A185" s="29" t="n"/>
      <c r="B185" s="23" t="n"/>
      <c r="C185" s="23" t="n"/>
      <c r="D185" s="23" t="n"/>
      <c r="E185" s="23" t="n"/>
      <c r="F185" s="23" t="n"/>
      <c r="G185" s="23" t="n"/>
      <c r="H185" s="23" t="n"/>
      <c r="I185" s="24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44" t="n">
        <v>43</v>
      </c>
      <c r="B186" s="31" t="n">
        <v>1</v>
      </c>
      <c r="C186" s="25" t="n"/>
      <c r="D186" s="25" t="n"/>
      <c r="E186" s="25" t="n"/>
      <c r="F186" s="25" t="n"/>
      <c r="G186" s="25" t="n"/>
      <c r="H186" s="25" t="n"/>
      <c r="I186" s="10">
        <f>IF(AND(COUNT(C186)&gt;0, COUNT(D186)&gt;0, COUNT(E186)&gt;0, COUNT(F186)&gt;0, COUNT(G186)&gt;0, COUNT(H186)&gt;0), 10 - SUM(J186:O186), "")</f>
        <v/>
      </c>
      <c r="J186" s="11">
        <f>IF(C186&gt;2, (C186-2) * 0.25, 0)</f>
        <v/>
      </c>
      <c r="K186" s="12">
        <f>IF(D186&gt;1, (D186-1) * 0.25, 0)</f>
        <v/>
      </c>
      <c r="L186" s="12">
        <f>E186</f>
        <v/>
      </c>
      <c r="M186" s="12">
        <f>F186</f>
        <v/>
      </c>
      <c r="N186" s="12">
        <f>G186*1.5</f>
        <v/>
      </c>
      <c r="O186" s="12">
        <f>H186*0.125</f>
        <v/>
      </c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45" t="n"/>
      <c r="B187" s="141" t="inlineStr">
        <is>
          <t>المجموع</t>
        </is>
      </c>
      <c r="C187" s="131" t="n"/>
      <c r="D187" s="131" t="n"/>
      <c r="E187" s="131" t="n"/>
      <c r="F187" s="131" t="n"/>
      <c r="G187" s="131" t="n"/>
      <c r="H187" s="132" t="n"/>
      <c r="I187" s="18">
        <f>IF(AND(I186 = ""), "", (SUM(I186) / (COUNT(I186) * 10)) * 100)</f>
        <v/>
      </c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25" t="n"/>
      <c r="B188" s="143" t="inlineStr">
        <is>
          <t>التقدير</t>
        </is>
      </c>
      <c r="C188" s="108" t="n"/>
      <c r="D188" s="108" t="n"/>
      <c r="E188" s="108" t="n"/>
      <c r="F188" s="108" t="n"/>
      <c r="G188" s="108" t="n"/>
      <c r="H188" s="107" t="n"/>
      <c r="I188" s="10">
        <f>IF(I187 = "", "", IF(I187 &gt;= 90, "ممتاز", IF(I187 &gt;= 80, "جيدجدا", IF(I187 &gt;= 70, "جيد", "راسب"))))</f>
        <v/>
      </c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4.5" customHeight="1" s="57">
      <c r="A189" s="29" t="n"/>
      <c r="B189" s="23" t="n"/>
      <c r="C189" s="23" t="n"/>
      <c r="D189" s="23" t="n"/>
      <c r="E189" s="23" t="n"/>
      <c r="F189" s="23" t="n"/>
      <c r="G189" s="23" t="n"/>
      <c r="H189" s="23" t="n"/>
      <c r="I189" s="24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44" t="n">
        <v>44</v>
      </c>
      <c r="B190" s="31" t="n">
        <v>1</v>
      </c>
      <c r="C190" s="25" t="n"/>
      <c r="D190" s="25" t="n"/>
      <c r="E190" s="25" t="n"/>
      <c r="F190" s="25" t="n"/>
      <c r="G190" s="25" t="n"/>
      <c r="H190" s="25" t="n"/>
      <c r="I190" s="10">
        <f>IF(AND(COUNT(C190)&gt;0, COUNT(D190)&gt;0, COUNT(E190)&gt;0, COUNT(F190)&gt;0, COUNT(G190)&gt;0, COUNT(H190)&gt;0), 10 - SUM(J190:O190), "")</f>
        <v/>
      </c>
      <c r="J190" s="11">
        <f>IF(C190&gt;2, (C190-2) * 0.25, 0)</f>
        <v/>
      </c>
      <c r="K190" s="12">
        <f>IF(D190&gt;1, (D190-1) * 0.25, 0)</f>
        <v/>
      </c>
      <c r="L190" s="12">
        <f>E190</f>
        <v/>
      </c>
      <c r="M190" s="12">
        <f>F190</f>
        <v/>
      </c>
      <c r="N190" s="12">
        <f>G190*1.5</f>
        <v/>
      </c>
      <c r="O190" s="12">
        <f>H190*0.125</f>
        <v/>
      </c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45" t="n"/>
      <c r="B191" s="141" t="inlineStr">
        <is>
          <t>المجموع</t>
        </is>
      </c>
      <c r="C191" s="131" t="n"/>
      <c r="D191" s="131" t="n"/>
      <c r="E191" s="131" t="n"/>
      <c r="F191" s="131" t="n"/>
      <c r="G191" s="131" t="n"/>
      <c r="H191" s="132" t="n"/>
      <c r="I191" s="18">
        <f>IF(AND(I190 = ""), "", (SUM(I190) / (COUNT(I190) * 10)) * 100)</f>
        <v/>
      </c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25" t="n"/>
      <c r="B192" s="143" t="inlineStr">
        <is>
          <t>التقدير</t>
        </is>
      </c>
      <c r="C192" s="108" t="n"/>
      <c r="D192" s="108" t="n"/>
      <c r="E192" s="108" t="n"/>
      <c r="F192" s="108" t="n"/>
      <c r="G192" s="108" t="n"/>
      <c r="H192" s="107" t="n"/>
      <c r="I192" s="10">
        <f>IF(I191 = "", "", IF(I191 &gt;= 90, "ممتاز", IF(I191 &gt;= 80, "جيدجدا", IF(I191 &gt;= 70, "جيد", "راسب"))))</f>
        <v/>
      </c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4.5" customHeight="1" s="57">
      <c r="A193" s="29" t="n"/>
      <c r="B193" s="23" t="n"/>
      <c r="C193" s="23" t="n"/>
      <c r="D193" s="23" t="n"/>
      <c r="E193" s="23" t="n"/>
      <c r="F193" s="23" t="n"/>
      <c r="G193" s="23" t="n"/>
      <c r="H193" s="23" t="n"/>
      <c r="I193" s="24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44" t="n">
        <v>45</v>
      </c>
      <c r="B194" s="31" t="n">
        <v>1</v>
      </c>
      <c r="C194" s="25" t="n"/>
      <c r="D194" s="25" t="n"/>
      <c r="E194" s="25" t="n"/>
      <c r="F194" s="25" t="n"/>
      <c r="G194" s="25" t="n"/>
      <c r="H194" s="25" t="n"/>
      <c r="I194" s="10">
        <f>IF(AND(COUNT(C194)&gt;0, COUNT(D194)&gt;0, COUNT(E194)&gt;0, COUNT(F194)&gt;0, COUNT(G194)&gt;0, COUNT(H194)&gt;0), 10 - SUM(J194:O194), "")</f>
        <v/>
      </c>
      <c r="J194" s="11">
        <f>IF(C194&gt;2, (C194-2) * 0.25, 0)</f>
        <v/>
      </c>
      <c r="K194" s="12">
        <f>IF(D194&gt;1, (D194-1) * 0.25, 0)</f>
        <v/>
      </c>
      <c r="L194" s="12">
        <f>E194</f>
        <v/>
      </c>
      <c r="M194" s="12">
        <f>F194</f>
        <v/>
      </c>
      <c r="N194" s="12">
        <f>G194*1.5</f>
        <v/>
      </c>
      <c r="O194" s="12">
        <f>H194*0.125</f>
        <v/>
      </c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45" t="n"/>
      <c r="B195" s="141" t="inlineStr">
        <is>
          <t>المجموع</t>
        </is>
      </c>
      <c r="C195" s="131" t="n"/>
      <c r="D195" s="131" t="n"/>
      <c r="E195" s="131" t="n"/>
      <c r="F195" s="131" t="n"/>
      <c r="G195" s="131" t="n"/>
      <c r="H195" s="132" t="n"/>
      <c r="I195" s="18">
        <f>IF(AND(I194 = ""), "", (SUM(I194) / (COUNT(I194) * 10)) * 100)</f>
        <v/>
      </c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25" t="n"/>
      <c r="B196" s="143" t="inlineStr">
        <is>
          <t>التقدير</t>
        </is>
      </c>
      <c r="C196" s="108" t="n"/>
      <c r="D196" s="108" t="n"/>
      <c r="E196" s="108" t="n"/>
      <c r="F196" s="108" t="n"/>
      <c r="G196" s="108" t="n"/>
      <c r="H196" s="107" t="n"/>
      <c r="I196" s="10">
        <f>IF(I195 = "", "", IF(I195 &gt;= 90, "ممتاز", IF(I195 &gt;= 80, "جيدجدا", IF(I195 &gt;= 70, "جيد", "راسب"))))</f>
        <v/>
      </c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4.5" customHeight="1" s="57">
      <c r="A197" s="29" t="n"/>
      <c r="B197" s="23" t="n"/>
      <c r="C197" s="23" t="n"/>
      <c r="D197" s="23" t="n"/>
      <c r="E197" s="23" t="n"/>
      <c r="F197" s="23" t="n"/>
      <c r="G197" s="23" t="n"/>
      <c r="H197" s="23" t="n"/>
      <c r="I197" s="24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44" t="n">
        <v>46</v>
      </c>
      <c r="B198" s="31" t="n">
        <v>1</v>
      </c>
      <c r="C198" s="25" t="n"/>
      <c r="D198" s="25" t="n"/>
      <c r="E198" s="25" t="n"/>
      <c r="F198" s="25" t="n"/>
      <c r="G198" s="25" t="n"/>
      <c r="H198" s="25" t="n"/>
      <c r="I198" s="10">
        <f>IF(AND(COUNT(C198)&gt;0, COUNT(D198)&gt;0, COUNT(E198)&gt;0, COUNT(F198)&gt;0, COUNT(G198)&gt;0, COUNT(H198)&gt;0), 10 - SUM(J198:O198), "")</f>
        <v/>
      </c>
      <c r="J198" s="11">
        <f>IF(C198&gt;2, (C198-2) * 0.25, 0)</f>
        <v/>
      </c>
      <c r="K198" s="12">
        <f>IF(D198&gt;1, (D198-1) * 0.25, 0)</f>
        <v/>
      </c>
      <c r="L198" s="12">
        <f>E198</f>
        <v/>
      </c>
      <c r="M198" s="12">
        <f>F198</f>
        <v/>
      </c>
      <c r="N198" s="12">
        <f>G198*1.5</f>
        <v/>
      </c>
      <c r="O198" s="12">
        <f>H198*0.125</f>
        <v/>
      </c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45" t="n"/>
      <c r="B199" s="141" t="inlineStr">
        <is>
          <t>المجموع</t>
        </is>
      </c>
      <c r="C199" s="131" t="n"/>
      <c r="D199" s="131" t="n"/>
      <c r="E199" s="131" t="n"/>
      <c r="F199" s="131" t="n"/>
      <c r="G199" s="131" t="n"/>
      <c r="H199" s="132" t="n"/>
      <c r="I199" s="18">
        <f>IF(AND(I198 = ""), "", (SUM(I198) / (COUNT(I198) * 10)) * 100)</f>
        <v/>
      </c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25" t="n"/>
      <c r="B200" s="143" t="inlineStr">
        <is>
          <t>التقدير</t>
        </is>
      </c>
      <c r="C200" s="108" t="n"/>
      <c r="D200" s="108" t="n"/>
      <c r="E200" s="108" t="n"/>
      <c r="F200" s="108" t="n"/>
      <c r="G200" s="108" t="n"/>
      <c r="H200" s="107" t="n"/>
      <c r="I200" s="10">
        <f>IF(I199 = "", "", IF(I199 &gt;= 90, "ممتاز", IF(I199 &gt;= 80, "جيدجدا", IF(I199 &gt;= 70, "جيد", "راسب"))))</f>
        <v/>
      </c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4.5" customHeight="1" s="57">
      <c r="A201" s="29" t="n"/>
      <c r="B201" s="23" t="n"/>
      <c r="C201" s="23" t="n"/>
      <c r="D201" s="23" t="n"/>
      <c r="E201" s="23" t="n"/>
      <c r="F201" s="23" t="n"/>
      <c r="G201" s="23" t="n"/>
      <c r="H201" s="23" t="n"/>
      <c r="I201" s="24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44" t="n">
        <v>47</v>
      </c>
      <c r="B202" s="31" t="n">
        <v>1</v>
      </c>
      <c r="C202" s="25" t="n"/>
      <c r="D202" s="25" t="n"/>
      <c r="E202" s="25" t="n"/>
      <c r="F202" s="25" t="n"/>
      <c r="G202" s="25" t="n"/>
      <c r="H202" s="25" t="n"/>
      <c r="I202" s="10">
        <f>IF(AND(COUNT(C202)&gt;0, COUNT(D202)&gt;0, COUNT(E202)&gt;0, COUNT(F202)&gt;0, COUNT(G202)&gt;0, COUNT(H202)&gt;0), 10 - SUM(J202:O202), "")</f>
        <v/>
      </c>
      <c r="J202" s="11">
        <f>IF(C202&gt;2, (C202-2) * 0.25, 0)</f>
        <v/>
      </c>
      <c r="K202" s="12">
        <f>IF(D202&gt;1, (D202-1) * 0.25, 0)</f>
        <v/>
      </c>
      <c r="L202" s="12">
        <f>E202</f>
        <v/>
      </c>
      <c r="M202" s="12">
        <f>F202</f>
        <v/>
      </c>
      <c r="N202" s="12">
        <f>G202*1.5</f>
        <v/>
      </c>
      <c r="O202" s="12">
        <f>H202*0.125</f>
        <v/>
      </c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45" t="n"/>
      <c r="B203" s="141" t="inlineStr">
        <is>
          <t>المجموع</t>
        </is>
      </c>
      <c r="C203" s="131" t="n"/>
      <c r="D203" s="131" t="n"/>
      <c r="E203" s="131" t="n"/>
      <c r="F203" s="131" t="n"/>
      <c r="G203" s="131" t="n"/>
      <c r="H203" s="132" t="n"/>
      <c r="I203" s="18">
        <f>IF(AND(I202 = ""), "", (SUM(I202) / (COUNT(I202) * 10)) * 100)</f>
        <v/>
      </c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25" t="n"/>
      <c r="B204" s="143" t="inlineStr">
        <is>
          <t>التقدير</t>
        </is>
      </c>
      <c r="C204" s="108" t="n"/>
      <c r="D204" s="108" t="n"/>
      <c r="E204" s="108" t="n"/>
      <c r="F204" s="108" t="n"/>
      <c r="G204" s="108" t="n"/>
      <c r="H204" s="107" t="n"/>
      <c r="I204" s="10">
        <f>IF(I203 = "", "", IF(I203 &gt;= 90, "ممتاز", IF(I203 &gt;= 80, "جيدجدا", IF(I203 &gt;= 70, "جيد", "راسب"))))</f>
        <v/>
      </c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4.5" customHeight="1" s="57">
      <c r="A205" s="29" t="n"/>
      <c r="B205" s="23" t="n"/>
      <c r="C205" s="23" t="n"/>
      <c r="D205" s="23" t="n"/>
      <c r="E205" s="23" t="n"/>
      <c r="F205" s="23" t="n"/>
      <c r="G205" s="23" t="n"/>
      <c r="H205" s="23" t="n"/>
      <c r="I205" s="24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44" t="n">
        <v>48</v>
      </c>
      <c r="B206" s="31" t="n">
        <v>1</v>
      </c>
      <c r="C206" s="25" t="n"/>
      <c r="D206" s="25" t="n"/>
      <c r="E206" s="25" t="n"/>
      <c r="F206" s="25" t="n"/>
      <c r="G206" s="25" t="n"/>
      <c r="H206" s="25" t="n"/>
      <c r="I206" s="10">
        <f>IF(AND(COUNT(C206)&gt;0, COUNT(D206)&gt;0, COUNT(E206)&gt;0, COUNT(F206)&gt;0, COUNT(G206)&gt;0, COUNT(H206)&gt;0), 10 - SUM(J206:O206), "")</f>
        <v/>
      </c>
      <c r="J206" s="11">
        <f>IF(C206&gt;2, (C206-2) * 0.25, 0)</f>
        <v/>
      </c>
      <c r="K206" s="12">
        <f>IF(D206&gt;1, (D206-1) * 0.25, 0)</f>
        <v/>
      </c>
      <c r="L206" s="12">
        <f>E206</f>
        <v/>
      </c>
      <c r="M206" s="12">
        <f>F206</f>
        <v/>
      </c>
      <c r="N206" s="12">
        <f>G206*1.5</f>
        <v/>
      </c>
      <c r="O206" s="12">
        <f>H206*0.125</f>
        <v/>
      </c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45" t="n"/>
      <c r="B207" s="141" t="inlineStr">
        <is>
          <t>المجموع</t>
        </is>
      </c>
      <c r="C207" s="131" t="n"/>
      <c r="D207" s="131" t="n"/>
      <c r="E207" s="131" t="n"/>
      <c r="F207" s="131" t="n"/>
      <c r="G207" s="131" t="n"/>
      <c r="H207" s="132" t="n"/>
      <c r="I207" s="18">
        <f>IF(AND(I206 = ""), "", (SUM(I206) / (COUNT(I206) * 10)) * 100)</f>
        <v/>
      </c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25" t="n"/>
      <c r="B208" s="143" t="inlineStr">
        <is>
          <t>التقدير</t>
        </is>
      </c>
      <c r="C208" s="108" t="n"/>
      <c r="D208" s="108" t="n"/>
      <c r="E208" s="108" t="n"/>
      <c r="F208" s="108" t="n"/>
      <c r="G208" s="108" t="n"/>
      <c r="H208" s="107" t="n"/>
      <c r="I208" s="10">
        <f>IF(I207 = "", "", IF(I207 &gt;= 90, "ممتاز", IF(I207 &gt;= 80, "جيدجدا", IF(I207 &gt;= 70, "جيد", "راسب"))))</f>
        <v/>
      </c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4.5" customHeight="1" s="57">
      <c r="A209" s="32" t="n"/>
      <c r="B209" s="33" t="n"/>
      <c r="C209" s="33" t="n"/>
      <c r="D209" s="33" t="n"/>
      <c r="E209" s="33" t="n"/>
      <c r="F209" s="33" t="n"/>
      <c r="G209" s="33" t="n"/>
      <c r="H209" s="33" t="n"/>
      <c r="I209" s="34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44" t="n">
        <v>49</v>
      </c>
      <c r="B210" s="31" t="n">
        <v>1</v>
      </c>
      <c r="C210" s="25" t="n"/>
      <c r="D210" s="25" t="n"/>
      <c r="E210" s="25" t="n"/>
      <c r="F210" s="25" t="n"/>
      <c r="G210" s="25" t="n"/>
      <c r="H210" s="25" t="n"/>
      <c r="I210" s="10">
        <f>IF(AND(COUNT(C210)&gt;0, COUNT(D210)&gt;0, COUNT(E210)&gt;0, COUNT(F210)&gt;0, COUNT(G210)&gt;0, COUNT(H210)&gt;0), 10 - SUM(J210:O210), "")</f>
        <v/>
      </c>
      <c r="J210" s="11">
        <f>IF(C210&gt;2, (C210-2) * 0.25, 0)</f>
        <v/>
      </c>
      <c r="K210" s="12">
        <f>IF(D210&gt;1, (D210-1) * 0.25, 0)</f>
        <v/>
      </c>
      <c r="L210" s="12">
        <f>E210</f>
        <v/>
      </c>
      <c r="M210" s="12">
        <f>F210</f>
        <v/>
      </c>
      <c r="N210" s="12">
        <f>G210*1.5</f>
        <v/>
      </c>
      <c r="O210" s="12">
        <f>H210*0.125</f>
        <v/>
      </c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45" t="n"/>
      <c r="B211" s="141" t="inlineStr">
        <is>
          <t>المجموع</t>
        </is>
      </c>
      <c r="C211" s="131" t="n"/>
      <c r="D211" s="131" t="n"/>
      <c r="E211" s="131" t="n"/>
      <c r="F211" s="131" t="n"/>
      <c r="G211" s="131" t="n"/>
      <c r="H211" s="132" t="n"/>
      <c r="I211" s="18">
        <f>IF(AND(I210 = ""), "", (SUM(I210) / (COUNT(I210) * 10)) * 100)</f>
        <v/>
      </c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25" t="n"/>
      <c r="B212" s="143" t="inlineStr">
        <is>
          <t>التقدير</t>
        </is>
      </c>
      <c r="C212" s="108" t="n"/>
      <c r="D212" s="108" t="n"/>
      <c r="E212" s="108" t="n"/>
      <c r="F212" s="108" t="n"/>
      <c r="G212" s="108" t="n"/>
      <c r="H212" s="107" t="n"/>
      <c r="I212" s="10">
        <f>IF(I211 = "", "", IF(I211 &gt;= 90, "ممتاز", IF(I211 &gt;= 80, "جيدجدا", IF(I211 &gt;= 70, "جيد", "راسب"))))</f>
        <v/>
      </c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4.5" customHeight="1" s="57">
      <c r="A213" s="32" t="n"/>
      <c r="B213" s="33" t="n"/>
      <c r="C213" s="33" t="n"/>
      <c r="D213" s="33" t="n"/>
      <c r="E213" s="33" t="n"/>
      <c r="F213" s="33" t="n"/>
      <c r="G213" s="33" t="n"/>
      <c r="H213" s="33" t="n"/>
      <c r="I213" s="34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47" t="n">
        <v>50</v>
      </c>
      <c r="B214" s="31" t="n">
        <v>1</v>
      </c>
      <c r="C214" s="25" t="n"/>
      <c r="D214" s="25" t="n"/>
      <c r="E214" s="25" t="n"/>
      <c r="F214" s="25" t="n"/>
      <c r="G214" s="25" t="n"/>
      <c r="H214" s="25" t="n"/>
      <c r="I214" s="10">
        <f>IF(AND(COUNT(C214)&gt;0, COUNT(D214)&gt;0, COUNT(E214)&gt;0, COUNT(F214)&gt;0, COUNT(G214)&gt;0, COUNT(H214)&gt;0), 10 - SUM(J214:O214), "")</f>
        <v/>
      </c>
      <c r="J214" s="11">
        <f>IF(C214&gt;2, (C214-2) * 0.25, 0)</f>
        <v/>
      </c>
      <c r="K214" s="12">
        <f>IF(D214&gt;1, (D214-1) * 0.25, 0)</f>
        <v/>
      </c>
      <c r="L214" s="12">
        <f>E214</f>
        <v/>
      </c>
      <c r="M214" s="12">
        <f>F214</f>
        <v/>
      </c>
      <c r="N214" s="12">
        <f>G214*1.5</f>
        <v/>
      </c>
      <c r="O214" s="12">
        <f>H214*0.125</f>
        <v/>
      </c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45" t="n"/>
      <c r="B215" s="141" t="inlineStr">
        <is>
          <t>المجموع</t>
        </is>
      </c>
      <c r="C215" s="131" t="n"/>
      <c r="D215" s="131" t="n"/>
      <c r="E215" s="131" t="n"/>
      <c r="F215" s="131" t="n"/>
      <c r="G215" s="131" t="n"/>
      <c r="H215" s="132" t="n"/>
      <c r="I215" s="18">
        <f>IF(AND(I214 = ""), "", (SUM(I214) / (COUNT(I214) * 10)) * 100)</f>
        <v/>
      </c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48" t="n"/>
      <c r="B216" s="149" t="inlineStr">
        <is>
          <t>التقدير</t>
        </is>
      </c>
      <c r="C216" s="150" t="n"/>
      <c r="D216" s="150" t="n"/>
      <c r="E216" s="150" t="n"/>
      <c r="F216" s="150" t="n"/>
      <c r="G216" s="150" t="n"/>
      <c r="H216" s="151" t="n"/>
      <c r="I216" s="27">
        <f>IF(I215 = "", "", IF(I215 &gt;= 90, "ممتاز", IF(I215 &gt;= 80, "جيدجدا", IF(I215 &gt;= 70, "جيد", "راسب"))))</f>
        <v/>
      </c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78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