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" sheetId="1" r:id="rId4"/>
  </sheets>
  <definedNames/>
  <calcPr/>
  <extLst>
    <ext uri="GoogleSheetsCustomDataVersion1">
      <go:sheetsCustomData xmlns:go="http://customooxmlschemas.google.com/" r:id="rId5" roundtripDataSignature="AMtx7mhTZY/80KLf3YOi2M0Zv8v6IeDN7w=="/>
    </ext>
  </extLst>
</workbook>
</file>

<file path=xl/sharedStrings.xml><?xml version="1.0" encoding="utf-8"?>
<sst xmlns="http://schemas.openxmlformats.org/spreadsheetml/2006/main" count="68" uniqueCount="23">
  <si>
    <t>الجمعية الخيرية لتحفيظ القرآن الكريم في محافظة عنيزة</t>
  </si>
  <si>
    <t>استمارة دخول طالبة لاختبار المستويات</t>
  </si>
  <si>
    <t>إدارة الاختبارات 1443 هـ</t>
  </si>
  <si>
    <t>اسم الطالبة رباعي</t>
  </si>
  <si>
    <t>فاطمة عبد الله علي الحسين</t>
  </si>
  <si>
    <t>المنهج</t>
  </si>
  <si>
    <t>السجل المدني</t>
  </si>
  <si>
    <t>اسم الدار</t>
  </si>
  <si>
    <t>دار تراتيل الصباحية</t>
  </si>
  <si>
    <t>المستوى</t>
  </si>
  <si>
    <t>اسم المعلمة</t>
  </si>
  <si>
    <t>الجديد</t>
  </si>
  <si>
    <t>رقم السؤال</t>
  </si>
  <si>
    <t>تردد</t>
  </si>
  <si>
    <t>تنبيه</t>
  </si>
  <si>
    <t>خطأ في حركة</t>
  </si>
  <si>
    <t>خطأ في حرف</t>
  </si>
  <si>
    <t>خطأ في كلمة</t>
  </si>
  <si>
    <t>خطأ تجويدي</t>
  </si>
  <si>
    <t>الدرجة</t>
  </si>
  <si>
    <t>المجموع</t>
  </si>
  <si>
    <t>التقدير</t>
  </si>
  <si>
    <t>المراجعة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</si>
</sst>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4.0"/>
      <color theme="1"/>
      <name val="Calibri"/>
    </font>
    <font>
      <sz val="14.0"/>
      <color rgb="FFF2F2F2"/>
      <name val="Calibri"/>
    </font>
    <font>
      <sz val="12.0"/>
      <color theme="1"/>
      <name val="Calibri"/>
    </font>
    <font/>
    <font>
      <b/>
      <sz val="16.0"/>
      <color theme="0"/>
      <name val="Calibri"/>
    </font>
    <font>
      <sz val="14.0"/>
      <color theme="0"/>
      <name val="Calibri"/>
    </font>
    <font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56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thick">
        <color rgb="FF000000"/>
      </top>
    </border>
    <border>
      <left/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double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right style="thin">
        <color rgb="FFF2F2F2"/>
      </right>
      <top style="thin">
        <color rgb="FFF2F2F2"/>
      </top>
    </border>
    <border>
      <left style="thin">
        <color rgb="FFF2F2F2"/>
      </left>
      <right style="thin">
        <color rgb="FFF2F2F2"/>
      </right>
      <top style="thin">
        <color rgb="FFF2F2F2"/>
      </top>
    </border>
    <border>
      <left style="thick">
        <color rgb="FF000000"/>
      </left>
      <right style="double">
        <color rgb="FF000000"/>
      </right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/>
      <right style="thin">
        <color rgb="FFF2F2F2"/>
      </right>
      <bottom style="thin">
        <color rgb="FFF2F2F2"/>
      </bottom>
    </border>
    <border>
      <left style="thin">
        <color rgb="FFF2F2F2"/>
      </left>
      <right style="thin">
        <color rgb="FFF2F2F2"/>
      </right>
      <bottom style="thin">
        <color rgb="FFF2F2F2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F2F2F2"/>
      </right>
      <top style="thin">
        <color rgb="FFF2F2F2"/>
      </top>
      <bottom style="thin">
        <color rgb="FFF2F2F2"/>
      </bottom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  <border>
      <left style="double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double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ck">
        <color rgb="FF000000"/>
      </right>
      <top style="thin">
        <color rgb="FF000000"/>
      </top>
      <bottom/>
    </border>
    <border>
      <left/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2" fillId="4" fontId="1" numFmtId="0" xfId="0" applyAlignment="1" applyBorder="1" applyFill="1" applyFont="1">
      <alignment horizontal="center" readingOrder="0" vertical="center"/>
    </xf>
    <xf borderId="4" fillId="0" fontId="4" numFmtId="0" xfId="0" applyBorder="1" applyFont="1"/>
    <xf borderId="5" fillId="3" fontId="1" numFmtId="0" xfId="0" applyAlignment="1" applyBorder="1" applyFont="1">
      <alignment horizontal="center" readingOrder="0" vertical="center"/>
    </xf>
    <xf borderId="5" fillId="5" fontId="1" numFmtId="0" xfId="0" applyAlignment="1" applyBorder="1" applyFill="1" applyFont="1">
      <alignment horizontal="center" vertical="center"/>
    </xf>
    <xf borderId="5" fillId="3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horizontal="center" vertical="center"/>
    </xf>
    <xf borderId="5" fillId="4" fontId="1" numFmtId="0" xfId="0" applyAlignment="1" applyBorder="1" applyFont="1">
      <alignment horizontal="center" readingOrder="0" vertical="center"/>
    </xf>
    <xf borderId="6" fillId="6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ont="1">
      <alignment horizontal="center" readingOrder="0" vertical="center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7" fontId="1" numFmtId="0" xfId="0" applyAlignment="1" applyBorder="1" applyFill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 readingOrder="0" shrinkToFit="0" vertical="center" wrapText="1"/>
    </xf>
    <xf borderId="20" fillId="2" fontId="2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5" fillId="0" fontId="4" numFmtId="0" xfId="0" applyBorder="1" applyFont="1"/>
    <xf borderId="26" fillId="0" fontId="4" numFmtId="0" xfId="0" applyBorder="1" applyFont="1"/>
    <xf borderId="27" fillId="0" fontId="4" numFmtId="0" xfId="0" applyBorder="1" applyFont="1"/>
    <xf borderId="28" fillId="5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 vertical="center"/>
    </xf>
    <xf borderId="29" fillId="5" fontId="1" numFmtId="0" xfId="0" applyAlignment="1" applyBorder="1" applyFont="1">
      <alignment horizontal="center" vertical="center"/>
    </xf>
    <xf borderId="30" fillId="2" fontId="2" numFmtId="0" xfId="0" applyAlignment="1" applyBorder="1" applyFont="1">
      <alignment horizontal="center" vertical="center"/>
    </xf>
    <xf borderId="3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vertical="center"/>
    </xf>
    <xf borderId="32" fillId="8" fontId="6" numFmtId="0" xfId="0" applyAlignment="1" applyBorder="1" applyFill="1" applyFont="1">
      <alignment horizontal="center" readingOrder="0" vertical="center"/>
    </xf>
    <xf borderId="33" fillId="0" fontId="4" numFmtId="0" xfId="0" applyBorder="1" applyFont="1"/>
    <xf borderId="34" fillId="0" fontId="4" numFmtId="0" xfId="0" applyBorder="1" applyFont="1"/>
    <xf borderId="35" fillId="5" fontId="1" numFmtId="1" xfId="0" applyAlignment="1" applyBorder="1" applyFont="1" applyNumberFormat="1">
      <alignment horizontal="center" vertical="center"/>
    </xf>
    <xf borderId="36" fillId="8" fontId="6" numFmtId="0" xfId="0" applyAlignment="1" applyBorder="1" applyFont="1">
      <alignment horizontal="center" readingOrder="0" vertical="center"/>
    </xf>
    <xf borderId="14" fillId="6" fontId="5" numFmtId="0" xfId="0" applyAlignment="1" applyBorder="1" applyFont="1">
      <alignment horizontal="center" vertical="center"/>
    </xf>
    <xf borderId="37" fillId="6" fontId="5" numFmtId="9" xfId="0" applyAlignment="1" applyBorder="1" applyFont="1" applyNumberFormat="1">
      <alignment horizontal="center" readingOrder="0" vertical="center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5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42" fillId="0" fontId="4" numFmtId="0" xfId="0" applyBorder="1" applyFont="1"/>
    <xf borderId="43" fillId="8" fontId="6" numFmtId="0" xfId="0" applyAlignment="1" applyBorder="1" applyFont="1">
      <alignment horizontal="center" readingOrder="0" vertical="center"/>
    </xf>
    <xf borderId="44" fillId="0" fontId="4" numFmtId="0" xfId="0" applyBorder="1" applyFont="1"/>
    <xf borderId="2" fillId="8" fontId="6" numFmtId="0" xfId="0" applyAlignment="1" applyBorder="1" applyFont="1">
      <alignment horizontal="center" readingOrder="0" vertical="center"/>
    </xf>
    <xf borderId="45" fillId="6" fontId="1" numFmtId="0" xfId="0" applyAlignment="1" applyBorder="1" applyFont="1">
      <alignment horizontal="center" vertical="center"/>
    </xf>
    <xf borderId="5" fillId="6" fontId="1" numFmtId="0" xfId="0" applyAlignment="1" applyBorder="1" applyFont="1">
      <alignment horizontal="center" vertical="center"/>
    </xf>
    <xf borderId="29" fillId="6" fontId="1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7" fillId="0" fontId="4" numFmtId="0" xfId="0" applyBorder="1" applyFont="1"/>
    <xf borderId="48" fillId="0" fontId="4" numFmtId="0" xfId="0" applyBorder="1" applyFont="1"/>
    <xf borderId="49" fillId="5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50" fillId="5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8" fontId="6" numFmtId="0" xfId="0" applyAlignment="1" applyBorder="1" applyFont="1">
      <alignment horizontal="center" readingOrder="0" vertical="center"/>
    </xf>
    <xf borderId="53" fillId="0" fontId="4" numFmtId="0" xfId="0" applyBorder="1" applyFont="1"/>
    <xf borderId="54" fillId="0" fontId="4" numFmtId="0" xfId="0" applyBorder="1" applyFont="1"/>
    <xf borderId="55" fillId="5" fontId="1" numFmtId="0" xfId="0" applyAlignment="1" applyBorder="1" applyFont="1">
      <alignment horizontal="center" vertical="center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4.43" defaultRowHeight="15.0"/>
  <cols>
    <col customWidth="1" min="1" max="1" width="10.0"/>
    <col customWidth="1" min="2" max="2" width="8.71"/>
    <col customWidth="1" min="3" max="8" width="15.71"/>
    <col customWidth="1" min="9" max="9" width="20.71"/>
    <col customWidth="1" min="10" max="10" width="10.71"/>
    <col customWidth="1" min="11" max="16" width="9.14"/>
    <col customWidth="1" min="17" max="26" width="8.71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8.75" customHeight="1">
      <c r="A2" s="4" t="s">
        <v>0</v>
      </c>
      <c r="E2" s="4" t="s">
        <v>1</v>
      </c>
      <c r="H2" s="4" t="s">
        <v>2</v>
      </c>
      <c r="J2" s="2"/>
      <c r="K2" s="2"/>
      <c r="L2" s="2"/>
      <c r="M2" s="2"/>
      <c r="N2" s="2"/>
      <c r="O2" s="2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8.75" customHeight="1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8.75" customHeight="1">
      <c r="A4" s="5" t="s">
        <v>3</v>
      </c>
      <c r="B4" s="6"/>
      <c r="C4" s="7" t="s">
        <v>4</v>
      </c>
      <c r="D4" s="8"/>
      <c r="E4" s="6"/>
      <c r="F4" s="9" t="s">
        <v>5</v>
      </c>
      <c r="G4" s="10">
        <v>2.0</v>
      </c>
      <c r="H4" s="11" t="s">
        <v>6</v>
      </c>
      <c r="I4" s="12">
        <v>1.00911654E9</v>
      </c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8.75" customHeight="1">
      <c r="A5" s="5" t="s">
        <v>7</v>
      </c>
      <c r="B5" s="6"/>
      <c r="C5" s="7" t="s">
        <v>8</v>
      </c>
      <c r="D5" s="8"/>
      <c r="E5" s="6"/>
      <c r="F5" s="9" t="s">
        <v>9</v>
      </c>
      <c r="G5" s="12">
        <v>12.0</v>
      </c>
      <c r="H5" s="9" t="s">
        <v>10</v>
      </c>
      <c r="I5" s="13"/>
      <c r="J5" s="2"/>
      <c r="K5" s="2"/>
      <c r="L5" s="2"/>
      <c r="M5" s="2"/>
      <c r="N5" s="2"/>
      <c r="O5" s="2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8.75" customHeight="1">
      <c r="A6" s="1"/>
      <c r="B6" s="1"/>
      <c r="C6" s="1"/>
      <c r="D6" s="1"/>
      <c r="E6" s="1"/>
      <c r="F6" s="1"/>
      <c r="G6" s="1"/>
      <c r="H6" s="1"/>
      <c r="I6" s="1"/>
      <c r="J6" s="2"/>
      <c r="K6" s="2"/>
      <c r="L6" s="2"/>
      <c r="M6" s="2"/>
      <c r="N6" s="2"/>
      <c r="O6" s="2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14" t="s">
        <v>9</v>
      </c>
      <c r="B7" s="15" t="s">
        <v>11</v>
      </c>
      <c r="C7" s="16"/>
      <c r="D7" s="16"/>
      <c r="E7" s="16"/>
      <c r="F7" s="16"/>
      <c r="G7" s="16"/>
      <c r="H7" s="16"/>
      <c r="I7" s="17"/>
      <c r="J7" s="2"/>
      <c r="K7" s="2"/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8.75" customHeight="1">
      <c r="A8" s="18"/>
      <c r="B8" s="19"/>
      <c r="C8" s="20"/>
      <c r="D8" s="20"/>
      <c r="E8" s="20"/>
      <c r="F8" s="20"/>
      <c r="G8" s="20"/>
      <c r="H8" s="20"/>
      <c r="I8" s="21"/>
      <c r="J8" s="2"/>
      <c r="K8" s="2"/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8.75" customHeight="1">
      <c r="A9" s="22"/>
      <c r="B9" s="23" t="s">
        <v>12</v>
      </c>
      <c r="C9" s="24" t="s">
        <v>13</v>
      </c>
      <c r="D9" s="25" t="s">
        <v>14</v>
      </c>
      <c r="E9" s="25" t="s">
        <v>15</v>
      </c>
      <c r="F9" s="25" t="s">
        <v>16</v>
      </c>
      <c r="G9" s="25" t="s">
        <v>17</v>
      </c>
      <c r="H9" s="25" t="s">
        <v>18</v>
      </c>
      <c r="I9" s="26" t="s">
        <v>19</v>
      </c>
      <c r="J9" s="27" t="s">
        <v>13</v>
      </c>
      <c r="K9" s="28" t="s">
        <v>14</v>
      </c>
      <c r="L9" s="28" t="s">
        <v>15</v>
      </c>
      <c r="M9" s="28" t="s">
        <v>16</v>
      </c>
      <c r="N9" s="28" t="s">
        <v>17</v>
      </c>
      <c r="O9" s="28" t="s">
        <v>18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8.75" customHeight="1">
      <c r="A10" s="29"/>
      <c r="B10" s="30"/>
      <c r="C10" s="31"/>
      <c r="D10" s="32"/>
      <c r="E10" s="32"/>
      <c r="F10" s="32"/>
      <c r="G10" s="32"/>
      <c r="H10" s="32"/>
      <c r="I10" s="33"/>
      <c r="J10" s="34"/>
      <c r="K10" s="35"/>
      <c r="L10" s="35"/>
      <c r="M10" s="35"/>
      <c r="N10" s="35"/>
      <c r="O10" s="35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8.75" customHeight="1">
      <c r="A11" s="29"/>
      <c r="B11" s="36">
        <v>1.0</v>
      </c>
      <c r="C11" s="37">
        <v>0.0</v>
      </c>
      <c r="D11" s="38">
        <v>0.0</v>
      </c>
      <c r="E11" s="38">
        <v>0.0</v>
      </c>
      <c r="F11" s="38">
        <v>0.0</v>
      </c>
      <c r="G11" s="38">
        <v>0.0</v>
      </c>
      <c r="H11" s="38">
        <v>0.0</v>
      </c>
      <c r="I11" s="39">
        <f t="shared" ref="I11:I14" si="2">IF(AND(COUNT(C11)&gt;0, COUNT(D11)&gt;0, COUNT(E11)&gt;0, COUNT(F11)&gt;0, COUNT(G11)&gt;0, COUNT(H11)&gt;0), 10 - SUM(J11:O11), "")</f>
        <v>10</v>
      </c>
      <c r="J11" s="40">
        <f t="shared" ref="J11:J14" si="3">IF(C11&gt;2, (C11-2) * 0.25, 0)</f>
        <v>0</v>
      </c>
      <c r="K11" s="41">
        <f t="shared" ref="K11:K14" si="4">IF(D11&gt;1, (D11-1) * 0.25, 0)</f>
        <v>0</v>
      </c>
      <c r="L11" s="41">
        <f t="shared" ref="L11:M11" si="1">E11</f>
        <v>0</v>
      </c>
      <c r="M11" s="41">
        <f t="shared" si="1"/>
        <v>0</v>
      </c>
      <c r="N11" s="41">
        <f t="shared" ref="N11:N14" si="6">G11*1.5</f>
        <v>0</v>
      </c>
      <c r="O11" s="41">
        <f t="shared" ref="O11:O14" si="7">H11*0.125</f>
        <v>0</v>
      </c>
      <c r="P11" s="42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8.75" customHeight="1">
      <c r="A12" s="29"/>
      <c r="B12" s="36">
        <v>2.0</v>
      </c>
      <c r="C12" s="37">
        <v>0.0</v>
      </c>
      <c r="D12" s="38">
        <v>0.0</v>
      </c>
      <c r="E12" s="38">
        <v>0.0</v>
      </c>
      <c r="F12" s="38">
        <v>0.0</v>
      </c>
      <c r="G12" s="38">
        <v>0.0</v>
      </c>
      <c r="H12" s="38">
        <v>0.0</v>
      </c>
      <c r="I12" s="39">
        <f t="shared" si="2"/>
        <v>10</v>
      </c>
      <c r="J12" s="40">
        <f t="shared" si="3"/>
        <v>0</v>
      </c>
      <c r="K12" s="41">
        <f t="shared" si="4"/>
        <v>0</v>
      </c>
      <c r="L12" s="41">
        <f t="shared" ref="L12:M12" si="5">E12</f>
        <v>0</v>
      </c>
      <c r="M12" s="41">
        <f t="shared" si="5"/>
        <v>0</v>
      </c>
      <c r="N12" s="41">
        <f t="shared" si="6"/>
        <v>0</v>
      </c>
      <c r="O12" s="41">
        <f t="shared" si="7"/>
        <v>0</v>
      </c>
      <c r="P12" s="42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8.75" customHeight="1">
      <c r="A13" s="29"/>
      <c r="B13" s="36">
        <v>3.0</v>
      </c>
      <c r="C13" s="37">
        <v>0.0</v>
      </c>
      <c r="D13" s="38">
        <v>0.0</v>
      </c>
      <c r="E13" s="38">
        <v>0.0</v>
      </c>
      <c r="F13" s="38">
        <v>0.0</v>
      </c>
      <c r="G13" s="38">
        <v>0.0</v>
      </c>
      <c r="H13" s="38">
        <v>0.0</v>
      </c>
      <c r="I13" s="39">
        <f t="shared" si="2"/>
        <v>10</v>
      </c>
      <c r="J13" s="40">
        <f t="shared" si="3"/>
        <v>0</v>
      </c>
      <c r="K13" s="41">
        <f t="shared" si="4"/>
        <v>0</v>
      </c>
      <c r="L13" s="41">
        <f t="shared" ref="L13:M13" si="8">E13</f>
        <v>0</v>
      </c>
      <c r="M13" s="41">
        <f t="shared" si="8"/>
        <v>0</v>
      </c>
      <c r="N13" s="41">
        <f t="shared" si="6"/>
        <v>0</v>
      </c>
      <c r="O13" s="41">
        <f t="shared" si="7"/>
        <v>0</v>
      </c>
      <c r="P13" s="42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8.75" customHeight="1">
      <c r="A14" s="29"/>
      <c r="B14" s="36">
        <v>4.0</v>
      </c>
      <c r="C14" s="37">
        <v>0.0</v>
      </c>
      <c r="D14" s="38">
        <v>0.0</v>
      </c>
      <c r="E14" s="38">
        <v>0.0</v>
      </c>
      <c r="F14" s="38">
        <v>0.0</v>
      </c>
      <c r="G14" s="38">
        <v>0.0</v>
      </c>
      <c r="H14" s="38">
        <v>0.0</v>
      </c>
      <c r="I14" s="39">
        <f t="shared" si="2"/>
        <v>10</v>
      </c>
      <c r="J14" s="40">
        <f t="shared" si="3"/>
        <v>0</v>
      </c>
      <c r="K14" s="41">
        <f t="shared" si="4"/>
        <v>0</v>
      </c>
      <c r="L14" s="41">
        <f t="shared" ref="L14:M14" si="9">E14</f>
        <v>0</v>
      </c>
      <c r="M14" s="41">
        <f t="shared" si="9"/>
        <v>0</v>
      </c>
      <c r="N14" s="41">
        <f t="shared" si="6"/>
        <v>0</v>
      </c>
      <c r="O14" s="41">
        <f t="shared" si="7"/>
        <v>0</v>
      </c>
      <c r="P14" s="42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8.75" customHeight="1">
      <c r="A15" s="29"/>
      <c r="B15" s="43" t="s">
        <v>20</v>
      </c>
      <c r="C15" s="44"/>
      <c r="D15" s="44"/>
      <c r="E15" s="44"/>
      <c r="F15" s="44"/>
      <c r="G15" s="44"/>
      <c r="H15" s="45"/>
      <c r="I15" s="46">
        <f>IF(AND(I11 = "", I12 = "", I13 = "", I14 = ""), "", (SUM(I11:I14) / (COUNT(I11:I14) * 10)) * 100)</f>
        <v>100</v>
      </c>
      <c r="J15" s="2"/>
      <c r="K15" s="2"/>
      <c r="L15" s="2"/>
      <c r="M15" s="2"/>
      <c r="N15" s="2"/>
      <c r="O15" s="2"/>
      <c r="P15" s="42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8.75" customHeight="1">
      <c r="A16" s="18"/>
      <c r="B16" s="47" t="s">
        <v>21</v>
      </c>
      <c r="C16" s="8"/>
      <c r="D16" s="8"/>
      <c r="E16" s="8"/>
      <c r="F16" s="8"/>
      <c r="G16" s="8"/>
      <c r="H16" s="6"/>
      <c r="I16" s="39" t="str">
        <f>IF(I15 = "", "", IF(I15 &gt;= 90, "ممتاز", IF(I15 &gt;= 80, "جيدجدا", IF(I15 &gt;= 70, "جيد", "راسب"))))</f>
        <v>ممتاز</v>
      </c>
      <c r="J16" s="2"/>
      <c r="K16" s="2"/>
      <c r="L16" s="2"/>
      <c r="M16" s="2"/>
      <c r="N16" s="2"/>
      <c r="O16" s="2"/>
      <c r="P16" s="42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8.75" customHeight="1">
      <c r="A17" s="48"/>
      <c r="B17" s="49" t="s">
        <v>22</v>
      </c>
      <c r="C17" s="50"/>
      <c r="D17" s="50"/>
      <c r="E17" s="50"/>
      <c r="F17" s="50"/>
      <c r="G17" s="50"/>
      <c r="H17" s="50"/>
      <c r="I17" s="51"/>
      <c r="J17" s="2"/>
      <c r="K17" s="2"/>
      <c r="L17" s="2"/>
      <c r="M17" s="2"/>
      <c r="N17" s="2"/>
      <c r="O17" s="2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8.75" customHeight="1">
      <c r="A18" s="18"/>
      <c r="B18" s="52"/>
      <c r="C18" s="20"/>
      <c r="D18" s="20"/>
      <c r="E18" s="20"/>
      <c r="F18" s="20"/>
      <c r="G18" s="20"/>
      <c r="H18" s="20"/>
      <c r="I18" s="21"/>
      <c r="J18" s="2"/>
      <c r="K18" s="2"/>
      <c r="L18" s="2"/>
      <c r="M18" s="2"/>
      <c r="N18" s="2"/>
      <c r="O18" s="2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8.75" customHeight="1">
      <c r="A19" s="53">
        <v>1.0</v>
      </c>
      <c r="B19" s="10">
        <v>1.0</v>
      </c>
      <c r="C19" s="54"/>
      <c r="D19" s="54"/>
      <c r="E19" s="54"/>
      <c r="F19" s="54"/>
      <c r="G19" s="54"/>
      <c r="H19" s="54"/>
      <c r="I19" s="39" t="str">
        <f t="shared" ref="I19:I20" si="11">IF(AND(COUNT(C19)&gt;0, COUNT(D19)&gt;0, COUNT(E19)&gt;0, COUNT(F19)&gt;0, COUNT(G19)&gt;0, COUNT(H19)&gt;0), 10 - SUM(J19:O19), "")</f>
        <v/>
      </c>
      <c r="J19" s="40">
        <f t="shared" ref="J19:J20" si="12">IF(C19&gt;2, (C19-2) * 0.25, 0)</f>
        <v>0</v>
      </c>
      <c r="K19" s="41">
        <f t="shared" ref="K19:K20" si="13">IF(D19&gt;1, (D19-1) * 0.25, 0)</f>
        <v>0</v>
      </c>
      <c r="L19" s="41" t="str">
        <f t="shared" ref="L19:M19" si="10">E19</f>
        <v/>
      </c>
      <c r="M19" s="41" t="str">
        <f t="shared" si="10"/>
        <v/>
      </c>
      <c r="N19" s="41">
        <f t="shared" ref="N19:N20" si="15">G19*1.5</f>
        <v>0</v>
      </c>
      <c r="O19" s="41">
        <f t="shared" ref="O19:O20" si="16">H19*0.125</f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8.75" customHeight="1">
      <c r="A20" s="55"/>
      <c r="B20" s="10">
        <v>2.0</v>
      </c>
      <c r="C20" s="54"/>
      <c r="D20" s="54"/>
      <c r="E20" s="54"/>
      <c r="F20" s="54"/>
      <c r="G20" s="54"/>
      <c r="H20" s="54"/>
      <c r="I20" s="39" t="str">
        <f t="shared" si="11"/>
        <v/>
      </c>
      <c r="J20" s="40">
        <f t="shared" si="12"/>
        <v>0</v>
      </c>
      <c r="K20" s="41">
        <f t="shared" si="13"/>
        <v>0</v>
      </c>
      <c r="L20" s="41" t="str">
        <f t="shared" ref="L20:M20" si="14">E20</f>
        <v/>
      </c>
      <c r="M20" s="41" t="str">
        <f t="shared" si="14"/>
        <v/>
      </c>
      <c r="N20" s="41">
        <f t="shared" si="15"/>
        <v>0</v>
      </c>
      <c r="O20" s="41">
        <f t="shared" si="16"/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8.75" customHeight="1">
      <c r="A21" s="55"/>
      <c r="B21" s="56" t="s">
        <v>20</v>
      </c>
      <c r="C21" s="44"/>
      <c r="D21" s="44"/>
      <c r="E21" s="44"/>
      <c r="F21" s="44"/>
      <c r="G21" s="44"/>
      <c r="H21" s="45"/>
      <c r="I21" s="46" t="str">
        <f>IF(AND(I19 = "", I20 = ""), "", (SUM(I19:I20) / (COUNT(I19:I20) * 10)) * 100)</f>
        <v/>
      </c>
      <c r="J21" s="40"/>
      <c r="K21" s="41"/>
      <c r="L21" s="41"/>
      <c r="M21" s="41"/>
      <c r="N21" s="41"/>
      <c r="O21" s="41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8.75" customHeight="1">
      <c r="A22" s="57"/>
      <c r="B22" s="58" t="s">
        <v>21</v>
      </c>
      <c r="C22" s="8"/>
      <c r="D22" s="8"/>
      <c r="E22" s="8"/>
      <c r="F22" s="8"/>
      <c r="G22" s="8"/>
      <c r="H22" s="6"/>
      <c r="I22" s="39" t="str">
        <f>IF(I21 = "", "", IF(I21 &gt;= 90, "ممتاز", IF(I21 &gt;= 80, "جيدجدا", IF(I21 &gt;= 70, "جيد", "راسب"))))</f>
        <v/>
      </c>
      <c r="J22" s="40"/>
      <c r="K22" s="41"/>
      <c r="L22" s="41"/>
      <c r="M22" s="41"/>
      <c r="N22" s="41"/>
      <c r="O22" s="41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.5" customHeight="1">
      <c r="A23" s="59"/>
      <c r="B23" s="60"/>
      <c r="C23" s="60"/>
      <c r="D23" s="60"/>
      <c r="E23" s="60"/>
      <c r="F23" s="60"/>
      <c r="G23" s="60"/>
      <c r="H23" s="60"/>
      <c r="I23" s="61"/>
      <c r="J23" s="40"/>
      <c r="K23" s="41"/>
      <c r="L23" s="41"/>
      <c r="M23" s="41"/>
      <c r="N23" s="41"/>
      <c r="O23" s="41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8.75" customHeight="1">
      <c r="A24" s="53">
        <v>2.0</v>
      </c>
      <c r="B24" s="10">
        <v>1.0</v>
      </c>
      <c r="C24" s="38">
        <v>0.0</v>
      </c>
      <c r="D24" s="38">
        <v>0.0</v>
      </c>
      <c r="E24" s="38">
        <v>0.0</v>
      </c>
      <c r="F24" s="38">
        <v>0.0</v>
      </c>
      <c r="G24" s="38">
        <v>0.0</v>
      </c>
      <c r="H24" s="38">
        <v>1.0</v>
      </c>
      <c r="I24" s="39">
        <f t="shared" ref="I24:I25" si="18">IF(AND(COUNT(C24)&gt;0, COUNT(D24)&gt;0, COUNT(E24)&gt;0, COUNT(F24)&gt;0, COUNT(G24)&gt;0, COUNT(H24)&gt;0), 10 - SUM(J24:O24), "")</f>
        <v>9.875</v>
      </c>
      <c r="J24" s="40">
        <f t="shared" ref="J24:J25" si="19">IF(C24&gt;2, (C24-2) * 0.25, 0)</f>
        <v>0</v>
      </c>
      <c r="K24" s="41">
        <f t="shared" ref="K24:K25" si="20">IF(D24&gt;1, (D24-1) * 0.25, 0)</f>
        <v>0</v>
      </c>
      <c r="L24" s="41">
        <f t="shared" ref="L24:M24" si="17">E24</f>
        <v>0</v>
      </c>
      <c r="M24" s="41">
        <f t="shared" si="17"/>
        <v>0</v>
      </c>
      <c r="N24" s="41">
        <f t="shared" ref="N24:N25" si="22">G24*1.5</f>
        <v>0</v>
      </c>
      <c r="O24" s="41">
        <f t="shared" ref="O24:O25" si="23">H24*0.125</f>
        <v>0.125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8.75" customHeight="1">
      <c r="A25" s="55"/>
      <c r="B25" s="10">
        <v>2.0</v>
      </c>
      <c r="C25" s="38">
        <v>0.0</v>
      </c>
      <c r="D25" s="38">
        <v>0.0</v>
      </c>
      <c r="E25" s="38">
        <v>0.0</v>
      </c>
      <c r="F25" s="38">
        <v>0.0</v>
      </c>
      <c r="G25" s="38">
        <v>0.0</v>
      </c>
      <c r="H25" s="38">
        <v>1.0</v>
      </c>
      <c r="I25" s="39">
        <f t="shared" si="18"/>
        <v>9.875</v>
      </c>
      <c r="J25" s="40">
        <f t="shared" si="19"/>
        <v>0</v>
      </c>
      <c r="K25" s="41">
        <f t="shared" si="20"/>
        <v>0</v>
      </c>
      <c r="L25" s="41">
        <f t="shared" ref="L25:M25" si="21">E25</f>
        <v>0</v>
      </c>
      <c r="M25" s="41">
        <f t="shared" si="21"/>
        <v>0</v>
      </c>
      <c r="N25" s="41">
        <f t="shared" si="22"/>
        <v>0</v>
      </c>
      <c r="O25" s="41">
        <f t="shared" si="23"/>
        <v>0.125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8.75" customHeight="1">
      <c r="A26" s="55"/>
      <c r="B26" s="56" t="s">
        <v>20</v>
      </c>
      <c r="C26" s="44"/>
      <c r="D26" s="44"/>
      <c r="E26" s="44"/>
      <c r="F26" s="44"/>
      <c r="G26" s="44"/>
      <c r="H26" s="45"/>
      <c r="I26" s="46">
        <f>IF(AND(I24 = "", I25 = ""), "", (SUM(I24:I25) / (COUNT(I24:I25) * 10)) * 100)</f>
        <v>98.75</v>
      </c>
      <c r="J26" s="40"/>
      <c r="K26" s="41"/>
      <c r="L26" s="41"/>
      <c r="M26" s="41"/>
      <c r="N26" s="41"/>
      <c r="O26" s="41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8.75" customHeight="1">
      <c r="A27" s="57"/>
      <c r="B27" s="58" t="s">
        <v>21</v>
      </c>
      <c r="C27" s="8"/>
      <c r="D27" s="8"/>
      <c r="E27" s="8"/>
      <c r="F27" s="8"/>
      <c r="G27" s="8"/>
      <c r="H27" s="6"/>
      <c r="I27" s="39" t="str">
        <f>IF(I26 = "", "", IF(I26 &gt;= 90, "ممتاز", IF(I26 &gt;= 80, "جيدجدا", IF(I26 &gt;= 70, "جيد", "راسب"))))</f>
        <v>ممتاز</v>
      </c>
      <c r="J27" s="40"/>
      <c r="K27" s="41"/>
      <c r="L27" s="41"/>
      <c r="M27" s="41"/>
      <c r="N27" s="41"/>
      <c r="O27" s="41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.5" customHeight="1">
      <c r="A28" s="59"/>
      <c r="B28" s="60"/>
      <c r="C28" s="60"/>
      <c r="D28" s="60"/>
      <c r="E28" s="60"/>
      <c r="F28" s="60"/>
      <c r="G28" s="60"/>
      <c r="H28" s="60"/>
      <c r="I28" s="61"/>
      <c r="J28" s="40"/>
      <c r="K28" s="41"/>
      <c r="L28" s="41"/>
      <c r="M28" s="41"/>
      <c r="N28" s="41"/>
      <c r="O28" s="4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8.75" customHeight="1">
      <c r="A29" s="53">
        <v>3.0</v>
      </c>
      <c r="B29" s="10">
        <v>1.0</v>
      </c>
      <c r="C29" s="54"/>
      <c r="D29" s="54"/>
      <c r="E29" s="54"/>
      <c r="F29" s="54"/>
      <c r="G29" s="54"/>
      <c r="H29" s="54"/>
      <c r="I29" s="39" t="str">
        <f t="shared" ref="I29:I30" si="25">IF(AND(COUNT(C29)&gt;0, COUNT(D29)&gt;0, COUNT(E29)&gt;0, COUNT(F29)&gt;0, COUNT(G29)&gt;0, COUNT(H29)&gt;0), 10 - SUM(J29:O29), "")</f>
        <v/>
      </c>
      <c r="J29" s="40">
        <f t="shared" ref="J29:J30" si="26">IF(C29&gt;2, (C29-2) * 0.25, 0)</f>
        <v>0</v>
      </c>
      <c r="K29" s="41">
        <f t="shared" ref="K29:K30" si="27">IF(D29&gt;1, (D29-1) * 0.25, 0)</f>
        <v>0</v>
      </c>
      <c r="L29" s="41" t="str">
        <f t="shared" ref="L29:M29" si="24">E29</f>
        <v/>
      </c>
      <c r="M29" s="41" t="str">
        <f t="shared" si="24"/>
        <v/>
      </c>
      <c r="N29" s="41">
        <f t="shared" ref="N29:N30" si="29">G29*1.5</f>
        <v>0</v>
      </c>
      <c r="O29" s="41">
        <f t="shared" ref="O29:O30" si="30">H29*0.125</f>
        <v>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8.75" customHeight="1">
      <c r="A30" s="55"/>
      <c r="B30" s="10">
        <v>2.0</v>
      </c>
      <c r="C30" s="54"/>
      <c r="D30" s="54"/>
      <c r="E30" s="54"/>
      <c r="F30" s="54"/>
      <c r="G30" s="54"/>
      <c r="H30" s="54"/>
      <c r="I30" s="39" t="str">
        <f t="shared" si="25"/>
        <v/>
      </c>
      <c r="J30" s="40">
        <f t="shared" si="26"/>
        <v>0</v>
      </c>
      <c r="K30" s="41">
        <f t="shared" si="27"/>
        <v>0</v>
      </c>
      <c r="L30" s="41" t="str">
        <f t="shared" ref="L30:M30" si="28">E30</f>
        <v/>
      </c>
      <c r="M30" s="41" t="str">
        <f t="shared" si="28"/>
        <v/>
      </c>
      <c r="N30" s="41">
        <f t="shared" si="29"/>
        <v>0</v>
      </c>
      <c r="O30" s="41">
        <f t="shared" si="30"/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8.75" customHeight="1">
      <c r="A31" s="55"/>
      <c r="B31" s="56" t="s">
        <v>20</v>
      </c>
      <c r="C31" s="44"/>
      <c r="D31" s="44"/>
      <c r="E31" s="44"/>
      <c r="F31" s="44"/>
      <c r="G31" s="44"/>
      <c r="H31" s="45"/>
      <c r="I31" s="46" t="str">
        <f>IF(AND(I29 = "", I30 = ""), "", (SUM(I29:I30) / (COUNT(I29:I30) * 10)) * 100)</f>
        <v/>
      </c>
      <c r="J31" s="40"/>
      <c r="K31" s="41"/>
      <c r="L31" s="41"/>
      <c r="M31" s="41"/>
      <c r="N31" s="41"/>
      <c r="O31" s="41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8.75" customHeight="1">
      <c r="A32" s="57"/>
      <c r="B32" s="58" t="s">
        <v>21</v>
      </c>
      <c r="C32" s="8"/>
      <c r="D32" s="8"/>
      <c r="E32" s="8"/>
      <c r="F32" s="8"/>
      <c r="G32" s="8"/>
      <c r="H32" s="6"/>
      <c r="I32" s="39" t="str">
        <f>IF(I31 = "", "", IF(I31 &gt;= 90, "ممتاز", IF(I31 &gt;= 80, "جيدجدا", IF(I31 &gt;= 70, "جيد", "راسب"))))</f>
        <v/>
      </c>
      <c r="J32" s="40"/>
      <c r="K32" s="41"/>
      <c r="L32" s="41"/>
      <c r="M32" s="41"/>
      <c r="N32" s="41"/>
      <c r="O32" s="41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.5" customHeight="1">
      <c r="A33" s="59"/>
      <c r="B33" s="60"/>
      <c r="C33" s="60"/>
      <c r="D33" s="60"/>
      <c r="E33" s="60"/>
      <c r="F33" s="60"/>
      <c r="G33" s="60"/>
      <c r="H33" s="60"/>
      <c r="I33" s="61"/>
      <c r="J33" s="40"/>
      <c r="K33" s="41"/>
      <c r="L33" s="41"/>
      <c r="M33" s="41"/>
      <c r="N33" s="41"/>
      <c r="O33" s="41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8.75" customHeight="1">
      <c r="A34" s="53">
        <v>4.0</v>
      </c>
      <c r="B34" s="10">
        <v>1.0</v>
      </c>
      <c r="C34" s="38">
        <v>0.0</v>
      </c>
      <c r="D34" s="38">
        <v>2.0</v>
      </c>
      <c r="E34" s="38">
        <v>0.0</v>
      </c>
      <c r="F34" s="38">
        <v>0.0</v>
      </c>
      <c r="G34" s="38">
        <v>0.0</v>
      </c>
      <c r="H34" s="38">
        <v>2.0</v>
      </c>
      <c r="I34" s="39">
        <f t="shared" ref="I34:I35" si="32">IF(AND(COUNT(C34)&gt;0, COUNT(D34)&gt;0, COUNT(E34)&gt;0, COUNT(F34)&gt;0, COUNT(G34)&gt;0, COUNT(H34)&gt;0), 10 - SUM(J34:O34), "")</f>
        <v>9.5</v>
      </c>
      <c r="J34" s="40">
        <f t="shared" ref="J34:J35" si="33">IF(C34&gt;2, (C34-2) * 0.25, 0)</f>
        <v>0</v>
      </c>
      <c r="K34" s="41">
        <f t="shared" ref="K34:K35" si="34">IF(D34&gt;1, (D34-1) * 0.25, 0)</f>
        <v>0.25</v>
      </c>
      <c r="L34" s="41">
        <f t="shared" ref="L34:M34" si="31">E34</f>
        <v>0</v>
      </c>
      <c r="M34" s="41">
        <f t="shared" si="31"/>
        <v>0</v>
      </c>
      <c r="N34" s="41">
        <f t="shared" ref="N34:N35" si="36">G34*1.5</f>
        <v>0</v>
      </c>
      <c r="O34" s="41">
        <f t="shared" ref="O34:O35" si="37">H34*0.125</f>
        <v>0.25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8.75" customHeight="1">
      <c r="A35" s="55"/>
      <c r="B35" s="10">
        <v>2.0</v>
      </c>
      <c r="C35" s="38">
        <v>0.0</v>
      </c>
      <c r="D35" s="38">
        <v>3.0</v>
      </c>
      <c r="E35" s="38">
        <v>0.0</v>
      </c>
      <c r="F35" s="38">
        <v>0.0</v>
      </c>
      <c r="G35" s="38">
        <v>0.0</v>
      </c>
      <c r="H35" s="38">
        <v>0.0</v>
      </c>
      <c r="I35" s="39">
        <f t="shared" si="32"/>
        <v>9.5</v>
      </c>
      <c r="J35" s="40">
        <f t="shared" si="33"/>
        <v>0</v>
      </c>
      <c r="K35" s="41">
        <f t="shared" si="34"/>
        <v>0.5</v>
      </c>
      <c r="L35" s="41">
        <f t="shared" ref="L35:M35" si="35">E35</f>
        <v>0</v>
      </c>
      <c r="M35" s="41">
        <f t="shared" si="35"/>
        <v>0</v>
      </c>
      <c r="N35" s="41">
        <f t="shared" si="36"/>
        <v>0</v>
      </c>
      <c r="O35" s="41">
        <f t="shared" si="37"/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8.75" customHeight="1">
      <c r="A36" s="55"/>
      <c r="B36" s="56" t="s">
        <v>20</v>
      </c>
      <c r="C36" s="44"/>
      <c r="D36" s="44"/>
      <c r="E36" s="44"/>
      <c r="F36" s="44"/>
      <c r="G36" s="44"/>
      <c r="H36" s="45"/>
      <c r="I36" s="46">
        <f>IF(AND(I34 = "", I35 = ""), "", (SUM(I34:I35) / (COUNT(I34:I35) * 10)) * 100)</f>
        <v>95</v>
      </c>
      <c r="J36" s="40"/>
      <c r="K36" s="41"/>
      <c r="L36" s="41"/>
      <c r="M36" s="41"/>
      <c r="N36" s="41"/>
      <c r="O36" s="41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8.75" customHeight="1">
      <c r="A37" s="57"/>
      <c r="B37" s="58" t="s">
        <v>21</v>
      </c>
      <c r="C37" s="8"/>
      <c r="D37" s="8"/>
      <c r="E37" s="8"/>
      <c r="F37" s="8"/>
      <c r="G37" s="8"/>
      <c r="H37" s="6"/>
      <c r="I37" s="39" t="str">
        <f>IF(I36 = "", "", IF(I36 &gt;= 90, "ممتاز", IF(I36 &gt;= 80, "جيدجدا", IF(I36 &gt;= 70, "جيد", "راسب"))))</f>
        <v>ممتاز</v>
      </c>
      <c r="J37" s="40"/>
      <c r="K37" s="41"/>
      <c r="L37" s="41"/>
      <c r="M37" s="41"/>
      <c r="N37" s="41"/>
      <c r="O37" s="41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4.5" customHeight="1">
      <c r="A38" s="59"/>
      <c r="B38" s="60"/>
      <c r="C38" s="60"/>
      <c r="D38" s="60"/>
      <c r="E38" s="60"/>
      <c r="F38" s="60"/>
      <c r="G38" s="60"/>
      <c r="H38" s="60"/>
      <c r="I38" s="61"/>
      <c r="J38" s="40"/>
      <c r="K38" s="41"/>
      <c r="L38" s="41"/>
      <c r="M38" s="41"/>
      <c r="N38" s="41"/>
      <c r="O38" s="41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8.75" customHeight="1">
      <c r="A39" s="53">
        <v>5.0</v>
      </c>
      <c r="B39" s="10">
        <v>1.0</v>
      </c>
      <c r="C39" s="38">
        <v>0.0</v>
      </c>
      <c r="D39" s="38">
        <v>1.0</v>
      </c>
      <c r="E39" s="38">
        <v>1.0</v>
      </c>
      <c r="F39" s="38">
        <v>0.0</v>
      </c>
      <c r="G39" s="38">
        <v>0.0</v>
      </c>
      <c r="H39" s="38">
        <v>0.0</v>
      </c>
      <c r="I39" s="39">
        <f t="shared" ref="I39:I40" si="39">IF(AND(COUNT(C39)&gt;0, COUNT(D39)&gt;0, COUNT(E39)&gt;0, COUNT(F39)&gt;0, COUNT(G39)&gt;0, COUNT(H39)&gt;0), 10 - SUM(J39:O39), "")</f>
        <v>9</v>
      </c>
      <c r="J39" s="40">
        <f t="shared" ref="J39:J40" si="40">IF(C39&gt;2, (C39-2) * 0.25, 0)</f>
        <v>0</v>
      </c>
      <c r="K39" s="41">
        <f t="shared" ref="K39:K40" si="41">IF(D39&gt;1, (D39-1) * 0.25, 0)</f>
        <v>0</v>
      </c>
      <c r="L39" s="41">
        <f t="shared" ref="L39:M39" si="38">E39</f>
        <v>1</v>
      </c>
      <c r="M39" s="41">
        <f t="shared" si="38"/>
        <v>0</v>
      </c>
      <c r="N39" s="41">
        <f t="shared" ref="N39:N40" si="43">G39*1.5</f>
        <v>0</v>
      </c>
      <c r="O39" s="41">
        <f t="shared" ref="O39:O40" si="44">H39*0.125</f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8.75" customHeight="1">
      <c r="A40" s="55"/>
      <c r="B40" s="10">
        <v>2.0</v>
      </c>
      <c r="C40" s="38">
        <v>0.0</v>
      </c>
      <c r="D40" s="38">
        <v>0.0</v>
      </c>
      <c r="E40" s="38">
        <v>1.0</v>
      </c>
      <c r="F40" s="38">
        <v>0.0</v>
      </c>
      <c r="G40" s="38">
        <v>0.0</v>
      </c>
      <c r="H40" s="38">
        <v>0.0</v>
      </c>
      <c r="I40" s="39">
        <f t="shared" si="39"/>
        <v>9</v>
      </c>
      <c r="J40" s="40">
        <f t="shared" si="40"/>
        <v>0</v>
      </c>
      <c r="K40" s="41">
        <f t="shared" si="41"/>
        <v>0</v>
      </c>
      <c r="L40" s="41">
        <f t="shared" ref="L40:M40" si="42">E40</f>
        <v>1</v>
      </c>
      <c r="M40" s="41">
        <f t="shared" si="42"/>
        <v>0</v>
      </c>
      <c r="N40" s="41">
        <f t="shared" si="43"/>
        <v>0</v>
      </c>
      <c r="O40" s="41">
        <f t="shared" si="44"/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8.75" customHeight="1">
      <c r="A41" s="55"/>
      <c r="B41" s="56" t="s">
        <v>20</v>
      </c>
      <c r="C41" s="44"/>
      <c r="D41" s="44"/>
      <c r="E41" s="44"/>
      <c r="F41" s="44"/>
      <c r="G41" s="44"/>
      <c r="H41" s="45"/>
      <c r="I41" s="46">
        <f>IF(AND(I39 = "", I40 = ""), "", (SUM(I39:I40) / (COUNT(I39:I40) * 10)) * 100)</f>
        <v>90</v>
      </c>
      <c r="J41" s="40"/>
      <c r="K41" s="41"/>
      <c r="L41" s="41"/>
      <c r="M41" s="41"/>
      <c r="N41" s="41"/>
      <c r="O41" s="41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8.75" customHeight="1">
      <c r="A42" s="57"/>
      <c r="B42" s="58" t="s">
        <v>21</v>
      </c>
      <c r="C42" s="8"/>
      <c r="D42" s="8"/>
      <c r="E42" s="8"/>
      <c r="F42" s="8"/>
      <c r="G42" s="8"/>
      <c r="H42" s="6"/>
      <c r="I42" s="39" t="str">
        <f>IF(I41 = "", "", IF(I41 &gt;= 90, "ممتاز", IF(I41 &gt;= 80, "جيدجدا", IF(I41 &gt;= 70, "جيد", "راسب"))))</f>
        <v>ممتاز</v>
      </c>
      <c r="J42" s="40"/>
      <c r="K42" s="41"/>
      <c r="L42" s="41"/>
      <c r="M42" s="41"/>
      <c r="N42" s="41"/>
      <c r="O42" s="41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4.5" customHeight="1">
      <c r="A43" s="59"/>
      <c r="B43" s="60"/>
      <c r="C43" s="60"/>
      <c r="D43" s="60"/>
      <c r="E43" s="60"/>
      <c r="F43" s="60"/>
      <c r="G43" s="60"/>
      <c r="H43" s="60"/>
      <c r="I43" s="61"/>
      <c r="J43" s="40"/>
      <c r="K43" s="41"/>
      <c r="L43" s="41"/>
      <c r="M43" s="41"/>
      <c r="N43" s="41"/>
      <c r="O43" s="41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8.75" customHeight="1">
      <c r="A44" s="53">
        <v>6.0</v>
      </c>
      <c r="B44" s="10">
        <v>1.0</v>
      </c>
      <c r="C44" s="54"/>
      <c r="D44" s="54"/>
      <c r="E44" s="54"/>
      <c r="F44" s="54"/>
      <c r="G44" s="54"/>
      <c r="H44" s="54"/>
      <c r="I44" s="39" t="str">
        <f t="shared" ref="I44:I45" si="46">IF(AND(COUNT(C44)&gt;0, COUNT(D44)&gt;0, COUNT(E44)&gt;0, COUNT(F44)&gt;0, COUNT(G44)&gt;0, COUNT(H44)&gt;0), 10 - SUM(J44:O44), "")</f>
        <v/>
      </c>
      <c r="J44" s="40">
        <f t="shared" ref="J44:J45" si="47">IF(C44&gt;2, (C44-2) * 0.25, 0)</f>
        <v>0</v>
      </c>
      <c r="K44" s="41">
        <f t="shared" ref="K44:K45" si="48">IF(D44&gt;1, (D44-1) * 0.25, 0)</f>
        <v>0</v>
      </c>
      <c r="L44" s="41" t="str">
        <f t="shared" ref="L44:M44" si="45">E44</f>
        <v/>
      </c>
      <c r="M44" s="41" t="str">
        <f t="shared" si="45"/>
        <v/>
      </c>
      <c r="N44" s="41">
        <f t="shared" ref="N44:N45" si="50">G44*1.5</f>
        <v>0</v>
      </c>
      <c r="O44" s="41">
        <f t="shared" ref="O44:O45" si="51">H44*0.125</f>
        <v>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8.75" customHeight="1">
      <c r="A45" s="55"/>
      <c r="B45" s="10">
        <v>2.0</v>
      </c>
      <c r="C45" s="54"/>
      <c r="D45" s="54"/>
      <c r="E45" s="54"/>
      <c r="F45" s="54"/>
      <c r="G45" s="54"/>
      <c r="H45" s="54"/>
      <c r="I45" s="39" t="str">
        <f t="shared" si="46"/>
        <v/>
      </c>
      <c r="J45" s="40">
        <f t="shared" si="47"/>
        <v>0</v>
      </c>
      <c r="K45" s="41">
        <f t="shared" si="48"/>
        <v>0</v>
      </c>
      <c r="L45" s="41" t="str">
        <f t="shared" ref="L45:M45" si="49">E45</f>
        <v/>
      </c>
      <c r="M45" s="41" t="str">
        <f t="shared" si="49"/>
        <v/>
      </c>
      <c r="N45" s="41">
        <f t="shared" si="50"/>
        <v>0</v>
      </c>
      <c r="O45" s="41">
        <f t="shared" si="51"/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8.75" customHeight="1">
      <c r="A46" s="55"/>
      <c r="B46" s="56" t="s">
        <v>20</v>
      </c>
      <c r="C46" s="44"/>
      <c r="D46" s="44"/>
      <c r="E46" s="44"/>
      <c r="F46" s="44"/>
      <c r="G46" s="44"/>
      <c r="H46" s="45"/>
      <c r="I46" s="46" t="str">
        <f>IF(AND(I44 = "", I45 = ""), "", (SUM(I44:I45) / (COUNT(I44:I45) * 10)) * 100)</f>
        <v/>
      </c>
      <c r="J46" s="40"/>
      <c r="K46" s="41"/>
      <c r="L46" s="41"/>
      <c r="M46" s="41"/>
      <c r="N46" s="41"/>
      <c r="O46" s="41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8.75" customHeight="1">
      <c r="A47" s="57"/>
      <c r="B47" s="58" t="s">
        <v>21</v>
      </c>
      <c r="C47" s="8"/>
      <c r="D47" s="8"/>
      <c r="E47" s="8"/>
      <c r="F47" s="8"/>
      <c r="G47" s="8"/>
      <c r="H47" s="6"/>
      <c r="I47" s="39" t="str">
        <f>IF(I46 = "", "", IF(I46 &gt;= 90, "ممتاز", IF(I46 &gt;= 80, "جيدجدا", IF(I46 &gt;= 70, "جيد", "راسب"))))</f>
        <v/>
      </c>
      <c r="J47" s="40"/>
      <c r="K47" s="41"/>
      <c r="L47" s="41"/>
      <c r="M47" s="41"/>
      <c r="N47" s="41"/>
      <c r="O47" s="41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4.5" customHeight="1">
      <c r="A48" s="59"/>
      <c r="B48" s="60"/>
      <c r="C48" s="60"/>
      <c r="D48" s="60"/>
      <c r="E48" s="60"/>
      <c r="F48" s="60"/>
      <c r="G48" s="60"/>
      <c r="H48" s="60"/>
      <c r="I48" s="61"/>
      <c r="J48" s="40"/>
      <c r="K48" s="41"/>
      <c r="L48" s="41"/>
      <c r="M48" s="41"/>
      <c r="N48" s="41"/>
      <c r="O48" s="41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8.75" customHeight="1">
      <c r="A49" s="53">
        <v>7.0</v>
      </c>
      <c r="B49" s="10">
        <v>1.0</v>
      </c>
      <c r="C49" s="54"/>
      <c r="D49" s="54"/>
      <c r="E49" s="54"/>
      <c r="F49" s="54"/>
      <c r="G49" s="38"/>
      <c r="H49" s="38"/>
      <c r="I49" s="39" t="str">
        <f t="shared" ref="I49:I50" si="53">IF(AND(COUNT(C49)&gt;0, COUNT(D49)&gt;0, COUNT(E49)&gt;0, COUNT(F49)&gt;0, COUNT(G49)&gt;0, COUNT(H49)&gt;0), 10 - SUM(J49:O49), "")</f>
        <v/>
      </c>
      <c r="J49" s="40">
        <f t="shared" ref="J49:J50" si="54">IF(C49&gt;2, (C49-2) * 0.25, 0)</f>
        <v>0</v>
      </c>
      <c r="K49" s="41">
        <f t="shared" ref="K49:K50" si="55">IF(D49&gt;1, (D49-1) * 0.25, 0)</f>
        <v>0</v>
      </c>
      <c r="L49" s="41" t="str">
        <f t="shared" ref="L49:M49" si="52">E49</f>
        <v/>
      </c>
      <c r="M49" s="41" t="str">
        <f t="shared" si="52"/>
        <v/>
      </c>
      <c r="N49" s="41">
        <f t="shared" ref="N49:N50" si="57">G49*1.5</f>
        <v>0</v>
      </c>
      <c r="O49" s="41">
        <f t="shared" ref="O49:O50" si="58">H49*0.125</f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8.75" customHeight="1">
      <c r="A50" s="55"/>
      <c r="B50" s="10">
        <v>2.0</v>
      </c>
      <c r="C50" s="54"/>
      <c r="D50" s="54"/>
      <c r="E50" s="54"/>
      <c r="F50" s="54"/>
      <c r="G50" s="54"/>
      <c r="H50" s="38"/>
      <c r="I50" s="39" t="str">
        <f t="shared" si="53"/>
        <v/>
      </c>
      <c r="J50" s="40">
        <f t="shared" si="54"/>
        <v>0</v>
      </c>
      <c r="K50" s="41">
        <f t="shared" si="55"/>
        <v>0</v>
      </c>
      <c r="L50" s="41" t="str">
        <f t="shared" ref="L50:M50" si="56">E50</f>
        <v/>
      </c>
      <c r="M50" s="41" t="str">
        <f t="shared" si="56"/>
        <v/>
      </c>
      <c r="N50" s="41">
        <f t="shared" si="57"/>
        <v>0</v>
      </c>
      <c r="O50" s="41">
        <f t="shared" si="58"/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8.75" customHeight="1">
      <c r="A51" s="55"/>
      <c r="B51" s="56" t="s">
        <v>20</v>
      </c>
      <c r="C51" s="44"/>
      <c r="D51" s="44"/>
      <c r="E51" s="44"/>
      <c r="F51" s="44"/>
      <c r="G51" s="44"/>
      <c r="H51" s="45"/>
      <c r="I51" s="46" t="str">
        <f>IF(AND(I49 = "", I50 = ""), "", (SUM(I49:I50) / (COUNT(I49:I50) * 10)) * 100)</f>
        <v/>
      </c>
      <c r="J51" s="40"/>
      <c r="K51" s="41"/>
      <c r="L51" s="41"/>
      <c r="M51" s="41"/>
      <c r="N51" s="41"/>
      <c r="O51" s="4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8.75" customHeight="1">
      <c r="A52" s="57"/>
      <c r="B52" s="58" t="s">
        <v>21</v>
      </c>
      <c r="C52" s="8"/>
      <c r="D52" s="8"/>
      <c r="E52" s="8"/>
      <c r="F52" s="8"/>
      <c r="G52" s="8"/>
      <c r="H52" s="6"/>
      <c r="I52" s="39" t="str">
        <f>IF(I51 = "", "", IF(I51 &gt;= 90, "ممتاز", IF(I51 &gt;= 80, "جيدجدا", IF(I51 &gt;= 70, "جيد", "راسب"))))</f>
        <v/>
      </c>
      <c r="J52" s="40"/>
      <c r="K52" s="41"/>
      <c r="L52" s="41"/>
      <c r="M52" s="41"/>
      <c r="N52" s="41"/>
      <c r="O52" s="4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4.5" customHeight="1">
      <c r="A53" s="59"/>
      <c r="B53" s="60"/>
      <c r="C53" s="60"/>
      <c r="D53" s="60"/>
      <c r="E53" s="60"/>
      <c r="F53" s="60"/>
      <c r="G53" s="60"/>
      <c r="H53" s="60"/>
      <c r="I53" s="61"/>
      <c r="J53" s="40"/>
      <c r="K53" s="41"/>
      <c r="L53" s="41"/>
      <c r="M53" s="41"/>
      <c r="N53" s="41"/>
      <c r="O53" s="4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8.75" customHeight="1">
      <c r="A54" s="53">
        <v>8.0</v>
      </c>
      <c r="B54" s="10">
        <v>1.0</v>
      </c>
      <c r="C54" s="38">
        <v>0.0</v>
      </c>
      <c r="D54" s="38">
        <v>1.0</v>
      </c>
      <c r="E54" s="38">
        <v>0.0</v>
      </c>
      <c r="F54" s="38">
        <v>0.0</v>
      </c>
      <c r="G54" s="38">
        <v>0.0</v>
      </c>
      <c r="H54" s="38">
        <v>0.0</v>
      </c>
      <c r="I54" s="39">
        <f t="shared" ref="I54:I55" si="60">IF(AND(COUNT(C54)&gt;0, COUNT(D54)&gt;0, COUNT(E54)&gt;0, COUNT(F54)&gt;0, COUNT(G54)&gt;0, COUNT(H54)&gt;0), 10 - SUM(J54:O54), "")</f>
        <v>10</v>
      </c>
      <c r="J54" s="40">
        <f t="shared" ref="J54:J55" si="61">IF(C54&gt;2, (C54-2) * 0.25, 0)</f>
        <v>0</v>
      </c>
      <c r="K54" s="41">
        <f t="shared" ref="K54:K55" si="62">IF(D54&gt;1, (D54-1) * 0.25, 0)</f>
        <v>0</v>
      </c>
      <c r="L54" s="41">
        <f t="shared" ref="L54:M54" si="59">E54</f>
        <v>0</v>
      </c>
      <c r="M54" s="41">
        <f t="shared" si="59"/>
        <v>0</v>
      </c>
      <c r="N54" s="41">
        <f t="shared" ref="N54:N55" si="64">G54*1.5</f>
        <v>0</v>
      </c>
      <c r="O54" s="41">
        <f t="shared" ref="O54:O55" si="65">H54*0.125</f>
        <v>0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8.75" customHeight="1">
      <c r="A55" s="55"/>
      <c r="B55" s="10">
        <v>2.0</v>
      </c>
      <c r="C55" s="38">
        <v>0.0</v>
      </c>
      <c r="D55" s="38">
        <v>1.0</v>
      </c>
      <c r="E55" s="38">
        <v>0.0</v>
      </c>
      <c r="F55" s="38">
        <v>0.0</v>
      </c>
      <c r="G55" s="38">
        <v>0.0</v>
      </c>
      <c r="H55" s="38">
        <v>1.0</v>
      </c>
      <c r="I55" s="39">
        <f t="shared" si="60"/>
        <v>9.875</v>
      </c>
      <c r="J55" s="40">
        <f t="shared" si="61"/>
        <v>0</v>
      </c>
      <c r="K55" s="41">
        <f t="shared" si="62"/>
        <v>0</v>
      </c>
      <c r="L55" s="41">
        <f t="shared" ref="L55:M55" si="63">E55</f>
        <v>0</v>
      </c>
      <c r="M55" s="41">
        <f t="shared" si="63"/>
        <v>0</v>
      </c>
      <c r="N55" s="41">
        <f t="shared" si="64"/>
        <v>0</v>
      </c>
      <c r="O55" s="41">
        <f t="shared" si="65"/>
        <v>0.125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8.75" customHeight="1">
      <c r="A56" s="55"/>
      <c r="B56" s="56" t="s">
        <v>20</v>
      </c>
      <c r="C56" s="44"/>
      <c r="D56" s="44"/>
      <c r="E56" s="44"/>
      <c r="F56" s="44"/>
      <c r="G56" s="44"/>
      <c r="H56" s="45"/>
      <c r="I56" s="46">
        <f>IF(AND(I54 = "", I55 = ""), "", (SUM(I54:I55) / (COUNT(I54:I55) * 10)) * 100)</f>
        <v>99.375</v>
      </c>
      <c r="J56" s="40"/>
      <c r="K56" s="41"/>
      <c r="L56" s="41"/>
      <c r="M56" s="41"/>
      <c r="N56" s="41"/>
      <c r="O56" s="4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8.75" customHeight="1">
      <c r="A57" s="57"/>
      <c r="B57" s="58" t="s">
        <v>21</v>
      </c>
      <c r="C57" s="8"/>
      <c r="D57" s="8"/>
      <c r="E57" s="8"/>
      <c r="F57" s="8"/>
      <c r="G57" s="8"/>
      <c r="H57" s="6"/>
      <c r="I57" s="39" t="str">
        <f>IF(I56 = "", "", IF(I56 &gt;= 90, "ممتاز", IF(I56 &gt;= 80, "جيدجدا", IF(I56 &gt;= 70, "جيد", "راسب"))))</f>
        <v>ممتاز</v>
      </c>
      <c r="J57" s="40"/>
      <c r="K57" s="41"/>
      <c r="L57" s="41"/>
      <c r="M57" s="41"/>
      <c r="N57" s="41"/>
      <c r="O57" s="4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4.5" customHeight="1">
      <c r="A58" s="59"/>
      <c r="B58" s="60"/>
      <c r="C58" s="60"/>
      <c r="D58" s="60"/>
      <c r="E58" s="60"/>
      <c r="F58" s="60"/>
      <c r="G58" s="60"/>
      <c r="H58" s="60"/>
      <c r="I58" s="61"/>
      <c r="J58" s="40"/>
      <c r="K58" s="41"/>
      <c r="L58" s="41"/>
      <c r="M58" s="41"/>
      <c r="N58" s="41"/>
      <c r="O58" s="41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8.75" customHeight="1">
      <c r="A59" s="62">
        <v>9.0</v>
      </c>
      <c r="B59" s="10">
        <v>1.0</v>
      </c>
      <c r="C59" s="38">
        <v>0.0</v>
      </c>
      <c r="D59" s="38">
        <v>0.0</v>
      </c>
      <c r="E59" s="38">
        <v>0.0</v>
      </c>
      <c r="F59" s="38">
        <v>0.0</v>
      </c>
      <c r="G59" s="38">
        <v>0.0</v>
      </c>
      <c r="H59" s="38">
        <v>0.0</v>
      </c>
      <c r="I59" s="39">
        <f t="shared" ref="I59:I60" si="67">IF(AND(COUNT(C59)&gt;0, COUNT(D59)&gt;0, COUNT(E59)&gt;0, COUNT(F59)&gt;0, COUNT(G59)&gt;0, COUNT(H59)&gt;0), 10 - SUM(J59:O59), "")</f>
        <v>10</v>
      </c>
      <c r="J59" s="40">
        <f t="shared" ref="J59:J60" si="68">IF(C59&gt;2, (C59-2) * 0.25, 0)</f>
        <v>0</v>
      </c>
      <c r="K59" s="41">
        <f t="shared" ref="K59:K60" si="69">IF(D59&gt;1, (D59-1) * 0.25, 0)</f>
        <v>0</v>
      </c>
      <c r="L59" s="41">
        <f t="shared" ref="L59:M59" si="66">E59</f>
        <v>0</v>
      </c>
      <c r="M59" s="41">
        <f t="shared" si="66"/>
        <v>0</v>
      </c>
      <c r="N59" s="41">
        <f t="shared" ref="N59:N60" si="71">G59*1.5</f>
        <v>0</v>
      </c>
      <c r="O59" s="41">
        <f t="shared" ref="O59:O60" si="72">H59*0.125</f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8.75" customHeight="1">
      <c r="A60" s="63"/>
      <c r="B60" s="10">
        <v>2.0</v>
      </c>
      <c r="C60" s="38">
        <v>0.0</v>
      </c>
      <c r="D60" s="38">
        <v>1.0</v>
      </c>
      <c r="E60" s="38">
        <v>0.0</v>
      </c>
      <c r="F60" s="38">
        <v>0.0</v>
      </c>
      <c r="G60" s="38">
        <v>0.0</v>
      </c>
      <c r="H60" s="38">
        <v>1.0</v>
      </c>
      <c r="I60" s="39">
        <f t="shared" si="67"/>
        <v>9.875</v>
      </c>
      <c r="J60" s="40">
        <f t="shared" si="68"/>
        <v>0</v>
      </c>
      <c r="K60" s="41">
        <f t="shared" si="69"/>
        <v>0</v>
      </c>
      <c r="L60" s="41">
        <f t="shared" ref="L60:M60" si="70">E60</f>
        <v>0</v>
      </c>
      <c r="M60" s="41">
        <f t="shared" si="70"/>
        <v>0</v>
      </c>
      <c r="N60" s="41">
        <f t="shared" si="71"/>
        <v>0</v>
      </c>
      <c r="O60" s="41">
        <f t="shared" si="72"/>
        <v>0.125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8.75" customHeight="1">
      <c r="A61" s="63"/>
      <c r="B61" s="56" t="s">
        <v>20</v>
      </c>
      <c r="C61" s="44"/>
      <c r="D61" s="44"/>
      <c r="E61" s="44"/>
      <c r="F61" s="44"/>
      <c r="G61" s="44"/>
      <c r="H61" s="45"/>
      <c r="I61" s="46">
        <f>IF(AND(I59 = "", I60 = ""), "", (SUM(I59:I60) / (COUNT(I59:I60) * 10)) * 100)</f>
        <v>99.375</v>
      </c>
      <c r="J61" s="2"/>
      <c r="K61" s="2"/>
      <c r="L61" s="2"/>
      <c r="M61" s="2"/>
      <c r="N61" s="2"/>
      <c r="O61" s="2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8.75" customHeight="1">
      <c r="A62" s="64"/>
      <c r="B62" s="58" t="s">
        <v>21</v>
      </c>
      <c r="C62" s="8"/>
      <c r="D62" s="8"/>
      <c r="E62" s="8"/>
      <c r="F62" s="8"/>
      <c r="G62" s="8"/>
      <c r="H62" s="6"/>
      <c r="I62" s="39" t="str">
        <f>IF(I61 = "", "", IF(I61 &gt;= 90, "ممتاز", IF(I61 &gt;= 80, "جيدجدا", IF(I61 &gt;= 70, "جيد", "راسب"))))</f>
        <v>ممتاز</v>
      </c>
      <c r="J62" s="2"/>
      <c r="K62" s="2"/>
      <c r="L62" s="2"/>
      <c r="M62" s="2"/>
      <c r="N62" s="2"/>
      <c r="O62" s="2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4.5" customHeight="1">
      <c r="A63" s="59"/>
      <c r="B63" s="60"/>
      <c r="C63" s="60"/>
      <c r="D63" s="60"/>
      <c r="E63" s="60"/>
      <c r="F63" s="60"/>
      <c r="G63" s="60"/>
      <c r="H63" s="60"/>
      <c r="I63" s="61"/>
      <c r="J63" s="2"/>
      <c r="K63" s="2"/>
      <c r="L63" s="2"/>
      <c r="M63" s="2"/>
      <c r="N63" s="2"/>
      <c r="O63" s="2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8.75" customHeight="1">
      <c r="A64" s="62">
        <v>10.0</v>
      </c>
      <c r="B64" s="10">
        <v>1.0</v>
      </c>
      <c r="C64" s="38">
        <v>0.0</v>
      </c>
      <c r="D64" s="38">
        <v>0.0</v>
      </c>
      <c r="E64" s="38">
        <v>0.0</v>
      </c>
      <c r="F64" s="38">
        <v>0.0</v>
      </c>
      <c r="G64" s="38">
        <v>0.0</v>
      </c>
      <c r="H64" s="38">
        <v>0.0</v>
      </c>
      <c r="I64" s="39">
        <f t="shared" ref="I64:I65" si="74">IF(AND(COUNT(C64)&gt;0, COUNT(D64)&gt;0, COUNT(E64)&gt;0, COUNT(F64)&gt;0, COUNT(G64)&gt;0, COUNT(H64)&gt;0), 10 - SUM(J64:O64), "")</f>
        <v>10</v>
      </c>
      <c r="J64" s="40">
        <f t="shared" ref="J64:J65" si="75">IF(C64&gt;2, (C64-2) * 0.25, 0)</f>
        <v>0</v>
      </c>
      <c r="K64" s="41">
        <f t="shared" ref="K64:K65" si="76">IF(D64&gt;1, (D64-1) * 0.25, 0)</f>
        <v>0</v>
      </c>
      <c r="L64" s="41">
        <f t="shared" ref="L64:M64" si="73">E64</f>
        <v>0</v>
      </c>
      <c r="M64" s="41">
        <f t="shared" si="73"/>
        <v>0</v>
      </c>
      <c r="N64" s="41">
        <f t="shared" ref="N64:N65" si="78">G64*1.5</f>
        <v>0</v>
      </c>
      <c r="O64" s="41">
        <f t="shared" ref="O64:O65" si="79">H64*0.125</f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8.75" customHeight="1">
      <c r="A65" s="63"/>
      <c r="B65" s="10">
        <v>2.0</v>
      </c>
      <c r="C65" s="38">
        <v>0.0</v>
      </c>
      <c r="D65" s="38">
        <v>0.0</v>
      </c>
      <c r="E65" s="38">
        <v>0.0</v>
      </c>
      <c r="F65" s="38">
        <v>0.0</v>
      </c>
      <c r="G65" s="38">
        <v>0.0</v>
      </c>
      <c r="H65" s="38">
        <v>0.0</v>
      </c>
      <c r="I65" s="39">
        <f t="shared" si="74"/>
        <v>10</v>
      </c>
      <c r="J65" s="40">
        <f t="shared" si="75"/>
        <v>0</v>
      </c>
      <c r="K65" s="41">
        <f t="shared" si="76"/>
        <v>0</v>
      </c>
      <c r="L65" s="41">
        <f t="shared" ref="L65:M65" si="77">E65</f>
        <v>0</v>
      </c>
      <c r="M65" s="41">
        <f t="shared" si="77"/>
        <v>0</v>
      </c>
      <c r="N65" s="41">
        <f t="shared" si="78"/>
        <v>0</v>
      </c>
      <c r="O65" s="41">
        <f t="shared" si="79"/>
        <v>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8.75" customHeight="1">
      <c r="A66" s="63"/>
      <c r="B66" s="56" t="s">
        <v>20</v>
      </c>
      <c r="C66" s="44"/>
      <c r="D66" s="44"/>
      <c r="E66" s="44"/>
      <c r="F66" s="44"/>
      <c r="G66" s="44"/>
      <c r="H66" s="45"/>
      <c r="I66" s="46">
        <f>IF(AND(I64 = "", I65 = ""), "", (SUM(I64:I65) / (COUNT(I64:I65) * 10)) * 100)</f>
        <v>100</v>
      </c>
      <c r="J66" s="2"/>
      <c r="K66" s="2"/>
      <c r="L66" s="2"/>
      <c r="M66" s="2"/>
      <c r="N66" s="2"/>
      <c r="O66" s="2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8.75" customHeight="1">
      <c r="A67" s="64"/>
      <c r="B67" s="58" t="s">
        <v>21</v>
      </c>
      <c r="C67" s="8"/>
      <c r="D67" s="8"/>
      <c r="E67" s="8"/>
      <c r="F67" s="8"/>
      <c r="G67" s="8"/>
      <c r="H67" s="6"/>
      <c r="I67" s="39" t="str">
        <f>IF(I66 = "", "", IF(I66 &gt;= 90, "ممتاز", IF(I66 &gt;= 80, "جيدجدا", IF(I66 &gt;= 70, "جيد", "راسب"))))</f>
        <v>ممتاز</v>
      </c>
      <c r="J67" s="2"/>
      <c r="K67" s="2"/>
      <c r="L67" s="2"/>
      <c r="M67" s="2"/>
      <c r="N67" s="2"/>
      <c r="O67" s="2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4.5" customHeight="1">
      <c r="A68" s="59"/>
      <c r="B68" s="60"/>
      <c r="C68" s="60"/>
      <c r="D68" s="60"/>
      <c r="E68" s="60"/>
      <c r="F68" s="60"/>
      <c r="G68" s="60"/>
      <c r="H68" s="60"/>
      <c r="I68" s="61"/>
      <c r="J68" s="2"/>
      <c r="K68" s="2"/>
      <c r="L68" s="2"/>
      <c r="M68" s="2"/>
      <c r="N68" s="2"/>
      <c r="O68" s="2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8.75" customHeight="1">
      <c r="A69" s="62">
        <v>11.0</v>
      </c>
      <c r="B69" s="10">
        <v>1.0</v>
      </c>
      <c r="C69" s="38">
        <v>0.0</v>
      </c>
      <c r="D69" s="38">
        <v>2.0</v>
      </c>
      <c r="E69" s="38">
        <v>0.0</v>
      </c>
      <c r="F69" s="38">
        <v>0.0</v>
      </c>
      <c r="G69" s="38">
        <v>0.0</v>
      </c>
      <c r="H69" s="38">
        <v>0.0</v>
      </c>
      <c r="I69" s="39">
        <f t="shared" ref="I69:I70" si="81">IF(AND(COUNT(C69)&gt;0, COUNT(D69)&gt;0, COUNT(E69)&gt;0, COUNT(F69)&gt;0, COUNT(G69)&gt;0, COUNT(H69)&gt;0), 10 - SUM(J69:O69), "")</f>
        <v>9.75</v>
      </c>
      <c r="J69" s="40">
        <f t="shared" ref="J69:J70" si="82">IF(C69&gt;2, (C69-2) * 0.25, 0)</f>
        <v>0</v>
      </c>
      <c r="K69" s="41">
        <f t="shared" ref="K69:K70" si="83">IF(D69&gt;1, (D69-1) * 0.25, 0)</f>
        <v>0.25</v>
      </c>
      <c r="L69" s="41">
        <f t="shared" ref="L69:M69" si="80">E69</f>
        <v>0</v>
      </c>
      <c r="M69" s="41">
        <f t="shared" si="80"/>
        <v>0</v>
      </c>
      <c r="N69" s="41">
        <f t="shared" ref="N69:N70" si="85">G69*1.5</f>
        <v>0</v>
      </c>
      <c r="O69" s="41">
        <f t="shared" ref="O69:O70" si="86">H69*0.125</f>
        <v>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8.75" customHeight="1">
      <c r="A70" s="63"/>
      <c r="B70" s="10">
        <v>2.0</v>
      </c>
      <c r="C70" s="38">
        <v>0.0</v>
      </c>
      <c r="D70" s="38">
        <v>0.0</v>
      </c>
      <c r="E70" s="38">
        <v>0.0</v>
      </c>
      <c r="F70" s="38">
        <v>0.0</v>
      </c>
      <c r="G70" s="38">
        <v>0.0</v>
      </c>
      <c r="H70" s="38">
        <v>0.0</v>
      </c>
      <c r="I70" s="39">
        <f t="shared" si="81"/>
        <v>10</v>
      </c>
      <c r="J70" s="40">
        <f t="shared" si="82"/>
        <v>0</v>
      </c>
      <c r="K70" s="41">
        <f t="shared" si="83"/>
        <v>0</v>
      </c>
      <c r="L70" s="41">
        <f t="shared" ref="L70:M70" si="84">E70</f>
        <v>0</v>
      </c>
      <c r="M70" s="41">
        <f t="shared" si="84"/>
        <v>0</v>
      </c>
      <c r="N70" s="41">
        <f t="shared" si="85"/>
        <v>0</v>
      </c>
      <c r="O70" s="41">
        <f t="shared" si="86"/>
        <v>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8.75" customHeight="1">
      <c r="A71" s="63"/>
      <c r="B71" s="56" t="s">
        <v>20</v>
      </c>
      <c r="C71" s="44"/>
      <c r="D71" s="44"/>
      <c r="E71" s="44"/>
      <c r="F71" s="44"/>
      <c r="G71" s="44"/>
      <c r="H71" s="45"/>
      <c r="I71" s="46">
        <f>IF(AND(I69 = "", I70 = ""), "", (SUM(I69:I70) / (COUNT(I69:I70) * 10)) * 100)</f>
        <v>98.75</v>
      </c>
      <c r="J71" s="2"/>
      <c r="K71" s="2"/>
      <c r="L71" s="2"/>
      <c r="M71" s="2"/>
      <c r="N71" s="2"/>
      <c r="O71" s="2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8.75" customHeight="1">
      <c r="A72" s="64"/>
      <c r="B72" s="58" t="s">
        <v>21</v>
      </c>
      <c r="C72" s="8"/>
      <c r="D72" s="8"/>
      <c r="E72" s="8"/>
      <c r="F72" s="8"/>
      <c r="G72" s="8"/>
      <c r="H72" s="6"/>
      <c r="I72" s="39" t="str">
        <f>IF(I71 = "", "", IF(I71 &gt;= 90, "ممتاز", IF(I71 &gt;= 80, "جيدجدا", IF(I71 &gt;= 70, "جيد", "راسب"))))</f>
        <v>ممتاز</v>
      </c>
      <c r="J72" s="2"/>
      <c r="K72" s="2"/>
      <c r="L72" s="2"/>
      <c r="M72" s="2"/>
      <c r="N72" s="2"/>
      <c r="O72" s="2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4.5" customHeight="1">
      <c r="A73" s="59"/>
      <c r="B73" s="60"/>
      <c r="C73" s="60"/>
      <c r="D73" s="60"/>
      <c r="E73" s="60"/>
      <c r="F73" s="60"/>
      <c r="G73" s="60"/>
      <c r="H73" s="60"/>
      <c r="I73" s="61"/>
      <c r="J73" s="2"/>
      <c r="K73" s="2"/>
      <c r="L73" s="2"/>
      <c r="M73" s="2"/>
      <c r="N73" s="2"/>
      <c r="O73" s="2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8.75" customHeight="1">
      <c r="A74" s="62">
        <v>12.0</v>
      </c>
      <c r="B74" s="10">
        <v>1.0</v>
      </c>
      <c r="C74" s="54"/>
      <c r="D74" s="54"/>
      <c r="E74" s="54"/>
      <c r="F74" s="54"/>
      <c r="G74" s="54"/>
      <c r="H74" s="54"/>
      <c r="I74" s="39" t="str">
        <f t="shared" ref="I74:I75" si="88">IF(AND(COUNT(C74)&gt;0, COUNT(D74)&gt;0, COUNT(E74)&gt;0, COUNT(F74)&gt;0, COUNT(G74)&gt;0, COUNT(H74)&gt;0), 10 - SUM(J74:O74), "")</f>
        <v/>
      </c>
      <c r="J74" s="40">
        <f t="shared" ref="J74:J75" si="89">IF(C74&gt;2, (C74-2) * 0.25, 0)</f>
        <v>0</v>
      </c>
      <c r="K74" s="41">
        <f t="shared" ref="K74:K75" si="90">IF(D74&gt;1, (D74-1) * 0.25, 0)</f>
        <v>0</v>
      </c>
      <c r="L74" s="41" t="str">
        <f t="shared" ref="L74:M74" si="87">E74</f>
        <v/>
      </c>
      <c r="M74" s="41" t="str">
        <f t="shared" si="87"/>
        <v/>
      </c>
      <c r="N74" s="41">
        <f t="shared" ref="N74:N75" si="92">G74*1.5</f>
        <v>0</v>
      </c>
      <c r="O74" s="41">
        <f t="shared" ref="O74:O75" si="93">H74*0.125</f>
        <v>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8.75" customHeight="1">
      <c r="A75" s="63"/>
      <c r="B75" s="10">
        <v>2.0</v>
      </c>
      <c r="C75" s="54"/>
      <c r="D75" s="54"/>
      <c r="E75" s="54"/>
      <c r="F75" s="54"/>
      <c r="G75" s="54"/>
      <c r="H75" s="54"/>
      <c r="I75" s="39" t="str">
        <f t="shared" si="88"/>
        <v/>
      </c>
      <c r="J75" s="40">
        <f t="shared" si="89"/>
        <v>0</v>
      </c>
      <c r="K75" s="41">
        <f t="shared" si="90"/>
        <v>0</v>
      </c>
      <c r="L75" s="41" t="str">
        <f t="shared" ref="L75:M75" si="91">E75</f>
        <v/>
      </c>
      <c r="M75" s="41" t="str">
        <f t="shared" si="91"/>
        <v/>
      </c>
      <c r="N75" s="41">
        <f t="shared" si="92"/>
        <v>0</v>
      </c>
      <c r="O75" s="41">
        <f t="shared" si="93"/>
        <v>0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8.75" customHeight="1">
      <c r="A76" s="63"/>
      <c r="B76" s="56" t="s">
        <v>20</v>
      </c>
      <c r="C76" s="44"/>
      <c r="D76" s="44"/>
      <c r="E76" s="44"/>
      <c r="F76" s="44"/>
      <c r="G76" s="44"/>
      <c r="H76" s="45"/>
      <c r="I76" s="46" t="str">
        <f>IF(AND(I74 = "", I75 = ""), "", (SUM(I74:I75) / (COUNT(I74:I75) * 10)) * 100)</f>
        <v/>
      </c>
      <c r="J76" s="2"/>
      <c r="K76" s="2"/>
      <c r="L76" s="2"/>
      <c r="M76" s="2"/>
      <c r="N76" s="2"/>
      <c r="O76" s="2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8.75" customHeight="1">
      <c r="A77" s="64"/>
      <c r="B77" s="58" t="s">
        <v>21</v>
      </c>
      <c r="C77" s="8"/>
      <c r="D77" s="8"/>
      <c r="E77" s="8"/>
      <c r="F77" s="8"/>
      <c r="G77" s="8"/>
      <c r="H77" s="6"/>
      <c r="I77" s="39" t="str">
        <f>IF(I76 = "", "", IF(I76 &gt;= 90, "ممتاز", IF(I76 &gt;= 80, "جيدجدا", IF(I76 &gt;= 70, "جيد", "راسب"))))</f>
        <v/>
      </c>
      <c r="J77" s="2"/>
      <c r="K77" s="2"/>
      <c r="L77" s="2"/>
      <c r="M77" s="2"/>
      <c r="N77" s="2"/>
      <c r="O77" s="2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4.5" customHeight="1">
      <c r="A78" s="59"/>
      <c r="B78" s="60"/>
      <c r="C78" s="60"/>
      <c r="D78" s="60"/>
      <c r="E78" s="60"/>
      <c r="F78" s="60"/>
      <c r="G78" s="60"/>
      <c r="H78" s="60"/>
      <c r="I78" s="61"/>
      <c r="J78" s="2"/>
      <c r="K78" s="2"/>
      <c r="L78" s="2"/>
      <c r="M78" s="2"/>
      <c r="N78" s="2"/>
      <c r="O78" s="2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8.75" customHeight="1">
      <c r="A79" s="62">
        <v>13.0</v>
      </c>
      <c r="B79" s="10">
        <v>1.0</v>
      </c>
      <c r="C79" s="54"/>
      <c r="D79" s="54"/>
      <c r="E79" s="54"/>
      <c r="F79" s="54"/>
      <c r="G79" s="54"/>
      <c r="H79" s="54"/>
      <c r="I79" s="39" t="str">
        <f t="shared" ref="I79:I80" si="95">IF(AND(COUNT(C79)&gt;0, COUNT(D79)&gt;0, COUNT(E79)&gt;0, COUNT(F79)&gt;0, COUNT(G79)&gt;0, COUNT(H79)&gt;0), 10 - SUM(J79:O79), "")</f>
        <v/>
      </c>
      <c r="J79" s="40">
        <f t="shared" ref="J79:J80" si="96">IF(C79&gt;2, (C79-2) * 0.25, 0)</f>
        <v>0</v>
      </c>
      <c r="K79" s="41">
        <f t="shared" ref="K79:K80" si="97">IF(D79&gt;1, (D79-1) * 0.25, 0)</f>
        <v>0</v>
      </c>
      <c r="L79" s="41" t="str">
        <f t="shared" ref="L79:M79" si="94">E79</f>
        <v/>
      </c>
      <c r="M79" s="41" t="str">
        <f t="shared" si="94"/>
        <v/>
      </c>
      <c r="N79" s="41">
        <f t="shared" ref="N79:N80" si="99">G79*1.5</f>
        <v>0</v>
      </c>
      <c r="O79" s="41">
        <f t="shared" ref="O79:O80" si="100">H79*0.125</f>
        <v>0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8.75" customHeight="1">
      <c r="A80" s="63"/>
      <c r="B80" s="10">
        <v>2.0</v>
      </c>
      <c r="C80" s="54"/>
      <c r="D80" s="54"/>
      <c r="E80" s="54"/>
      <c r="F80" s="54"/>
      <c r="G80" s="54"/>
      <c r="H80" s="54"/>
      <c r="I80" s="39" t="str">
        <f t="shared" si="95"/>
        <v/>
      </c>
      <c r="J80" s="40">
        <f t="shared" si="96"/>
        <v>0</v>
      </c>
      <c r="K80" s="41">
        <f t="shared" si="97"/>
        <v>0</v>
      </c>
      <c r="L80" s="41" t="str">
        <f t="shared" ref="L80:M80" si="98">E80</f>
        <v/>
      </c>
      <c r="M80" s="41" t="str">
        <f t="shared" si="98"/>
        <v/>
      </c>
      <c r="N80" s="41">
        <f t="shared" si="99"/>
        <v>0</v>
      </c>
      <c r="O80" s="41">
        <f t="shared" si="100"/>
        <v>0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8.75" customHeight="1">
      <c r="A81" s="63"/>
      <c r="B81" s="56" t="s">
        <v>20</v>
      </c>
      <c r="C81" s="44"/>
      <c r="D81" s="44"/>
      <c r="E81" s="44"/>
      <c r="F81" s="44"/>
      <c r="G81" s="44"/>
      <c r="H81" s="45"/>
      <c r="I81" s="46" t="str">
        <f>IF(AND(I79 = "", I80 = ""), "", (SUM(I79:I80) / (COUNT(I79:I80) * 10)) * 100)</f>
        <v/>
      </c>
      <c r="J81" s="2"/>
      <c r="K81" s="2"/>
      <c r="L81" s="2"/>
      <c r="M81" s="2"/>
      <c r="N81" s="2"/>
      <c r="O81" s="2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8.75" customHeight="1">
      <c r="A82" s="64"/>
      <c r="B82" s="58" t="s">
        <v>21</v>
      </c>
      <c r="C82" s="8"/>
      <c r="D82" s="8"/>
      <c r="E82" s="8"/>
      <c r="F82" s="8"/>
      <c r="G82" s="8"/>
      <c r="H82" s="6"/>
      <c r="I82" s="39" t="str">
        <f>IF(I81 = "", "", IF(I81 &gt;= 90, "ممتاز", IF(I81 &gt;= 80, "جيدجدا", IF(I81 &gt;= 70, "جيد", "راسب"))))</f>
        <v/>
      </c>
      <c r="J82" s="2"/>
      <c r="K82" s="2"/>
      <c r="L82" s="2"/>
      <c r="M82" s="2"/>
      <c r="N82" s="2"/>
      <c r="O82" s="2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4.5" customHeight="1">
      <c r="A83" s="59"/>
      <c r="B83" s="60"/>
      <c r="C83" s="60"/>
      <c r="D83" s="60"/>
      <c r="E83" s="60"/>
      <c r="F83" s="60"/>
      <c r="G83" s="60"/>
      <c r="H83" s="60"/>
      <c r="I83" s="61"/>
      <c r="J83" s="2"/>
      <c r="K83" s="2"/>
      <c r="L83" s="2"/>
      <c r="M83" s="2"/>
      <c r="N83" s="2"/>
      <c r="O83" s="2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8.75" customHeight="1">
      <c r="A84" s="62">
        <v>14.0</v>
      </c>
      <c r="B84" s="10">
        <v>1.0</v>
      </c>
      <c r="C84" s="54"/>
      <c r="D84" s="54"/>
      <c r="E84" s="54"/>
      <c r="F84" s="54"/>
      <c r="G84" s="54"/>
      <c r="H84" s="54"/>
      <c r="I84" s="39" t="str">
        <f t="shared" ref="I84:I85" si="102">IF(AND(COUNT(C84)&gt;0, COUNT(D84)&gt;0, COUNT(E84)&gt;0, COUNT(F84)&gt;0, COUNT(G84)&gt;0, COUNT(H84)&gt;0), 10 - SUM(J84:O84), "")</f>
        <v/>
      </c>
      <c r="J84" s="40">
        <f t="shared" ref="J84:J85" si="103">IF(C84&gt;2, (C84-2) * 0.25, 0)</f>
        <v>0</v>
      </c>
      <c r="K84" s="41">
        <f t="shared" ref="K84:K85" si="104">IF(D84&gt;1, (D84-1) * 0.25, 0)</f>
        <v>0</v>
      </c>
      <c r="L84" s="41" t="str">
        <f t="shared" ref="L84:M84" si="101">E84</f>
        <v/>
      </c>
      <c r="M84" s="41" t="str">
        <f t="shared" si="101"/>
        <v/>
      </c>
      <c r="N84" s="41">
        <f t="shared" ref="N84:N85" si="106">G84*1.5</f>
        <v>0</v>
      </c>
      <c r="O84" s="41">
        <f t="shared" ref="O84:O85" si="107">H84*0.125</f>
        <v>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8.75" customHeight="1">
      <c r="A85" s="63"/>
      <c r="B85" s="10">
        <v>2.0</v>
      </c>
      <c r="C85" s="54"/>
      <c r="D85" s="54"/>
      <c r="E85" s="54"/>
      <c r="F85" s="54"/>
      <c r="G85" s="54"/>
      <c r="H85" s="54"/>
      <c r="I85" s="39" t="str">
        <f t="shared" si="102"/>
        <v/>
      </c>
      <c r="J85" s="40">
        <f t="shared" si="103"/>
        <v>0</v>
      </c>
      <c r="K85" s="41">
        <f t="shared" si="104"/>
        <v>0</v>
      </c>
      <c r="L85" s="41" t="str">
        <f t="shared" ref="L85:M85" si="105">E85</f>
        <v/>
      </c>
      <c r="M85" s="41" t="str">
        <f t="shared" si="105"/>
        <v/>
      </c>
      <c r="N85" s="41">
        <f t="shared" si="106"/>
        <v>0</v>
      </c>
      <c r="O85" s="41">
        <f t="shared" si="107"/>
        <v>0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8.75" customHeight="1">
      <c r="A86" s="63"/>
      <c r="B86" s="56" t="s">
        <v>20</v>
      </c>
      <c r="C86" s="44"/>
      <c r="D86" s="44"/>
      <c r="E86" s="44"/>
      <c r="F86" s="44"/>
      <c r="G86" s="44"/>
      <c r="H86" s="45"/>
      <c r="I86" s="46" t="str">
        <f>IF(AND(I84 = "", I85 = ""), "", (SUM(I84:I85) / (COUNT(I84:I85) * 10)) * 100)</f>
        <v/>
      </c>
      <c r="J86" s="2"/>
      <c r="K86" s="2"/>
      <c r="L86" s="2"/>
      <c r="M86" s="2"/>
      <c r="N86" s="2"/>
      <c r="O86" s="2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8.75" customHeight="1">
      <c r="A87" s="64"/>
      <c r="B87" s="58" t="s">
        <v>21</v>
      </c>
      <c r="C87" s="8"/>
      <c r="D87" s="8"/>
      <c r="E87" s="8"/>
      <c r="F87" s="8"/>
      <c r="G87" s="8"/>
      <c r="H87" s="6"/>
      <c r="I87" s="39" t="str">
        <f>IF(I86 = "", "", IF(I86 &gt;= 90, "ممتاز", IF(I86 &gt;= 80, "جيدجدا", IF(I86 &gt;= 70, "جيد", "راسب"))))</f>
        <v/>
      </c>
      <c r="J87" s="2"/>
      <c r="K87" s="2"/>
      <c r="L87" s="2"/>
      <c r="M87" s="2"/>
      <c r="N87" s="2"/>
      <c r="O87" s="2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4.5" customHeight="1">
      <c r="A88" s="59"/>
      <c r="B88" s="60"/>
      <c r="C88" s="60"/>
      <c r="D88" s="60"/>
      <c r="E88" s="60"/>
      <c r="F88" s="60"/>
      <c r="G88" s="60"/>
      <c r="H88" s="60"/>
      <c r="I88" s="61"/>
      <c r="J88" s="2"/>
      <c r="K88" s="2"/>
      <c r="L88" s="2"/>
      <c r="M88" s="2"/>
      <c r="N88" s="2"/>
      <c r="O88" s="2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8.75" customHeight="1">
      <c r="A89" s="62">
        <v>15.0</v>
      </c>
      <c r="B89" s="10">
        <v>1.0</v>
      </c>
      <c r="C89" s="54"/>
      <c r="D89" s="54"/>
      <c r="E89" s="54"/>
      <c r="F89" s="54"/>
      <c r="G89" s="54"/>
      <c r="H89" s="54"/>
      <c r="I89" s="39" t="str">
        <f t="shared" ref="I89:I90" si="109">IF(AND(COUNT(C89)&gt;0, COUNT(D89)&gt;0, COUNT(E89)&gt;0, COUNT(F89)&gt;0, COUNT(G89)&gt;0, COUNT(H89)&gt;0), 10 - SUM(J89:O89), "")</f>
        <v/>
      </c>
      <c r="J89" s="40">
        <f t="shared" ref="J89:J90" si="110">IF(C89&gt;2, (C89-2) * 0.25, 0)</f>
        <v>0</v>
      </c>
      <c r="K89" s="41">
        <f t="shared" ref="K89:K90" si="111">IF(D89&gt;1, (D89-1) * 0.25, 0)</f>
        <v>0</v>
      </c>
      <c r="L89" s="41" t="str">
        <f t="shared" ref="L89:M89" si="108">E89</f>
        <v/>
      </c>
      <c r="M89" s="41" t="str">
        <f t="shared" si="108"/>
        <v/>
      </c>
      <c r="N89" s="41">
        <f t="shared" ref="N89:N90" si="113">G89*1.5</f>
        <v>0</v>
      </c>
      <c r="O89" s="41">
        <f t="shared" ref="O89:O90" si="114">H89*0.125</f>
        <v>0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8.75" customHeight="1">
      <c r="A90" s="63"/>
      <c r="B90" s="10">
        <v>2.0</v>
      </c>
      <c r="C90" s="54"/>
      <c r="D90" s="54"/>
      <c r="E90" s="54"/>
      <c r="F90" s="54"/>
      <c r="G90" s="54"/>
      <c r="H90" s="54"/>
      <c r="I90" s="39" t="str">
        <f t="shared" si="109"/>
        <v/>
      </c>
      <c r="J90" s="40">
        <f t="shared" si="110"/>
        <v>0</v>
      </c>
      <c r="K90" s="41">
        <f t="shared" si="111"/>
        <v>0</v>
      </c>
      <c r="L90" s="41" t="str">
        <f t="shared" ref="L90:M90" si="112">E90</f>
        <v/>
      </c>
      <c r="M90" s="41" t="str">
        <f t="shared" si="112"/>
        <v/>
      </c>
      <c r="N90" s="41">
        <f t="shared" si="113"/>
        <v>0</v>
      </c>
      <c r="O90" s="41">
        <f t="shared" si="114"/>
        <v>0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8.75" customHeight="1">
      <c r="A91" s="63"/>
      <c r="B91" s="56" t="s">
        <v>20</v>
      </c>
      <c r="C91" s="44"/>
      <c r="D91" s="44"/>
      <c r="E91" s="44"/>
      <c r="F91" s="44"/>
      <c r="G91" s="44"/>
      <c r="H91" s="45"/>
      <c r="I91" s="46" t="str">
        <f>IF(AND(I89 = "", I90 = ""), "", (SUM(I89:I90) / (COUNT(I89:I90) * 10)) * 100)</f>
        <v/>
      </c>
      <c r="J91" s="2"/>
      <c r="K91" s="2"/>
      <c r="L91" s="2"/>
      <c r="M91" s="2"/>
      <c r="N91" s="2"/>
      <c r="O91" s="2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8.75" customHeight="1">
      <c r="A92" s="64"/>
      <c r="B92" s="58" t="s">
        <v>21</v>
      </c>
      <c r="C92" s="8"/>
      <c r="D92" s="8"/>
      <c r="E92" s="8"/>
      <c r="F92" s="8"/>
      <c r="G92" s="8"/>
      <c r="H92" s="6"/>
      <c r="I92" s="39" t="str">
        <f>IF(I91 = "", "", IF(I91 &gt;= 90, "ممتاز", IF(I91 &gt;= 80, "جيدجدا", IF(I91 &gt;= 70, "جيد", "راسب"))))</f>
        <v/>
      </c>
      <c r="J92" s="2"/>
      <c r="K92" s="2"/>
      <c r="L92" s="2"/>
      <c r="M92" s="2"/>
      <c r="N92" s="2"/>
      <c r="O92" s="2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4.5" customHeight="1">
      <c r="A93" s="59"/>
      <c r="B93" s="60"/>
      <c r="C93" s="60"/>
      <c r="D93" s="60"/>
      <c r="E93" s="60"/>
      <c r="F93" s="60"/>
      <c r="G93" s="60"/>
      <c r="H93" s="60"/>
      <c r="I93" s="61"/>
      <c r="J93" s="2"/>
      <c r="K93" s="2"/>
      <c r="L93" s="2"/>
      <c r="M93" s="2"/>
      <c r="N93" s="2"/>
      <c r="O93" s="2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8.75" customHeight="1">
      <c r="A94" s="62">
        <v>16.0</v>
      </c>
      <c r="B94" s="10">
        <v>1.0</v>
      </c>
      <c r="C94" s="38">
        <v>0.0</v>
      </c>
      <c r="D94" s="38">
        <v>0.0</v>
      </c>
      <c r="E94" s="38">
        <v>1.0</v>
      </c>
      <c r="F94" s="38">
        <v>0.0</v>
      </c>
      <c r="G94" s="38">
        <v>0.0</v>
      </c>
      <c r="H94" s="38">
        <v>0.0</v>
      </c>
      <c r="I94" s="39">
        <f t="shared" ref="I94:I95" si="116">IF(AND(COUNT(C94)&gt;0, COUNT(D94)&gt;0, COUNT(E94)&gt;0, COUNT(F94)&gt;0, COUNT(G94)&gt;0, COUNT(H94)&gt;0), 10 - SUM(J94:O94), "")</f>
        <v>9</v>
      </c>
      <c r="J94" s="40">
        <f t="shared" ref="J94:J95" si="117">IF(C94&gt;2, (C94-2) * 0.25, 0)</f>
        <v>0</v>
      </c>
      <c r="K94" s="41">
        <f t="shared" ref="K94:K95" si="118">IF(D94&gt;1, (D94-1) * 0.25, 0)</f>
        <v>0</v>
      </c>
      <c r="L94" s="41">
        <f t="shared" ref="L94:M94" si="115">E94</f>
        <v>1</v>
      </c>
      <c r="M94" s="41">
        <f t="shared" si="115"/>
        <v>0</v>
      </c>
      <c r="N94" s="41">
        <f t="shared" ref="N94:N95" si="120">G94*1.5</f>
        <v>0</v>
      </c>
      <c r="O94" s="41">
        <f t="shared" ref="O94:O95" si="121">H94*0.125</f>
        <v>0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8.75" customHeight="1">
      <c r="A95" s="63"/>
      <c r="B95" s="10">
        <v>2.0</v>
      </c>
      <c r="C95" s="38">
        <v>0.0</v>
      </c>
      <c r="D95" s="38">
        <v>0.0</v>
      </c>
      <c r="E95" s="38">
        <v>0.0</v>
      </c>
      <c r="F95" s="38">
        <v>0.0</v>
      </c>
      <c r="G95" s="38">
        <v>0.0</v>
      </c>
      <c r="H95" s="38">
        <v>0.0</v>
      </c>
      <c r="I95" s="39">
        <f t="shared" si="116"/>
        <v>10</v>
      </c>
      <c r="J95" s="40">
        <f t="shared" si="117"/>
        <v>0</v>
      </c>
      <c r="K95" s="41">
        <f t="shared" si="118"/>
        <v>0</v>
      </c>
      <c r="L95" s="41">
        <f t="shared" ref="L95:M95" si="119">E95</f>
        <v>0</v>
      </c>
      <c r="M95" s="41">
        <f t="shared" si="119"/>
        <v>0</v>
      </c>
      <c r="N95" s="41">
        <f t="shared" si="120"/>
        <v>0</v>
      </c>
      <c r="O95" s="41">
        <f t="shared" si="121"/>
        <v>0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8.75" customHeight="1">
      <c r="A96" s="63"/>
      <c r="B96" s="56" t="s">
        <v>20</v>
      </c>
      <c r="C96" s="44"/>
      <c r="D96" s="44"/>
      <c r="E96" s="44"/>
      <c r="F96" s="44"/>
      <c r="G96" s="44"/>
      <c r="H96" s="45"/>
      <c r="I96" s="46">
        <f>IF(AND(I94 = "", I95 = ""), "", (SUM(I94:I95) / (COUNT(I94:I95) * 10)) * 100)</f>
        <v>95</v>
      </c>
      <c r="J96" s="2"/>
      <c r="K96" s="2"/>
      <c r="L96" s="2"/>
      <c r="M96" s="2"/>
      <c r="N96" s="2"/>
      <c r="O96" s="2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8.75" customHeight="1">
      <c r="A97" s="64"/>
      <c r="B97" s="58" t="s">
        <v>21</v>
      </c>
      <c r="C97" s="8"/>
      <c r="D97" s="8"/>
      <c r="E97" s="8"/>
      <c r="F97" s="8"/>
      <c r="G97" s="8"/>
      <c r="H97" s="6"/>
      <c r="I97" s="39" t="str">
        <f>IF(I96 = "", "", IF(I96 &gt;= 90, "ممتاز", IF(I96 &gt;= 80, "جيدجدا", IF(I96 &gt;= 70, "جيد", "راسب"))))</f>
        <v>ممتاز</v>
      </c>
      <c r="J97" s="2"/>
      <c r="K97" s="2"/>
      <c r="L97" s="2"/>
      <c r="M97" s="2"/>
      <c r="N97" s="2"/>
      <c r="O97" s="2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4.5" customHeight="1">
      <c r="A98" s="59"/>
      <c r="B98" s="60"/>
      <c r="C98" s="60"/>
      <c r="D98" s="60"/>
      <c r="E98" s="60"/>
      <c r="F98" s="60"/>
      <c r="G98" s="60"/>
      <c r="H98" s="60"/>
      <c r="I98" s="61"/>
      <c r="J98" s="2"/>
      <c r="K98" s="2"/>
      <c r="L98" s="2"/>
      <c r="M98" s="2"/>
      <c r="N98" s="2"/>
      <c r="O98" s="2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8.75" customHeight="1">
      <c r="A99" s="62">
        <v>17.0</v>
      </c>
      <c r="B99" s="10">
        <v>1.0</v>
      </c>
      <c r="C99" s="54"/>
      <c r="D99" s="54"/>
      <c r="E99" s="54"/>
      <c r="F99" s="54"/>
      <c r="G99" s="54"/>
      <c r="H99" s="54"/>
      <c r="I99" s="39" t="str">
        <f t="shared" ref="I99:I100" si="123">IF(AND(COUNT(C99)&gt;0, COUNT(D99)&gt;0, COUNT(E99)&gt;0, COUNT(F99)&gt;0, COUNT(G99)&gt;0, COUNT(H99)&gt;0), 10 - SUM(J99:O99), "")</f>
        <v/>
      </c>
      <c r="J99" s="40">
        <f t="shared" ref="J99:J100" si="124">IF(C99&gt;2, (C99-2) * 0.25, 0)</f>
        <v>0</v>
      </c>
      <c r="K99" s="41">
        <f t="shared" ref="K99:K100" si="125">IF(D99&gt;1, (D99-1) * 0.25, 0)</f>
        <v>0</v>
      </c>
      <c r="L99" s="41" t="str">
        <f t="shared" ref="L99:M99" si="122">E99</f>
        <v/>
      </c>
      <c r="M99" s="41" t="str">
        <f t="shared" si="122"/>
        <v/>
      </c>
      <c r="N99" s="41">
        <f t="shared" ref="N99:N100" si="127">G99*1.5</f>
        <v>0</v>
      </c>
      <c r="O99" s="41">
        <f t="shared" ref="O99:O100" si="128">H99*0.125</f>
        <v>0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8.75" customHeight="1">
      <c r="A100" s="63"/>
      <c r="B100" s="10">
        <v>2.0</v>
      </c>
      <c r="C100" s="54"/>
      <c r="D100" s="54"/>
      <c r="E100" s="54"/>
      <c r="F100" s="54"/>
      <c r="G100" s="54"/>
      <c r="H100" s="54"/>
      <c r="I100" s="39" t="str">
        <f t="shared" si="123"/>
        <v/>
      </c>
      <c r="J100" s="40">
        <f t="shared" si="124"/>
        <v>0</v>
      </c>
      <c r="K100" s="41">
        <f t="shared" si="125"/>
        <v>0</v>
      </c>
      <c r="L100" s="41" t="str">
        <f t="shared" ref="L100:M100" si="126">E100</f>
        <v/>
      </c>
      <c r="M100" s="41" t="str">
        <f t="shared" si="126"/>
        <v/>
      </c>
      <c r="N100" s="41">
        <f t="shared" si="127"/>
        <v>0</v>
      </c>
      <c r="O100" s="41">
        <f t="shared" si="128"/>
        <v>0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8.75" customHeight="1">
      <c r="A101" s="63"/>
      <c r="B101" s="56" t="s">
        <v>20</v>
      </c>
      <c r="C101" s="44"/>
      <c r="D101" s="44"/>
      <c r="E101" s="44"/>
      <c r="F101" s="44"/>
      <c r="G101" s="44"/>
      <c r="H101" s="45"/>
      <c r="I101" s="46" t="str">
        <f>IF(AND(I99 = "", I100 = ""), "", (SUM(I99:I100) / (COUNT(I99:I100) * 10)) * 100)</f>
        <v/>
      </c>
      <c r="J101" s="2"/>
      <c r="K101" s="2"/>
      <c r="L101" s="2"/>
      <c r="M101" s="2"/>
      <c r="N101" s="2"/>
      <c r="O101" s="2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8.75" customHeight="1">
      <c r="A102" s="64"/>
      <c r="B102" s="58" t="s">
        <v>21</v>
      </c>
      <c r="C102" s="8"/>
      <c r="D102" s="8"/>
      <c r="E102" s="8"/>
      <c r="F102" s="8"/>
      <c r="G102" s="8"/>
      <c r="H102" s="6"/>
      <c r="I102" s="39" t="str">
        <f>IF(I101 = "", "", IF(I101 &gt;= 90, "ممتاز", IF(I101 &gt;= 80, "جيدجدا", IF(I101 &gt;= 70, "جيد", "راسب"))))</f>
        <v/>
      </c>
      <c r="J102" s="2"/>
      <c r="K102" s="2"/>
      <c r="L102" s="2"/>
      <c r="M102" s="2"/>
      <c r="N102" s="2"/>
      <c r="O102" s="2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4.5" customHeight="1">
      <c r="A103" s="59"/>
      <c r="B103" s="60"/>
      <c r="C103" s="60"/>
      <c r="D103" s="60"/>
      <c r="E103" s="60"/>
      <c r="F103" s="60"/>
      <c r="G103" s="60"/>
      <c r="H103" s="60"/>
      <c r="I103" s="61"/>
      <c r="J103" s="2"/>
      <c r="K103" s="2"/>
      <c r="L103" s="2"/>
      <c r="M103" s="2"/>
      <c r="N103" s="2"/>
      <c r="O103" s="2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8.75" customHeight="1">
      <c r="A104" s="62">
        <v>18.0</v>
      </c>
      <c r="B104" s="10">
        <v>1.0</v>
      </c>
      <c r="C104" s="54"/>
      <c r="D104" s="54"/>
      <c r="E104" s="54"/>
      <c r="F104" s="54"/>
      <c r="G104" s="54"/>
      <c r="H104" s="54"/>
      <c r="I104" s="39" t="str">
        <f t="shared" ref="I104:I105" si="130">IF(AND(COUNT(C104)&gt;0, COUNT(D104)&gt;0, COUNT(E104)&gt;0, COUNT(F104)&gt;0, COUNT(G104)&gt;0, COUNT(H104)&gt;0), 10 - SUM(J104:O104), "")</f>
        <v/>
      </c>
      <c r="J104" s="40">
        <f t="shared" ref="J104:J105" si="131">IF(C104&gt;2, (C104-2) * 0.25, 0)</f>
        <v>0</v>
      </c>
      <c r="K104" s="41">
        <f t="shared" ref="K104:K105" si="132">IF(D104&gt;1, (D104-1) * 0.25, 0)</f>
        <v>0</v>
      </c>
      <c r="L104" s="41" t="str">
        <f t="shared" ref="L104:M104" si="129">E104</f>
        <v/>
      </c>
      <c r="M104" s="41" t="str">
        <f t="shared" si="129"/>
        <v/>
      </c>
      <c r="N104" s="41">
        <f t="shared" ref="N104:N105" si="134">G104*1.5</f>
        <v>0</v>
      </c>
      <c r="O104" s="41">
        <f t="shared" ref="O104:O105" si="135">H104*0.125</f>
        <v>0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8.75" customHeight="1">
      <c r="A105" s="63"/>
      <c r="B105" s="65">
        <v>2.0</v>
      </c>
      <c r="C105" s="66"/>
      <c r="D105" s="66"/>
      <c r="E105" s="66"/>
      <c r="F105" s="66"/>
      <c r="G105" s="66"/>
      <c r="H105" s="66"/>
      <c r="I105" s="67" t="str">
        <f t="shared" si="130"/>
        <v/>
      </c>
      <c r="J105" s="40">
        <f t="shared" si="131"/>
        <v>0</v>
      </c>
      <c r="K105" s="41">
        <f t="shared" si="132"/>
        <v>0</v>
      </c>
      <c r="L105" s="41" t="str">
        <f t="shared" ref="L105:M105" si="133">E105</f>
        <v/>
      </c>
      <c r="M105" s="41" t="str">
        <f t="shared" si="133"/>
        <v/>
      </c>
      <c r="N105" s="41">
        <f t="shared" si="134"/>
        <v>0</v>
      </c>
      <c r="O105" s="41">
        <f t="shared" si="135"/>
        <v>0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8.75" customHeight="1">
      <c r="A106" s="63"/>
      <c r="B106" s="56" t="s">
        <v>20</v>
      </c>
      <c r="C106" s="44"/>
      <c r="D106" s="44"/>
      <c r="E106" s="44"/>
      <c r="F106" s="44"/>
      <c r="G106" s="44"/>
      <c r="H106" s="45"/>
      <c r="I106" s="46" t="str">
        <f>IF(AND(I104 = "", I105 = ""), "", (SUM(I104:I105) / (COUNT(I104:I105) * 10)) * 100)</f>
        <v/>
      </c>
      <c r="J106" s="2"/>
      <c r="K106" s="2"/>
      <c r="L106" s="2"/>
      <c r="M106" s="2"/>
      <c r="N106" s="2"/>
      <c r="O106" s="2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8.75" customHeight="1">
      <c r="A107" s="64"/>
      <c r="B107" s="58" t="s">
        <v>21</v>
      </c>
      <c r="C107" s="8"/>
      <c r="D107" s="8"/>
      <c r="E107" s="8"/>
      <c r="F107" s="8"/>
      <c r="G107" s="8"/>
      <c r="H107" s="6"/>
      <c r="I107" s="39" t="str">
        <f>IF(I106 = "", "", IF(I106 &gt;= 90, "ممتاز", IF(I106 &gt;= 80, "جيدجدا", IF(I106 &gt;= 70, "جيد", "راسب"))))</f>
        <v/>
      </c>
      <c r="J107" s="2"/>
      <c r="K107" s="2"/>
      <c r="L107" s="2"/>
      <c r="M107" s="2"/>
      <c r="N107" s="2"/>
      <c r="O107" s="2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4.5" customHeight="1">
      <c r="A108" s="59"/>
      <c r="B108" s="60"/>
      <c r="C108" s="60"/>
      <c r="D108" s="60"/>
      <c r="E108" s="60"/>
      <c r="F108" s="60"/>
      <c r="G108" s="60"/>
      <c r="H108" s="60"/>
      <c r="I108" s="61"/>
      <c r="J108" s="2"/>
      <c r="K108" s="2"/>
      <c r="L108" s="2"/>
      <c r="M108" s="2"/>
      <c r="N108" s="2"/>
      <c r="O108" s="2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8.75" customHeight="1">
      <c r="A109" s="62">
        <v>19.0</v>
      </c>
      <c r="B109" s="10">
        <v>1.0</v>
      </c>
      <c r="C109" s="54"/>
      <c r="D109" s="54"/>
      <c r="E109" s="54"/>
      <c r="F109" s="54"/>
      <c r="G109" s="54"/>
      <c r="H109" s="54"/>
      <c r="I109" s="39" t="str">
        <f t="shared" ref="I109:I110" si="137">IF(AND(COUNT(C109)&gt;0, COUNT(D109)&gt;0, COUNT(E109)&gt;0, COUNT(F109)&gt;0, COUNT(G109)&gt;0, COUNT(H109)&gt;0), 10 - SUM(J109:O109), "")</f>
        <v/>
      </c>
      <c r="J109" s="40">
        <f t="shared" ref="J109:J110" si="138">IF(C109&gt;2, (C109-2) * 0.25, 0)</f>
        <v>0</v>
      </c>
      <c r="K109" s="41">
        <f t="shared" ref="K109:K110" si="139">IF(D109&gt;1, (D109-1) * 0.25, 0)</f>
        <v>0</v>
      </c>
      <c r="L109" s="41" t="str">
        <f t="shared" ref="L109:M109" si="136">E109</f>
        <v/>
      </c>
      <c r="M109" s="41" t="str">
        <f t="shared" si="136"/>
        <v/>
      </c>
      <c r="N109" s="41">
        <f t="shared" ref="N109:N110" si="141">G109*1.5</f>
        <v>0</v>
      </c>
      <c r="O109" s="41">
        <f t="shared" ref="O109:O110" si="142">H109*0.125</f>
        <v>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8.75" customHeight="1">
      <c r="A110" s="63"/>
      <c r="B110" s="65">
        <v>2.0</v>
      </c>
      <c r="C110" s="66"/>
      <c r="D110" s="66"/>
      <c r="E110" s="66"/>
      <c r="F110" s="66"/>
      <c r="G110" s="66"/>
      <c r="H110" s="66"/>
      <c r="I110" s="67" t="str">
        <f t="shared" si="137"/>
        <v/>
      </c>
      <c r="J110" s="40">
        <f t="shared" si="138"/>
        <v>0</v>
      </c>
      <c r="K110" s="41">
        <f t="shared" si="139"/>
        <v>0</v>
      </c>
      <c r="L110" s="41" t="str">
        <f t="shared" ref="L110:M110" si="140">E110</f>
        <v/>
      </c>
      <c r="M110" s="41" t="str">
        <f t="shared" si="140"/>
        <v/>
      </c>
      <c r="N110" s="41">
        <f t="shared" si="141"/>
        <v>0</v>
      </c>
      <c r="O110" s="41">
        <f t="shared" si="142"/>
        <v>0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8.75" customHeight="1">
      <c r="A111" s="63"/>
      <c r="B111" s="56" t="s">
        <v>20</v>
      </c>
      <c r="C111" s="44"/>
      <c r="D111" s="44"/>
      <c r="E111" s="44"/>
      <c r="F111" s="44"/>
      <c r="G111" s="44"/>
      <c r="H111" s="45"/>
      <c r="I111" s="46" t="str">
        <f>IF(AND(I109 = "", I110 = ""), "", (SUM(I109:I110) / (COUNT(I109:I110) * 10)) * 100)</f>
        <v/>
      </c>
      <c r="J111" s="2"/>
      <c r="K111" s="2"/>
      <c r="L111" s="2"/>
      <c r="M111" s="2"/>
      <c r="N111" s="2"/>
      <c r="O111" s="2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8.75" customHeight="1">
      <c r="A112" s="68"/>
      <c r="B112" s="69" t="s">
        <v>21</v>
      </c>
      <c r="C112" s="70"/>
      <c r="D112" s="70"/>
      <c r="E112" s="70"/>
      <c r="F112" s="70"/>
      <c r="G112" s="70"/>
      <c r="H112" s="71"/>
      <c r="I112" s="72" t="str">
        <f>IF(I111 = "", "", IF(I111 &gt;= 90, "ممتاز", IF(I111 &gt;= 80, "جيدجدا", IF(I111 &gt;= 70, "جيد", "راسب"))))</f>
        <v/>
      </c>
      <c r="J112" s="2"/>
      <c r="K112" s="2"/>
      <c r="L112" s="2"/>
      <c r="M112" s="2"/>
      <c r="N112" s="2"/>
      <c r="O112" s="2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2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2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2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2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2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2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2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2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2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2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2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2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2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2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2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2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2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2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2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2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2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2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2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2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2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2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2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2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2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2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2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2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2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2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2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2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2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2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2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2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2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2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2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2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2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2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2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2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2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2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2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2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2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2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2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2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2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2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2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2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2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2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2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2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2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2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2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2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2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2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2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2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2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2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2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2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2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2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2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2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2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2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2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2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2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2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2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2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2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2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2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2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2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2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2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2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2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2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2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2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2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2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2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2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2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2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2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2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2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2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2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2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2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2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2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2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2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2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2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2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2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2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2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2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2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2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2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2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2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2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2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2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2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2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2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2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2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2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2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2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2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2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2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2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2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2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2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2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2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2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2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2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2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2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2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2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2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2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2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2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2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2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2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2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2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2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2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2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2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2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2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2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2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2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2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2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2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2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2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2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2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2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2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2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2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2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2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2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2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2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2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2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2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2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2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2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2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2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2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ht="15.75" customHeight="1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ht="15.75" customHeight="1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ht="15.75" customHeight="1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ht="15.75" customHeight="1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ht="15.75" customHeight="1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ht="15.75" customHeight="1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ht="15.75" customHeight="1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ht="15.75" customHeight="1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ht="15.75" customHeight="1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ht="15.75" customHeight="1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ht="15.75" customHeight="1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ht="15.75" customHeight="1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ht="15.75" customHeight="1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ht="15.75" customHeight="1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ht="15.75" customHeight="1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ht="15.75" customHeight="1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ht="15.75" customHeight="1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ht="15.75" customHeight="1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ht="15.75" customHeight="1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ht="15.75" customHeight="1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ht="15.75" customHeight="1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ht="15.75" customHeight="1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ht="15.75" customHeight="1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ht="15.75" customHeight="1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ht="15.75" customHeight="1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ht="15.75" customHeight="1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ht="15.75" customHeight="1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ht="15.75" customHeight="1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ht="15.75" customHeight="1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ht="15.75" customHeight="1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ht="15.75" customHeight="1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ht="15.75" customHeight="1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ht="15.75" customHeight="1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ht="15.75" customHeight="1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ht="15.75" customHeight="1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ht="15.75" customHeight="1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ht="15.75" customHeight="1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ht="15.75" customHeight="1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ht="15.75" customHeight="1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ht="15.75" customHeight="1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ht="15.75" customHeight="1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ht="15.75" customHeight="1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ht="15.75" customHeight="1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ht="15.75" customHeight="1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ht="15.75" customHeight="1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ht="15.75" customHeight="1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ht="15.75" customHeight="1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ht="15.75" customHeight="1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ht="15.75" customHeight="1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ht="15.75" customHeight="1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ht="15.75" customHeight="1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ht="15.75" customHeight="1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ht="15.75" customHeight="1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ht="15.75" customHeight="1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ht="15.75" customHeight="1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ht="15.75" customHeight="1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ht="15.75" customHeight="1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ht="15.75" customHeight="1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ht="15.75" customHeight="1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ht="15.75" customHeight="1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ht="15.75" customHeight="1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ht="15.75" customHeight="1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ht="15.75" customHeight="1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ht="15.75" customHeight="1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ht="15.75" customHeight="1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ht="15.75" customHeight="1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ht="15.75" customHeight="1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ht="15.75" customHeight="1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ht="15.75" customHeight="1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ht="15.75" customHeight="1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ht="15.75" customHeight="1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ht="15.75" customHeight="1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ht="15.75" customHeight="1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ht="15.75" customHeight="1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ht="15.75" customHeight="1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ht="15.75" customHeight="1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ht="15.75" customHeight="1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ht="15.75" customHeight="1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ht="15.75" customHeight="1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ht="15.75" customHeight="1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ht="15.75" customHeight="1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ht="15.75" customHeight="1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ht="15.75" customHeight="1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ht="15.75" customHeight="1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ht="15.75" customHeight="1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ht="15.75" customHeight="1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ht="15.75" customHeight="1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ht="15.75" customHeight="1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ht="15.75" customHeight="1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ht="15.75" customHeight="1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ht="15.75" customHeight="1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ht="15.75" customHeight="1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ht="15.75" customHeight="1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ht="15.75" customHeight="1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ht="15.75" customHeight="1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ht="15.75" customHeight="1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ht="15.75" customHeight="1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ht="15.75" customHeight="1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ht="15.75" customHeight="1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ht="15.75" customHeight="1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ht="15.75" customHeight="1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ht="15.75" customHeight="1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ht="15.75" customHeight="1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ht="15.75" customHeight="1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ht="15.75" customHeight="1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ht="15.75" customHeight="1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ht="15.75" customHeight="1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ht="15.75" customHeight="1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ht="15.75" customHeight="1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ht="15.75" customHeight="1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ht="15.75" customHeight="1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ht="15.75" customHeight="1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ht="15.75" customHeight="1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ht="15.75" customHeight="1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ht="15.75" customHeight="1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ht="15.75" customHeight="1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ht="15.75" customHeight="1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ht="15.75" customHeight="1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ht="15.75" customHeight="1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ht="15.75" customHeight="1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ht="15.75" customHeight="1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ht="15.75" customHeight="1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ht="15.75" customHeight="1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ht="15.75" customHeight="1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ht="15.75" customHeight="1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ht="15.75" customHeight="1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ht="15.75" customHeight="1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ht="15.75" customHeight="1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ht="15.75" customHeight="1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ht="15.75" customHeight="1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ht="15.75" customHeight="1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ht="15.75" customHeight="1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ht="15.75" customHeight="1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ht="15.75" customHeight="1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ht="15.75" customHeight="1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ht="15.75" customHeight="1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ht="15.75" customHeight="1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ht="15.75" customHeight="1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ht="15.75" customHeight="1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ht="15.75" customHeight="1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ht="15.75" customHeight="1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ht="15.75" customHeight="1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ht="15.75" customHeight="1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ht="15.75" customHeight="1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ht="15.75" customHeight="1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ht="15.75" customHeight="1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ht="15.75" customHeight="1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ht="15.75" customHeight="1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ht="15.75" customHeight="1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ht="15.75" customHeight="1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ht="15.75" customHeight="1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ht="15.75" customHeight="1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ht="15.75" customHeight="1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ht="15.75" customHeight="1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ht="15.75" customHeight="1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ht="15.75" customHeight="1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ht="15.75" customHeight="1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ht="15.75" customHeight="1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ht="15.75" customHeight="1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ht="15.75" customHeight="1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ht="15.75" customHeight="1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ht="15.75" customHeight="1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ht="15.75" customHeight="1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ht="15.75" customHeight="1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ht="15.75" customHeight="1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ht="15.75" customHeight="1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ht="15.75" customHeight="1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ht="15.75" customHeight="1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ht="15.75" customHeight="1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ht="15.75" customHeight="1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ht="15.75" customHeight="1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ht="15.75" customHeight="1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ht="15.75" customHeight="1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ht="15.75" customHeight="1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ht="15.75" customHeight="1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ht="15.75" customHeight="1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ht="15.75" customHeight="1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ht="15.75" customHeight="1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ht="15.75" customHeight="1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ht="15.75" customHeight="1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ht="15.75" customHeight="1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ht="15.75" customHeight="1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ht="15.75" customHeight="1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ht="15.75" customHeight="1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ht="15.75" customHeight="1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ht="15.75" customHeight="1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ht="15.75" customHeight="1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ht="15.75" customHeight="1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ht="15.75" customHeight="1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ht="15.75" customHeight="1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ht="15.75" customHeight="1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ht="15.75" customHeight="1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ht="15.75" customHeight="1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ht="15.75" customHeight="1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ht="15.75" customHeight="1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ht="15.75" customHeight="1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ht="15.75" customHeight="1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ht="15.75" customHeight="1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ht="15.75" customHeight="1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ht="15.75" customHeight="1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ht="15.75" customHeight="1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ht="15.75" customHeight="1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ht="15.75" customHeight="1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ht="15.75" customHeight="1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ht="15.75" customHeight="1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ht="15.75" customHeight="1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ht="15.75" customHeight="1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ht="15.75" customHeight="1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ht="15.75" customHeight="1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ht="15.75" customHeight="1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ht="15.75" customHeight="1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ht="15.75" customHeight="1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ht="15.75" customHeight="1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ht="15.75" customHeight="1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ht="15.75" customHeight="1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ht="15.75" customHeight="1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ht="15.75" customHeight="1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ht="15.75" customHeight="1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ht="15.75" customHeight="1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ht="15.75" customHeight="1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ht="15.75" customHeight="1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ht="15.75" customHeight="1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ht="15.75" customHeight="1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ht="15.75" customHeight="1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ht="15.75" customHeight="1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ht="15.75" customHeight="1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ht="15.75" customHeight="1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ht="15.75" customHeight="1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ht="15.75" customHeight="1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ht="15.75" customHeight="1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ht="15.75" customHeight="1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ht="15.75" customHeight="1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ht="15.75" customHeight="1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ht="15.75" customHeight="1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ht="15.75" customHeight="1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ht="15.75" customHeight="1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ht="15.75" customHeight="1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ht="15.75" customHeight="1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ht="15.75" customHeight="1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ht="15.75" customHeight="1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ht="15.75" customHeight="1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ht="15.75" customHeight="1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ht="15.75" customHeight="1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ht="15.75" customHeight="1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ht="15.75" customHeight="1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ht="15.75" customHeight="1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ht="15.75" customHeight="1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ht="15.75" customHeight="1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ht="15.75" customHeight="1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ht="15.75" customHeight="1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ht="15.75" customHeight="1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ht="15.75" customHeight="1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ht="15.75" customHeight="1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ht="15.75" customHeight="1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ht="15.75" customHeight="1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ht="15.75" customHeight="1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ht="15.75" customHeight="1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ht="15.75" customHeight="1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ht="15.75" customHeight="1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ht="15.75" customHeight="1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ht="15.75" customHeight="1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ht="15.75" customHeight="1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ht="15.75" customHeight="1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ht="15.75" customHeight="1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ht="15.75" customHeight="1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ht="15.75" customHeight="1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ht="15.75" customHeight="1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ht="15.75" customHeight="1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ht="15.75" customHeight="1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ht="15.75" customHeight="1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ht="15.75" customHeight="1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ht="15.75" customHeight="1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ht="15.75" customHeight="1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ht="15.75" customHeight="1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ht="15.75" customHeight="1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ht="15.75" customHeight="1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ht="15.75" customHeight="1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ht="15.75" customHeight="1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ht="15.75" customHeight="1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ht="15.75" customHeight="1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ht="15.75" customHeight="1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ht="15.75" customHeight="1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ht="15.75" customHeight="1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ht="15.75" customHeight="1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ht="15.75" customHeight="1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ht="15.75" customHeight="1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ht="15.75" customHeight="1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ht="15.75" customHeight="1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ht="15.75" customHeight="1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ht="15.75" customHeight="1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ht="15.75" customHeight="1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ht="15.75" customHeight="1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ht="15.75" customHeight="1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ht="15.75" customHeight="1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ht="15.75" customHeight="1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ht="15.75" customHeight="1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ht="15.75" customHeight="1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ht="15.75" customHeight="1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ht="15.75" customHeight="1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ht="15.75" customHeight="1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ht="15.75" customHeight="1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ht="15.75" customHeight="1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ht="15.75" customHeight="1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ht="15.75" customHeight="1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ht="15.75" customHeight="1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ht="15.75" customHeight="1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ht="15.75" customHeight="1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ht="15.75" customHeight="1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ht="15.75" customHeight="1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ht="15.75" customHeight="1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ht="15.75" customHeight="1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ht="15.75" customHeight="1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ht="15.75" customHeight="1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ht="15.75" customHeight="1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ht="15.75" customHeight="1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ht="15.75" customHeight="1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ht="15.75" customHeight="1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ht="15.75" customHeight="1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ht="15.75" customHeight="1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ht="15.75" customHeight="1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ht="15.75" customHeight="1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ht="15.75" customHeight="1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ht="15.75" customHeight="1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ht="15.75" customHeight="1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ht="15.75" customHeight="1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ht="15.75" customHeight="1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ht="15.75" customHeight="1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ht="15.75" customHeight="1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ht="15.75" customHeight="1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ht="15.75" customHeight="1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ht="15.75" customHeight="1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ht="15.75" customHeight="1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ht="15.75" customHeight="1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ht="15.75" customHeight="1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ht="15.75" customHeight="1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ht="15.75" customHeight="1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ht="15.75" customHeight="1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ht="15.75" customHeight="1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ht="15.75" customHeight="1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ht="15.75" customHeight="1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ht="15.75" customHeight="1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ht="15.75" customHeight="1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ht="15.75" customHeight="1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ht="15.75" customHeight="1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ht="15.75" customHeight="1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ht="15.75" customHeight="1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ht="15.75" customHeight="1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ht="15.75" customHeight="1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ht="15.75" customHeight="1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ht="15.75" customHeight="1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ht="15.75" customHeight="1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ht="15.75" customHeight="1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ht="15.75" customHeight="1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ht="15.75" customHeight="1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ht="15.75" customHeight="1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ht="15.75" customHeight="1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ht="15.75" customHeight="1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ht="15.75" customHeight="1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ht="15.75" customHeight="1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ht="15.75" customHeight="1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ht="15.75" customHeight="1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ht="15.75" customHeight="1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ht="15.75" customHeight="1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ht="15.75" customHeight="1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ht="15.75" customHeight="1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ht="15.75" customHeight="1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ht="15.75" customHeight="1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ht="15.75" customHeight="1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ht="15.75" customHeight="1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ht="15.75" customHeight="1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ht="15.75" customHeight="1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ht="15.75" customHeight="1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ht="15.75" customHeight="1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ht="15.75" customHeight="1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ht="15.75" customHeight="1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ht="15.75" customHeight="1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ht="15.75" customHeight="1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ht="15.75" customHeight="1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ht="15.75" customHeight="1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ht="15.75" customHeight="1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ht="15.75" customHeight="1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ht="15.75" customHeight="1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ht="15.75" customHeight="1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ht="15.75" customHeight="1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ht="15.75" customHeight="1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ht="15.75" customHeight="1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ht="15.75" customHeight="1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ht="15.75" customHeight="1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ht="15.75" customHeight="1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ht="15.75" customHeight="1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ht="15.75" customHeight="1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ht="15.75" customHeight="1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ht="15.75" customHeight="1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ht="15.75" customHeight="1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ht="15.75" customHeight="1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ht="15.75" customHeight="1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ht="15.75" customHeight="1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ht="15.75" customHeight="1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ht="15.75" customHeight="1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ht="15.75" customHeight="1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ht="15.75" customHeight="1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ht="15.75" customHeight="1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ht="15.75" customHeight="1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ht="15.75" customHeight="1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ht="15.75" customHeight="1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ht="15.75" customHeight="1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ht="15.75" customHeight="1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ht="15.75" customHeight="1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ht="15.75" customHeight="1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ht="15.75" customHeight="1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ht="15.75" customHeight="1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ht="15.75" customHeight="1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ht="15.75" customHeight="1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ht="15.75" customHeight="1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ht="15.75" customHeight="1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ht="15.75" customHeight="1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ht="15.75" customHeight="1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ht="15.75" customHeight="1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ht="15.75" customHeight="1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ht="15.75" customHeight="1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ht="15.75" customHeight="1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ht="15.75" customHeight="1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ht="15.75" customHeight="1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ht="15.75" customHeight="1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ht="15.75" customHeight="1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ht="15.75" customHeight="1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ht="15.75" customHeight="1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ht="15.75" customHeight="1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ht="15.75" customHeight="1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ht="15.75" customHeight="1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ht="15.75" customHeight="1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ht="15.75" customHeight="1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ht="15.75" customHeight="1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ht="15.75" customHeight="1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ht="15.75" customHeight="1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ht="15.75" customHeight="1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ht="15.75" customHeight="1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ht="15.75" customHeight="1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ht="15.75" customHeight="1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ht="15.75" customHeight="1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ht="15.75" customHeight="1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ht="15.75" customHeight="1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ht="15.75" customHeight="1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ht="15.75" customHeight="1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ht="15.75" customHeight="1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ht="15.75" customHeight="1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ht="15.75" customHeight="1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ht="15.75" customHeight="1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ht="15.75" customHeight="1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ht="15.75" customHeight="1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ht="15.75" customHeight="1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ht="15.75" customHeight="1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ht="15.75" customHeight="1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ht="15.75" customHeight="1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ht="15.75" customHeight="1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ht="15.75" customHeight="1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ht="15.75" customHeight="1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ht="15.75" customHeight="1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ht="15.75" customHeight="1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ht="15.75" customHeight="1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ht="15.75" customHeight="1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ht="15.75" customHeight="1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ht="15.75" customHeight="1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ht="15.75" customHeight="1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ht="15.75" customHeight="1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ht="15.75" customHeight="1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ht="15.75" customHeight="1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ht="15.75" customHeight="1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ht="15.75" customHeight="1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ht="15.75" customHeight="1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ht="15.75" customHeight="1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ht="15.75" customHeight="1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ht="15.75" customHeight="1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ht="15.75" customHeight="1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ht="15.75" customHeight="1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ht="15.75" customHeight="1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ht="15.75" customHeight="1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ht="15.75" customHeight="1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ht="15.75" customHeight="1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ht="15.75" customHeight="1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ht="15.75" customHeight="1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ht="15.75" customHeight="1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ht="15.75" customHeight="1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ht="15.75" customHeight="1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ht="15.75" customHeight="1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ht="15.75" customHeight="1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ht="15.75" customHeight="1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ht="15.75" customHeight="1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ht="15.75" customHeight="1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ht="15.75" customHeight="1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ht="15.75" customHeight="1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ht="15.75" customHeight="1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ht="15.75" customHeight="1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ht="15.75" customHeight="1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ht="15.75" customHeight="1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ht="15.75" customHeight="1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ht="15.75" customHeight="1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ht="15.75" customHeight="1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ht="15.75" customHeight="1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ht="15.75" customHeight="1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ht="15.75" customHeight="1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ht="15.75" customHeight="1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ht="15.75" customHeight="1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ht="15.75" customHeight="1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ht="15.75" customHeight="1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ht="15.75" customHeight="1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ht="15.75" customHeight="1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ht="15.75" customHeight="1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ht="15.75" customHeight="1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ht="15.75" customHeight="1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ht="15.75" customHeight="1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ht="15.75" customHeight="1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ht="15.75" customHeight="1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ht="15.75" customHeight="1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ht="15.75" customHeight="1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ht="15.75" customHeight="1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ht="15.75" customHeight="1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ht="15.75" customHeight="1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ht="15.75" customHeight="1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ht="15.75" customHeight="1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ht="15.75" customHeight="1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ht="15.75" customHeight="1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ht="15.75" customHeight="1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ht="15.75" customHeight="1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ht="15.75" customHeight="1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ht="15.75" customHeight="1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ht="15.75" customHeight="1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ht="15.75" customHeight="1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ht="15.75" customHeight="1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ht="15.75" customHeight="1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ht="15.75" customHeight="1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ht="15.75" customHeight="1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ht="15.75" customHeight="1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ht="15.75" customHeight="1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ht="15.75" customHeight="1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ht="15.75" customHeight="1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ht="15.75" customHeight="1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ht="15.75" customHeight="1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ht="15.75" customHeight="1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ht="15.75" customHeight="1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ht="15.75" customHeight="1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ht="15.75" customHeight="1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ht="15.75" customHeight="1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ht="15.75" customHeight="1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ht="15.75" customHeight="1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ht="15.75" customHeight="1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ht="15.75" customHeight="1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ht="15.75" customHeight="1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ht="15.75" customHeight="1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ht="15.75" customHeight="1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ht="15.75" customHeight="1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ht="15.75" customHeight="1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ht="15.75" customHeight="1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ht="15.75" customHeight="1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ht="15.75" customHeight="1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ht="15.75" customHeight="1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ht="15.75" customHeight="1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ht="15.75" customHeight="1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ht="15.75" customHeight="1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ht="15.75" customHeight="1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ht="15.75" customHeight="1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ht="15.75" customHeight="1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ht="15.75" customHeight="1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ht="15.75" customHeight="1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ht="15.75" customHeight="1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ht="15.75" customHeight="1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ht="15.75" customHeight="1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ht="15.75" customHeight="1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ht="15.75" customHeight="1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ht="15.75" customHeight="1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ht="15.75" customHeight="1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ht="15.75" customHeight="1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ht="15.75" customHeight="1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ht="15.75" customHeight="1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ht="15.75" customHeight="1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ht="15.75" customHeight="1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ht="15.75" customHeight="1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ht="15.75" customHeight="1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ht="15.75" customHeight="1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ht="15.75" customHeight="1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ht="15.75" customHeight="1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ht="15.75" customHeight="1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ht="15.75" customHeight="1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ht="15.75" customHeight="1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ht="15.75" customHeight="1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ht="15.75" customHeight="1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ht="15.75" customHeight="1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ht="15.75" customHeight="1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ht="15.75" customHeight="1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ht="15.75" customHeight="1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ht="15.75" customHeight="1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ht="15.75" customHeight="1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ht="15.75" customHeight="1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ht="15.75" customHeight="1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ht="15.75" customHeight="1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ht="15.75" customHeight="1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ht="15.75" customHeight="1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ht="15.75" customHeight="1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ht="15.75" customHeight="1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ht="15.75" customHeight="1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ht="15.75" customHeight="1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ht="15.75" customHeight="1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ht="15.75" customHeight="1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ht="15.75" customHeight="1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ht="15.75" customHeight="1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ht="15.75" customHeight="1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ht="15.75" customHeight="1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ht="15.75" customHeight="1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ht="15.75" customHeight="1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ht="15.75" customHeight="1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ht="15.75" customHeight="1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ht="15.75" customHeight="1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ht="15.75" customHeight="1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ht="15.75" customHeight="1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ht="15.75" customHeight="1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ht="15.75" customHeight="1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ht="15.75" customHeight="1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ht="15.75" customHeight="1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ht="15.75" customHeight="1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ht="15.75" customHeight="1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ht="15.75" customHeight="1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ht="15.75" customHeight="1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ht="15.75" customHeight="1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ht="15.75" customHeight="1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ht="15.75" customHeight="1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ht="15.75" customHeight="1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ht="15.75" customHeight="1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ht="15.75" customHeight="1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ht="15.75" customHeight="1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ht="15.75" customHeight="1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ht="15.75" customHeight="1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ht="15.75" customHeight="1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ht="15.75" customHeight="1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ht="15.75" customHeight="1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ht="15.75" customHeight="1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ht="15.75" customHeight="1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ht="15.75" customHeight="1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ht="15.75" customHeight="1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ht="15.75" customHeight="1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ht="15.75" customHeight="1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ht="15.75" customHeight="1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ht="15.75" customHeight="1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ht="15.75" customHeight="1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ht="15.75" customHeight="1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ht="15.75" customHeight="1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ht="15.75" customHeight="1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ht="15.75" customHeight="1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ht="15.75" customHeight="1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ht="15.75" customHeight="1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ht="15.75" customHeight="1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ht="15.75" customHeight="1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ht="15.75" customHeight="1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ht="15.75" customHeight="1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ht="15.75" customHeight="1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ht="15.75" customHeight="1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ht="15.75" customHeight="1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ht="15.75" customHeight="1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ht="15.75" customHeight="1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ht="15.75" customHeight="1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ht="15.75" customHeight="1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ht="15.75" customHeight="1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ht="15.75" customHeight="1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ht="15.75" customHeight="1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ht="15.75" customHeight="1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ht="15.75" customHeight="1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ht="15.75" customHeight="1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ht="15.75" customHeight="1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ht="15.75" customHeight="1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ht="15.75" customHeight="1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ht="15.75" customHeight="1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ht="15.75" customHeight="1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ht="15.75" customHeight="1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ht="15.75" customHeight="1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ht="15.75" customHeight="1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ht="15.75" customHeight="1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ht="15.75" customHeight="1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ht="15.75" customHeight="1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ht="15.75" customHeight="1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ht="15.75" customHeight="1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ht="15.75" customHeight="1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ht="15.75" customHeight="1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ht="15.75" customHeight="1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ht="15.75" customHeight="1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ht="15.75" customHeight="1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ht="15.75" customHeight="1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ht="15.75" customHeight="1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ht="15.75" customHeight="1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85">
    <mergeCell ref="B31:H31"/>
    <mergeCell ref="B32:H32"/>
    <mergeCell ref="B36:H36"/>
    <mergeCell ref="B37:H37"/>
    <mergeCell ref="B41:H41"/>
    <mergeCell ref="B42:H42"/>
    <mergeCell ref="B46:H46"/>
    <mergeCell ref="B47:H47"/>
    <mergeCell ref="B51:H51"/>
    <mergeCell ref="A54:A57"/>
    <mergeCell ref="B56:H56"/>
    <mergeCell ref="B57:H57"/>
    <mergeCell ref="B61:H61"/>
    <mergeCell ref="B62:H62"/>
    <mergeCell ref="B66:H66"/>
    <mergeCell ref="B67:H67"/>
    <mergeCell ref="B71:H71"/>
    <mergeCell ref="B72:H72"/>
    <mergeCell ref="B76:H76"/>
    <mergeCell ref="B77:H77"/>
    <mergeCell ref="B81:H81"/>
    <mergeCell ref="A94:A97"/>
    <mergeCell ref="A99:A102"/>
    <mergeCell ref="A104:A107"/>
    <mergeCell ref="A109:A112"/>
    <mergeCell ref="A59:A62"/>
    <mergeCell ref="A64:A67"/>
    <mergeCell ref="A69:A72"/>
    <mergeCell ref="A74:A77"/>
    <mergeCell ref="A79:A82"/>
    <mergeCell ref="A84:A87"/>
    <mergeCell ref="A89:A92"/>
    <mergeCell ref="B101:H101"/>
    <mergeCell ref="B102:H102"/>
    <mergeCell ref="B106:H106"/>
    <mergeCell ref="B107:H107"/>
    <mergeCell ref="B111:H111"/>
    <mergeCell ref="B112:H112"/>
    <mergeCell ref="B82:H82"/>
    <mergeCell ref="B86:H86"/>
    <mergeCell ref="B87:H87"/>
    <mergeCell ref="B91:H91"/>
    <mergeCell ref="B92:H92"/>
    <mergeCell ref="B96:H96"/>
    <mergeCell ref="B97:H97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B15:H15"/>
    <mergeCell ref="B16:H16"/>
    <mergeCell ref="A7:A8"/>
    <mergeCell ref="B7:I8"/>
    <mergeCell ref="A9:A16"/>
    <mergeCell ref="B9:B10"/>
    <mergeCell ref="C9:C10"/>
    <mergeCell ref="D9:D10"/>
    <mergeCell ref="E9:E10"/>
    <mergeCell ref="A24:A27"/>
    <mergeCell ref="A29:A32"/>
    <mergeCell ref="A34:A37"/>
    <mergeCell ref="A39:A42"/>
    <mergeCell ref="A44:A47"/>
    <mergeCell ref="A49:A52"/>
    <mergeCell ref="B52:H52"/>
    <mergeCell ref="A17:A18"/>
    <mergeCell ref="B17:I18"/>
    <mergeCell ref="A19:A22"/>
    <mergeCell ref="B21:H21"/>
    <mergeCell ref="B22:H22"/>
    <mergeCell ref="B26:H26"/>
    <mergeCell ref="B27:H27"/>
  </mergeCells>
  <conditionalFormatting sqref="I15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6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1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6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6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1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6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6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6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1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1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6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6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6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2021-02-07T07:05:38Z</dcterms:created>
  <dc:creator>alrag</dc:creator>
</cp:coreProperties>
</file>