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7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78" applyAlignment="1" pivotButton="0" quotePrefix="0" xfId="0">
      <alignment horizontal="center" vertical="center"/>
    </xf>
    <xf numFmtId="0" fontId="1" fillId="5" borderId="92" applyAlignment="1" pivotButton="0" quotePrefix="0" xfId="0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6" fillId="8" borderId="93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tabSelected="1" workbookViewId="0">
      <selection activeCell="G11" sqref="G1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23"/>
    <col width="8.6640625" customWidth="1" style="57" min="24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فوزية عز الدين بشير عيسى</t>
        </is>
      </c>
      <c r="D4" s="108" t="n"/>
      <c r="E4" s="107" t="n"/>
      <c r="F4" s="3" t="inlineStr">
        <is>
          <t>المنهج</t>
        </is>
      </c>
      <c r="G4" s="31" t="n">
        <v>1</v>
      </c>
      <c r="H4" s="5" t="inlineStr">
        <is>
          <t>السجل المدني</t>
        </is>
      </c>
      <c r="I4" s="6" t="n">
        <v>2134225149</v>
      </c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7</v>
      </c>
      <c r="H5" s="3" t="inlineStr">
        <is>
          <t>اسم المعلمة</t>
        </is>
      </c>
      <c r="I5" s="6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7" t="n">
        <v>4</v>
      </c>
      <c r="C14" s="8" t="n"/>
      <c r="D14" s="25" t="n"/>
      <c r="E14" s="25" t="n"/>
      <c r="F14" s="25" t="n"/>
      <c r="G14" s="25" t="n"/>
      <c r="H14" s="25" t="n"/>
      <c r="I14" s="10">
        <f>IF(AND(COUNT(C14)&gt;0, COUNT(D14)&gt;0, COUNT(E14)&gt;0, COUNT(F14)&gt;0, COUNT(G14)&gt;0, COUNT(H14)&gt;0), 10 - SUM(J14:O14), "")</f>
        <v/>
      </c>
      <c r="J14" s="11">
        <f>IF(C14&gt;2, (C14-2) * 0.25, 0)</f>
        <v/>
      </c>
      <c r="K14" s="12">
        <f>IF(D14&gt;1, (D14-1) * 0.25, 0)</f>
        <v/>
      </c>
      <c r="L14" s="12">
        <f>E14</f>
        <v/>
      </c>
      <c r="M14" s="12">
        <f>F14</f>
        <v/>
      </c>
      <c r="N14" s="12">
        <f>G14*1.5</f>
        <v/>
      </c>
      <c r="O14" s="12">
        <f>H14*0.125</f>
        <v/>
      </c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23" t="n"/>
      <c r="B15" s="7" t="n">
        <v>5</v>
      </c>
      <c r="C15" s="8" t="n"/>
      <c r="D15" s="25" t="n"/>
      <c r="E15" s="25" t="n"/>
      <c r="F15" s="25" t="n"/>
      <c r="G15" s="25" t="n"/>
      <c r="H15" s="25" t="n"/>
      <c r="I15" s="10">
        <f>IF(AND(COUNT(C15)&gt;0, COUNT(D15)&gt;0, COUNT(E15)&gt;0, COUNT(F15)&gt;0, COUNT(G15)&gt;0, COUNT(H15)&gt;0), 10 - SUM(J15:O15), "")</f>
        <v/>
      </c>
      <c r="J15" s="11">
        <f>IF(C15&gt;2, (C15-2) * 0.25, 0)</f>
        <v/>
      </c>
      <c r="K15" s="12">
        <f>IF(D15&gt;1, (D15-1) * 0.25, 0)</f>
        <v/>
      </c>
      <c r="L15" s="12">
        <f>E15</f>
        <v/>
      </c>
      <c r="M15" s="12">
        <f>F15</f>
        <v/>
      </c>
      <c r="N15" s="12">
        <f>G15*1.5</f>
        <v/>
      </c>
      <c r="O15" s="12">
        <f>H15*0.125</f>
        <v/>
      </c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23" t="n"/>
      <c r="B16" s="7" t="n">
        <v>6</v>
      </c>
      <c r="C16" s="8" t="n"/>
      <c r="D16" s="25" t="n"/>
      <c r="E16" s="25" t="n"/>
      <c r="F16" s="25" t="n"/>
      <c r="G16" s="25" t="n"/>
      <c r="H16" s="25" t="n"/>
      <c r="I16" s="10">
        <f>IF(AND(COUNT(C16)&gt;0, COUNT(D16)&gt;0, COUNT(E16)&gt;0, COUNT(F16)&gt;0, COUNT(G16)&gt;0, COUNT(H16)&gt;0), 10 - SUM(J16:O16), "")</f>
        <v/>
      </c>
      <c r="J16" s="11">
        <f>IF(C16&gt;2, (C16-2) * 0.25, 0)</f>
        <v/>
      </c>
      <c r="K16" s="12">
        <f>IF(D16&gt;1, (D16-1) * 0.25, 0)</f>
        <v/>
      </c>
      <c r="L16" s="12">
        <f>E16</f>
        <v/>
      </c>
      <c r="M16" s="12">
        <f>F16</f>
        <v/>
      </c>
      <c r="N16" s="12">
        <f>G16*1.5</f>
        <v/>
      </c>
      <c r="O16" s="12">
        <f>H16*0.125</f>
        <v/>
      </c>
      <c r="P16" s="13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23" t="n"/>
      <c r="B17" s="7" t="n">
        <v>7</v>
      </c>
      <c r="C17" s="8" t="n"/>
      <c r="D17" s="25" t="n"/>
      <c r="E17" s="25" t="n"/>
      <c r="F17" s="25" t="n"/>
      <c r="G17" s="25" t="n"/>
      <c r="H17" s="25" t="n"/>
      <c r="I17" s="10">
        <f>IF(AND(COUNT(C17)&gt;0, COUNT(D17)&gt;0, COUNT(E17)&gt;0, COUNT(F17)&gt;0, COUNT(G17)&gt;0, COUNT(H17)&gt;0), 10 - SUM(J17:O17), "")</f>
        <v/>
      </c>
      <c r="J17" s="11">
        <f>IF(C17&gt;2, (C17-2) * 0.25, 0)</f>
        <v/>
      </c>
      <c r="K17" s="12">
        <f>IF(D17&gt;1, (D17-1) * 0.25, 0)</f>
        <v/>
      </c>
      <c r="L17" s="12">
        <f>E17</f>
        <v/>
      </c>
      <c r="M17" s="12">
        <f>F17</f>
        <v/>
      </c>
      <c r="N17" s="12">
        <f>G17*1.5</f>
        <v/>
      </c>
      <c r="O17" s="12">
        <f>H17*0.125</f>
        <v/>
      </c>
      <c r="P17" s="13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23" t="n"/>
      <c r="B18" s="7" t="n">
        <v>8</v>
      </c>
      <c r="C18" s="8" t="n"/>
      <c r="D18" s="25" t="n"/>
      <c r="E18" s="25" t="n"/>
      <c r="F18" s="25" t="n"/>
      <c r="G18" s="25" t="n"/>
      <c r="H18" s="25" t="n"/>
      <c r="I18" s="10">
        <f>IF(AND(COUNT(C18)&gt;0, COUNT(D18)&gt;0, COUNT(E18)&gt;0, COUNT(F18)&gt;0, COUNT(G18)&gt;0, COUNT(H18)&gt;0), 10 - SUM(J18:O18), "")</f>
        <v/>
      </c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13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23" t="n"/>
      <c r="B19" s="14" t="n">
        <v>9</v>
      </c>
      <c r="C19" s="15" t="n"/>
      <c r="D19" s="26" t="n"/>
      <c r="E19" s="26" t="n"/>
      <c r="F19" s="26" t="n"/>
      <c r="G19" s="26" t="n"/>
      <c r="H19" s="26" t="n"/>
      <c r="I19" s="17">
        <f>IF(AND(COUNT(C19)&gt;0, COUNT(D19)&gt;0, COUNT(E19)&gt;0, COUNT(F19)&gt;0, COUNT(G19)&gt;0, COUNT(H19)&gt;0), 10 - SUM(J19:O19), "")</f>
        <v/>
      </c>
      <c r="J19" s="11">
        <f>IF(C19&gt;2, (C19-2) * 0.25, 0)</f>
        <v/>
      </c>
      <c r="K19" s="12">
        <f>IF(D19&gt;1, (D19-1) * 0.25, 0)</f>
        <v/>
      </c>
      <c r="L19" s="12">
        <f>E19</f>
        <v/>
      </c>
      <c r="M19" s="12">
        <f>F19</f>
        <v/>
      </c>
      <c r="N19" s="12">
        <f>G19*1.5</f>
        <v/>
      </c>
      <c r="O19" s="12">
        <f>H19*0.125</f>
        <v/>
      </c>
      <c r="P19" s="13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23" t="n"/>
      <c r="B20" s="130" t="inlineStr">
        <is>
          <t>المجموع</t>
        </is>
      </c>
      <c r="C20" s="131" t="n"/>
      <c r="D20" s="131" t="n"/>
      <c r="E20" s="131" t="n"/>
      <c r="F20" s="131" t="n"/>
      <c r="G20" s="131" t="n"/>
      <c r="H20" s="132" t="n"/>
      <c r="I20" s="18">
        <f>IF(AND(I11 = "", I12 = "", I13 = "", I14 = "", I15 = "", I16 = "", I17 = "", I18 = "", I19 = ""), "", (SUM(I11:I19) / (COUNT(I11:I19) * 10)) * 100)</f>
        <v/>
      </c>
      <c r="J20" s="19" t="n"/>
      <c r="K20" s="19" t="n"/>
      <c r="L20" s="19" t="n"/>
      <c r="M20" s="19" t="n"/>
      <c r="N20" s="19" t="n"/>
      <c r="O20" s="19" t="n"/>
      <c r="P20" s="13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57">
      <c r="A21" s="113" t="n"/>
      <c r="B21" s="133" t="inlineStr">
        <is>
          <t>التقدير</t>
        </is>
      </c>
      <c r="C21" s="108" t="n"/>
      <c r="D21" s="108" t="n"/>
      <c r="E21" s="108" t="n"/>
      <c r="F21" s="108" t="n"/>
      <c r="G21" s="108" t="n"/>
      <c r="H21" s="107" t="n"/>
      <c r="I21" s="10">
        <f>IF(I20 = "", "", IF(I20 &gt;= 90, "ممتاز", IF(I20 &gt;= 80, "جيدجدا", IF(I20 &gt;= 70, "جيد", "راسب"))))</f>
        <v/>
      </c>
      <c r="J21" s="19" t="n"/>
      <c r="K21" s="19" t="n"/>
      <c r="L21" s="19" t="n"/>
      <c r="M21" s="19" t="n"/>
      <c r="N21" s="19" t="n"/>
      <c r="O21" s="19" t="n"/>
      <c r="P21" s="13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4" t="n"/>
      <c r="B22" s="135" t="inlineStr">
        <is>
          <t>المراجعة</t>
        </is>
      </c>
      <c r="C22" s="136" t="n"/>
      <c r="D22" s="136" t="n"/>
      <c r="E22" s="136" t="n"/>
      <c r="F22" s="136" t="n"/>
      <c r="G22" s="136" t="n"/>
      <c r="H22" s="136" t="n"/>
      <c r="I22" s="137" t="n"/>
      <c r="J22" s="19" t="n"/>
      <c r="K22" s="19" t="n"/>
      <c r="L22" s="19" t="n"/>
      <c r="M22" s="19" t="n"/>
      <c r="N22" s="19" t="n"/>
      <c r="O22" s="19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13" t="n"/>
      <c r="B23" s="138" t="n"/>
      <c r="C23" s="114" t="n"/>
      <c r="D23" s="114" t="n"/>
      <c r="E23" s="114" t="n"/>
      <c r="F23" s="114" t="n"/>
      <c r="G23" s="114" t="n"/>
      <c r="H23" s="114" t="n"/>
      <c r="I23" s="115" t="n"/>
      <c r="J23" s="19" t="n"/>
      <c r="K23" s="19" t="n"/>
      <c r="L23" s="19" t="n"/>
      <c r="M23" s="19" t="n"/>
      <c r="N23" s="19" t="n"/>
      <c r="O23" s="19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39" t="n">
        <v>1</v>
      </c>
      <c r="B24" s="7" t="n">
        <v>1</v>
      </c>
      <c r="C24" s="25" t="n"/>
      <c r="D24" s="25" t="n"/>
      <c r="E24" s="25" t="n"/>
      <c r="F24" s="25" t="n"/>
      <c r="G24" s="25" t="n"/>
      <c r="H24" s="25" t="n"/>
      <c r="I24" s="10">
        <f>IF(AND(COUNT(C24)&gt;0, COUNT(D24)&gt;0, COUNT(E24)&gt;0, COUNT(F24)&gt;0, COUNT(G24)&gt;0, COUNT(H24)&gt;0), 10 - SUM(J24:O24), "")</f>
        <v/>
      </c>
      <c r="J24" s="11">
        <f>IF(C24&gt;2, (C24-2) * 0.25, 0)</f>
        <v/>
      </c>
      <c r="K24" s="12">
        <f>IF(D24&gt;1, (D24-1) * 0.25, 0)</f>
        <v/>
      </c>
      <c r="L24" s="12">
        <f>E24</f>
        <v/>
      </c>
      <c r="M24" s="12">
        <f>F24</f>
        <v/>
      </c>
      <c r="N24" s="12">
        <f>G24*1.5</f>
        <v/>
      </c>
      <c r="O24" s="12">
        <f>H24*0.125</f>
        <v/>
      </c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8.75" customHeight="1" s="57">
      <c r="A25" s="123" t="n"/>
      <c r="B25" s="7" t="n">
        <v>2</v>
      </c>
      <c r="C25" s="25" t="n"/>
      <c r="D25" s="25" t="n"/>
      <c r="E25" s="25" t="n"/>
      <c r="F25" s="25" t="n"/>
      <c r="G25" s="25" t="n"/>
      <c r="H25" s="25" t="n"/>
      <c r="I25" s="10">
        <f>IF(AND(COUNT(C25)&gt;0, COUNT(D25)&gt;0, COUNT(E25)&gt;0, COUNT(F25)&gt;0, COUNT(G25)&gt;0, COUNT(H25)&gt;0), 10 - SUM(J25:O25), "")</f>
        <v/>
      </c>
      <c r="J25" s="11">
        <f>IF(C25&gt;2, (C25-2) * 0.25, 0)</f>
        <v/>
      </c>
      <c r="K25" s="12">
        <f>IF(D25&gt;1, (D25-1) * 0.25, 0)</f>
        <v/>
      </c>
      <c r="L25" s="12">
        <f>E25</f>
        <v/>
      </c>
      <c r="M25" s="12">
        <f>F25</f>
        <v/>
      </c>
      <c r="N25" s="12">
        <f>G25*1.5</f>
        <v/>
      </c>
      <c r="O25" s="12">
        <f>H25*0.125</f>
        <v/>
      </c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23" t="n"/>
      <c r="B26" s="14" t="n">
        <v>3</v>
      </c>
      <c r="C26" s="26" t="n"/>
      <c r="D26" s="26" t="n"/>
      <c r="E26" s="26" t="n"/>
      <c r="F26" s="26" t="n"/>
      <c r="G26" s="26" t="n"/>
      <c r="H26" s="26" t="n"/>
      <c r="I26" s="17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23" t="n"/>
      <c r="B27" s="130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IF(AND(I24 = "", I25 = "", I26 = ""), "", (SUM(I24:I26) / (COUNT(I24:I26)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13" t="n"/>
      <c r="B28" s="13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0" t="n"/>
      <c r="B29" s="21" t="n"/>
      <c r="C29" s="22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2</v>
      </c>
      <c r="B30" s="7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23" t="n"/>
      <c r="B31" s="7" t="n">
        <v>2</v>
      </c>
      <c r="C31" s="25" t="n"/>
      <c r="D31" s="25" t="n"/>
      <c r="E31" s="25" t="n"/>
      <c r="F31" s="25" t="n"/>
      <c r="G31" s="25" t="n"/>
      <c r="H31" s="25" t="n"/>
      <c r="I31" s="10">
        <f>IF(AND(COUNT(C31)&gt;0, COUNT(D31)&gt;0, COUNT(E31)&gt;0, COUNT(F31)&gt;0, COUNT(G31)&gt;0, COUNT(H31)&gt;0), 10 - SUM(J31:O31), "")</f>
        <v/>
      </c>
      <c r="J31" s="11">
        <f>IF(C31&gt;2, (C31-2) * 0.25, 0)</f>
        <v/>
      </c>
      <c r="K31" s="12">
        <f>IF(D31&gt;1, (D31-1) * 0.25, 0)</f>
        <v/>
      </c>
      <c r="L31" s="12">
        <f>E31</f>
        <v/>
      </c>
      <c r="M31" s="12">
        <f>F31</f>
        <v/>
      </c>
      <c r="N31" s="12">
        <f>G31*1.5</f>
        <v/>
      </c>
      <c r="O31" s="12">
        <f>H31*0.125</f>
        <v/>
      </c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23" t="n"/>
      <c r="B32" s="7" t="n">
        <v>3</v>
      </c>
      <c r="C32" s="25" t="n"/>
      <c r="D32" s="25" t="n"/>
      <c r="E32" s="25" t="n"/>
      <c r="F32" s="25" t="n"/>
      <c r="G32" s="25" t="n"/>
      <c r="H32" s="25" t="n"/>
      <c r="I32" s="10">
        <f>IF(AND(COUNT(C32)&gt;0, COUNT(D32)&gt;0, COUNT(E32)&gt;0, COUNT(F32)&gt;0, COUNT(G32)&gt;0, COUNT(H32)&gt;0), 10 - SUM(J32:O32), "")</f>
        <v/>
      </c>
      <c r="J32" s="11">
        <f>IF(C32&gt;2, (C32-2) * 0.25, 0)</f>
        <v/>
      </c>
      <c r="K32" s="12">
        <f>IF(D32&gt;1, (D32-1) * 0.25, 0)</f>
        <v/>
      </c>
      <c r="L32" s="12">
        <f>E32</f>
        <v/>
      </c>
      <c r="M32" s="12">
        <f>F32</f>
        <v/>
      </c>
      <c r="N32" s="12">
        <f>G32*1.5</f>
        <v/>
      </c>
      <c r="O32" s="12">
        <f>H32*0.125</f>
        <v/>
      </c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8.75" customHeight="1" s="57">
      <c r="A33" s="123" t="n"/>
      <c r="B33" s="130" t="inlineStr">
        <is>
          <t>المجموع</t>
        </is>
      </c>
      <c r="C33" s="131" t="n"/>
      <c r="D33" s="131" t="n"/>
      <c r="E33" s="131" t="n"/>
      <c r="F33" s="131" t="n"/>
      <c r="G33" s="131" t="n"/>
      <c r="H33" s="132" t="n"/>
      <c r="I33" s="18">
        <f>IF(AND(I30 = "", I31 = "", I32 = ""), "", (SUM(I30:I32) / (COUNT(I30:I32) * 10)) * 100)</f>
        <v/>
      </c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13" t="n"/>
      <c r="B34" s="133" t="inlineStr">
        <is>
          <t>التقدير</t>
        </is>
      </c>
      <c r="C34" s="108" t="n"/>
      <c r="D34" s="108" t="n"/>
      <c r="E34" s="108" t="n"/>
      <c r="F34" s="108" t="n"/>
      <c r="G34" s="108" t="n"/>
      <c r="H34" s="107" t="n"/>
      <c r="I34" s="10">
        <f>IF(I33 = "", "", IF(I33 &gt;= 90, "ممتاز", IF(I33 &gt;= 80, "جيدجدا", IF(I33 &gt;= 70, "جيد", "راسب"))))</f>
        <v/>
      </c>
      <c r="J34" s="11" t="n"/>
      <c r="K34" s="12" t="n"/>
      <c r="L34" s="12" t="n"/>
      <c r="M34" s="12" t="n"/>
      <c r="N34" s="12" t="n"/>
      <c r="O34" s="1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4.5" customHeight="1" s="57">
      <c r="A35" s="20" t="n"/>
      <c r="B35" s="21" t="n"/>
      <c r="C35" s="22" t="n"/>
      <c r="D35" s="23" t="n"/>
      <c r="E35" s="23" t="n"/>
      <c r="F35" s="23" t="n"/>
      <c r="G35" s="23" t="n"/>
      <c r="H35" s="23" t="n"/>
      <c r="I35" s="24" t="n"/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39" t="n">
        <v>3</v>
      </c>
      <c r="B36" s="7" t="n">
        <v>1</v>
      </c>
      <c r="C36" s="25" t="n"/>
      <c r="D36" s="25" t="n"/>
      <c r="E36" s="25" t="n"/>
      <c r="F36" s="25" t="n"/>
      <c r="G36" s="25" t="n"/>
      <c r="H36" s="25" t="n"/>
      <c r="I36" s="10">
        <f>IF(AND(COUNT(C36)&gt;0, COUNT(D36)&gt;0, COUNT(E36)&gt;0, COUNT(F36)&gt;0, COUNT(G36)&gt;0, COUNT(H36)&gt;0), 10 - SUM(J36:O36), "")</f>
        <v/>
      </c>
      <c r="J36" s="11">
        <f>IF(C36&gt;2, (C36-2) * 0.25, 0)</f>
        <v/>
      </c>
      <c r="K36" s="12">
        <f>IF(D36&gt;1, (D36-1) * 0.25, 0)</f>
        <v/>
      </c>
      <c r="L36" s="12">
        <f>E36</f>
        <v/>
      </c>
      <c r="M36" s="12">
        <f>F36</f>
        <v/>
      </c>
      <c r="N36" s="12">
        <f>G36*1.5</f>
        <v/>
      </c>
      <c r="O36" s="12">
        <f>H36*0.125</f>
        <v/>
      </c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8.75" customHeight="1" s="57">
      <c r="A37" s="123" t="n"/>
      <c r="B37" s="7" t="n">
        <v>2</v>
      </c>
      <c r="C37" s="25" t="n"/>
      <c r="D37" s="25" t="n"/>
      <c r="E37" s="25" t="n"/>
      <c r="F37" s="25" t="n"/>
      <c r="G37" s="25" t="n"/>
      <c r="H37" s="25" t="n"/>
      <c r="I37" s="10">
        <f>IF(AND(COUNT(C37)&gt;0, COUNT(D37)&gt;0, COUNT(E37)&gt;0, COUNT(F37)&gt;0, COUNT(G37)&gt;0, COUNT(H37)&gt;0), 10 - SUM(J37:O37), "")</f>
        <v/>
      </c>
      <c r="J37" s="11">
        <f>IF(C37&gt;2, (C37-2) * 0.25, 0)</f>
        <v/>
      </c>
      <c r="K37" s="12">
        <f>IF(D37&gt;1, (D37-1) * 0.25, 0)</f>
        <v/>
      </c>
      <c r="L37" s="12">
        <f>E37</f>
        <v/>
      </c>
      <c r="M37" s="12">
        <f>F37</f>
        <v/>
      </c>
      <c r="N37" s="12">
        <f>G37*1.5</f>
        <v/>
      </c>
      <c r="O37" s="12">
        <f>H37*0.125</f>
        <v/>
      </c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23" t="n"/>
      <c r="B38" s="7" t="n">
        <v>3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23" t="n"/>
      <c r="B39" s="130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IF(AND(I36 = "", I37 = "", I38 = ""), "", (SUM(I36:I38) / (COUNT(I36:I38)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13" t="n"/>
      <c r="B40" s="13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0" t="n"/>
      <c r="B41" s="21" t="n"/>
      <c r="C41" s="22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4</v>
      </c>
      <c r="B42" s="7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23" t="n"/>
      <c r="B43" s="7" t="n">
        <v>2</v>
      </c>
      <c r="C43" s="25" t="n"/>
      <c r="D43" s="25" t="n"/>
      <c r="E43" s="25" t="n"/>
      <c r="F43" s="25" t="n"/>
      <c r="G43" s="25" t="n"/>
      <c r="H43" s="25" t="n"/>
      <c r="I43" s="10">
        <f>IF(AND(COUNT(C43)&gt;0, COUNT(D43)&gt;0, COUNT(E43)&gt;0, COUNT(F43)&gt;0, COUNT(G43)&gt;0, COUNT(H43)&gt;0), 10 - SUM(J43:O43), "")</f>
        <v/>
      </c>
      <c r="J43" s="11">
        <f>IF(C43&gt;2, (C43-2) * 0.25, 0)</f>
        <v/>
      </c>
      <c r="K43" s="12">
        <f>IF(D43&gt;1, (D43-1) * 0.25, 0)</f>
        <v/>
      </c>
      <c r="L43" s="12">
        <f>E43</f>
        <v/>
      </c>
      <c r="M43" s="12">
        <f>F43</f>
        <v/>
      </c>
      <c r="N43" s="12">
        <f>G43*1.5</f>
        <v/>
      </c>
      <c r="O43" s="12">
        <f>H43*0.125</f>
        <v/>
      </c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23" t="n"/>
      <c r="B44" s="7" t="n">
        <v>3</v>
      </c>
      <c r="C44" s="25" t="n"/>
      <c r="D44" s="25" t="n"/>
      <c r="E44" s="25" t="n"/>
      <c r="F44" s="25" t="n"/>
      <c r="G44" s="25" t="n"/>
      <c r="H44" s="25" t="n"/>
      <c r="I44" s="10">
        <f>IF(AND(COUNT(C44)&gt;0, COUNT(D44)&gt;0, COUNT(E44)&gt;0, COUNT(F44)&gt;0, COUNT(G44)&gt;0, COUNT(H44)&gt;0), 10 - SUM(J44:O44), "")</f>
        <v/>
      </c>
      <c r="J44" s="11">
        <f>IF(C44&gt;2, (C44-2) * 0.25, 0)</f>
        <v/>
      </c>
      <c r="K44" s="12">
        <f>IF(D44&gt;1, (D44-1) * 0.25, 0)</f>
        <v/>
      </c>
      <c r="L44" s="12">
        <f>E44</f>
        <v/>
      </c>
      <c r="M44" s="12">
        <f>F44</f>
        <v/>
      </c>
      <c r="N44" s="12">
        <f>G44*1.5</f>
        <v/>
      </c>
      <c r="O44" s="12">
        <f>H44*0.125</f>
        <v/>
      </c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8.75" customHeight="1" s="57">
      <c r="A45" s="123" t="n"/>
      <c r="B45" s="130" t="inlineStr">
        <is>
          <t>المجموع</t>
        </is>
      </c>
      <c r="C45" s="131" t="n"/>
      <c r="D45" s="131" t="n"/>
      <c r="E45" s="131" t="n"/>
      <c r="F45" s="131" t="n"/>
      <c r="G45" s="131" t="n"/>
      <c r="H45" s="132" t="n"/>
      <c r="I45" s="18">
        <f>IF(AND(I42 = "", I43 = "", I44 = ""), "", (SUM(I42:I44) / (COUNT(I42:I44) * 10)) * 100)</f>
        <v/>
      </c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13" t="n"/>
      <c r="B46" s="133" t="inlineStr">
        <is>
          <t>التقدير</t>
        </is>
      </c>
      <c r="C46" s="108" t="n"/>
      <c r="D46" s="108" t="n"/>
      <c r="E46" s="108" t="n"/>
      <c r="F46" s="108" t="n"/>
      <c r="G46" s="108" t="n"/>
      <c r="H46" s="107" t="n"/>
      <c r="I46" s="10">
        <f>IF(I45 = "", "", IF(I45 &gt;= 90, "ممتاز", IF(I45 &gt;= 80, "جيدجدا", IF(I45 &gt;= 70, "جيد", "راسب"))))</f>
        <v/>
      </c>
      <c r="J46" s="11" t="n"/>
      <c r="K46" s="12" t="n"/>
      <c r="L46" s="12" t="n"/>
      <c r="M46" s="12" t="n"/>
      <c r="N46" s="12" t="n"/>
      <c r="O46" s="1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4.5" customHeight="1" s="57">
      <c r="A47" s="20" t="n"/>
      <c r="B47" s="21" t="n"/>
      <c r="C47" s="22" t="n"/>
      <c r="D47" s="23" t="n"/>
      <c r="E47" s="23" t="n"/>
      <c r="F47" s="23" t="n"/>
      <c r="G47" s="23" t="n"/>
      <c r="H47" s="23" t="n"/>
      <c r="I47" s="24" t="n"/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39" t="n">
        <v>5</v>
      </c>
      <c r="B48" s="7" t="n">
        <v>1</v>
      </c>
      <c r="C48" s="25" t="n"/>
      <c r="D48" s="25" t="n"/>
      <c r="E48" s="25" t="n"/>
      <c r="F48" s="25" t="n"/>
      <c r="G48" s="25" t="n"/>
      <c r="H48" s="25" t="n"/>
      <c r="I48" s="10">
        <f>IF(AND(COUNT(C48)&gt;0, COUNT(D48)&gt;0, COUNT(E48)&gt;0, COUNT(F48)&gt;0, COUNT(G48)&gt;0, COUNT(H48)&gt;0), 10 - SUM(J48:O48), "")</f>
        <v/>
      </c>
      <c r="J48" s="11">
        <f>IF(C48&gt;2, (C48-2) * 0.25, 0)</f>
        <v/>
      </c>
      <c r="K48" s="12">
        <f>IF(D48&gt;1, (D48-1) * 0.25, 0)</f>
        <v/>
      </c>
      <c r="L48" s="12">
        <f>E48</f>
        <v/>
      </c>
      <c r="M48" s="12">
        <f>F48</f>
        <v/>
      </c>
      <c r="N48" s="12">
        <f>G48*1.5</f>
        <v/>
      </c>
      <c r="O48" s="12">
        <f>H48*0.125</f>
        <v/>
      </c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8.75" customHeight="1" s="57">
      <c r="A49" s="123" t="n"/>
      <c r="B49" s="7" t="n">
        <v>2</v>
      </c>
      <c r="C49" s="25" t="n"/>
      <c r="D49" s="25" t="n"/>
      <c r="E49" s="25" t="n"/>
      <c r="F49" s="25" t="n"/>
      <c r="G49" s="25" t="n"/>
      <c r="H49" s="25" t="n"/>
      <c r="I49" s="10">
        <f>IF(AND(COUNT(C49)&gt;0, COUNT(D49)&gt;0, COUNT(E49)&gt;0, COUNT(F49)&gt;0, COUNT(G49)&gt;0, COUNT(H49)&gt;0), 10 - SUM(J49:O49), "")</f>
        <v/>
      </c>
      <c r="J49" s="11">
        <f>IF(C49&gt;2, (C49-2) * 0.25, 0)</f>
        <v/>
      </c>
      <c r="K49" s="12">
        <f>IF(D49&gt;1, (D49-1) * 0.25, 0)</f>
        <v/>
      </c>
      <c r="L49" s="12">
        <f>E49</f>
        <v/>
      </c>
      <c r="M49" s="12">
        <f>F49</f>
        <v/>
      </c>
      <c r="N49" s="12">
        <f>G49*1.5</f>
        <v/>
      </c>
      <c r="O49" s="12">
        <f>H49*0.125</f>
        <v/>
      </c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23" t="n"/>
      <c r="B50" s="7" t="n">
        <v>3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23" t="n"/>
      <c r="B51" s="130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IF(AND(I48 = "", I49 = "", I50 = ""), "", (SUM(I48:I50) / (COUNT(I48:I50) * 10)) * 100)</f>
        <v/>
      </c>
      <c r="J51" s="11" t="n"/>
      <c r="K51" s="12" t="n"/>
      <c r="L51" s="12" t="n"/>
      <c r="M51" s="12" t="n"/>
      <c r="N51" s="12" t="n"/>
      <c r="O51" s="1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13" t="n"/>
      <c r="B52" s="13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1" t="n"/>
      <c r="K52" s="12" t="n"/>
      <c r="L52" s="12" t="n"/>
      <c r="M52" s="12" t="n"/>
      <c r="N52" s="12" t="n"/>
      <c r="O52" s="1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0" t="n"/>
      <c r="B53" s="21" t="n"/>
      <c r="C53" s="22" t="n"/>
      <c r="D53" s="23" t="n"/>
      <c r="E53" s="23" t="n"/>
      <c r="F53" s="23" t="n"/>
      <c r="G53" s="23" t="n"/>
      <c r="H53" s="23" t="n"/>
      <c r="I53" s="24" t="n"/>
      <c r="J53" s="11" t="n"/>
      <c r="K53" s="12" t="n"/>
      <c r="L53" s="12" t="n"/>
      <c r="M53" s="12" t="n"/>
      <c r="N53" s="12" t="n"/>
      <c r="O53" s="1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39" t="n">
        <v>6</v>
      </c>
      <c r="B54" s="7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23" t="n"/>
      <c r="B55" s="7" t="n">
        <v>2</v>
      </c>
      <c r="C55" s="25" t="n"/>
      <c r="D55" s="25" t="n"/>
      <c r="E55" s="25" t="n"/>
      <c r="F55" s="25" t="n"/>
      <c r="G55" s="25" t="n"/>
      <c r="H55" s="25" t="n"/>
      <c r="I55" s="10">
        <f>IF(AND(COUNT(C55)&gt;0, COUNT(D55)&gt;0, COUNT(E55)&gt;0, COUNT(F55)&gt;0, COUNT(G55)&gt;0, COUNT(H55)&gt;0), 10 - SUM(J55:O55), "")</f>
        <v/>
      </c>
      <c r="J55" s="11">
        <f>IF(C55&gt;2, (C55-2) * 0.25, 0)</f>
        <v/>
      </c>
      <c r="K55" s="12">
        <f>IF(D55&gt;1, (D55-1) * 0.25, 0)</f>
        <v/>
      </c>
      <c r="L55" s="12">
        <f>E55</f>
        <v/>
      </c>
      <c r="M55" s="12">
        <f>F55</f>
        <v/>
      </c>
      <c r="N55" s="12">
        <f>G55*1.5</f>
        <v/>
      </c>
      <c r="O55" s="12">
        <f>H55*0.125</f>
        <v/>
      </c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3" t="n"/>
      <c r="B56" s="7" t="n">
        <v>3</v>
      </c>
      <c r="C56" s="25" t="n"/>
      <c r="D56" s="25" t="n"/>
      <c r="E56" s="25" t="n"/>
      <c r="F56" s="25" t="n"/>
      <c r="G56" s="25" t="n"/>
      <c r="H56" s="25" t="n"/>
      <c r="I56" s="10">
        <f>IF(AND(COUNT(C56)&gt;0, COUNT(D56)&gt;0, COUNT(E56)&gt;0, COUNT(F56)&gt;0, COUNT(G56)&gt;0, COUNT(H56)&gt;0), 10 - SUM(J56:O56), "")</f>
        <v/>
      </c>
      <c r="J56" s="11">
        <f>IF(C56&gt;2, (C56-2) * 0.25, 0)</f>
        <v/>
      </c>
      <c r="K56" s="12">
        <f>IF(D56&gt;1, (D56-1) * 0.25, 0)</f>
        <v/>
      </c>
      <c r="L56" s="12">
        <f>E56</f>
        <v/>
      </c>
      <c r="M56" s="12">
        <f>F56</f>
        <v/>
      </c>
      <c r="N56" s="12">
        <f>G56*1.5</f>
        <v/>
      </c>
      <c r="O56" s="12">
        <f>H56*0.125</f>
        <v/>
      </c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8.75" customHeight="1" s="57">
      <c r="A57" s="123" t="n"/>
      <c r="B57" s="130" t="inlineStr">
        <is>
          <t>المجموع</t>
        </is>
      </c>
      <c r="C57" s="131" t="n"/>
      <c r="D57" s="131" t="n"/>
      <c r="E57" s="131" t="n"/>
      <c r="F57" s="131" t="n"/>
      <c r="G57" s="131" t="n"/>
      <c r="H57" s="132" t="n"/>
      <c r="I57" s="18">
        <f>IF(AND(I54 = "", I55 = "", I56 = ""), "", (SUM(I54:I56) / (COUNT(I54:I56) * 10)) * 100)</f>
        <v/>
      </c>
      <c r="J57" s="11" t="n"/>
      <c r="K57" s="12" t="n"/>
      <c r="L57" s="12" t="n"/>
      <c r="M57" s="12" t="n"/>
      <c r="N57" s="12" t="n"/>
      <c r="O57" s="1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13" t="n"/>
      <c r="B58" s="133" t="inlineStr">
        <is>
          <t>التقدير</t>
        </is>
      </c>
      <c r="C58" s="108" t="n"/>
      <c r="D58" s="108" t="n"/>
      <c r="E58" s="108" t="n"/>
      <c r="F58" s="108" t="n"/>
      <c r="G58" s="108" t="n"/>
      <c r="H58" s="107" t="n"/>
      <c r="I58" s="10">
        <f>IF(I57 = "", "", IF(I57 &gt;= 90, "ممتاز", IF(I57 &gt;= 80, "جيدجدا", IF(I57 &gt;= 70, "جيد", "راسب"))))</f>
        <v/>
      </c>
      <c r="J58" s="11" t="n"/>
      <c r="K58" s="12" t="n"/>
      <c r="L58" s="12" t="n"/>
      <c r="M58" s="12" t="n"/>
      <c r="N58" s="12" t="n"/>
      <c r="O58" s="1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4.5" customHeight="1" s="57">
      <c r="A59" s="20" t="n"/>
      <c r="B59" s="21" t="n"/>
      <c r="C59" s="22" t="n"/>
      <c r="D59" s="23" t="n"/>
      <c r="E59" s="23" t="n"/>
      <c r="F59" s="23" t="n"/>
      <c r="G59" s="23" t="n"/>
      <c r="H59" s="23" t="n"/>
      <c r="I59" s="24" t="n"/>
      <c r="J59" s="11" t="n"/>
      <c r="K59" s="12" t="n"/>
      <c r="L59" s="12" t="n"/>
      <c r="M59" s="12" t="n"/>
      <c r="N59" s="12" t="n"/>
      <c r="O59" s="1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39" t="n">
        <v>7</v>
      </c>
      <c r="B60" s="7" t="n">
        <v>1</v>
      </c>
      <c r="C60" s="25" t="n"/>
      <c r="D60" s="25" t="n"/>
      <c r="E60" s="25" t="n"/>
      <c r="F60" s="25" t="n"/>
      <c r="G60" s="25" t="n"/>
      <c r="H60" s="25" t="n"/>
      <c r="I60" s="10">
        <f>IF(AND(COUNT(C60)&gt;0, COUNT(D60)&gt;0, COUNT(E60)&gt;0, COUNT(F60)&gt;0, COUNT(G60)&gt;0, COUNT(H60)&gt;0), 10 - SUM(J60:O60), "")</f>
        <v/>
      </c>
      <c r="J60" s="11">
        <f>IF(C60&gt;2, (C60-2) * 0.25, 0)</f>
        <v/>
      </c>
      <c r="K60" s="12">
        <f>IF(D60&gt;1, (D60-1) * 0.25, 0)</f>
        <v/>
      </c>
      <c r="L60" s="12">
        <f>E60</f>
        <v/>
      </c>
      <c r="M60" s="12">
        <f>F60</f>
        <v/>
      </c>
      <c r="N60" s="12">
        <f>G60*1.5</f>
        <v/>
      </c>
      <c r="O60" s="12">
        <f>H60*0.125</f>
        <v/>
      </c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8.75" customHeight="1" s="57">
      <c r="A61" s="123" t="n"/>
      <c r="B61" s="7" t="n">
        <v>2</v>
      </c>
      <c r="C61" s="25" t="n"/>
      <c r="D61" s="25" t="n"/>
      <c r="E61" s="25" t="n"/>
      <c r="F61" s="25" t="n"/>
      <c r="G61" s="25" t="n"/>
      <c r="H61" s="25" t="n"/>
      <c r="I61" s="10">
        <f>IF(AND(COUNT(C61)&gt;0, COUNT(D61)&gt;0, COUNT(E61)&gt;0, COUNT(F61)&gt;0, COUNT(G61)&gt;0, COUNT(H61)&gt;0), 10 - SUM(J61:O61), "")</f>
        <v/>
      </c>
      <c r="J61" s="11">
        <f>IF(C61&gt;2, (C61-2) * 0.25, 0)</f>
        <v/>
      </c>
      <c r="K61" s="12">
        <f>IF(D61&gt;1, (D61-1) * 0.25, 0)</f>
        <v/>
      </c>
      <c r="L61" s="12">
        <f>E61</f>
        <v/>
      </c>
      <c r="M61" s="12">
        <f>F61</f>
        <v/>
      </c>
      <c r="N61" s="12">
        <f>G61*1.5</f>
        <v/>
      </c>
      <c r="O61" s="12">
        <f>H61*0.125</f>
        <v/>
      </c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23" t="n"/>
      <c r="B62" s="7" t="n">
        <v>3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23" t="n"/>
      <c r="B63" s="130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IF(AND(I60 = "", I61 = "", I62 = ""), "", (SUM(I60:I62) / (COUNT(I60:I62) * 10)) * 100)</f>
        <v/>
      </c>
      <c r="J63" s="11" t="n"/>
      <c r="K63" s="12" t="n"/>
      <c r="L63" s="12" t="n"/>
      <c r="M63" s="12" t="n"/>
      <c r="N63" s="12" t="n"/>
      <c r="O63" s="1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13" t="n"/>
      <c r="B64" s="13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1" t="n"/>
      <c r="K64" s="12" t="n"/>
      <c r="L64" s="12" t="n"/>
      <c r="M64" s="12" t="n"/>
      <c r="N64" s="12" t="n"/>
      <c r="O64" s="1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0" t="n"/>
      <c r="B65" s="21" t="n"/>
      <c r="C65" s="22" t="n"/>
      <c r="D65" s="23" t="n"/>
      <c r="E65" s="23" t="n"/>
      <c r="F65" s="23" t="n"/>
      <c r="G65" s="23" t="n"/>
      <c r="H65" s="23" t="n"/>
      <c r="I65" s="24" t="n"/>
      <c r="J65" s="11" t="n"/>
      <c r="K65" s="12" t="n"/>
      <c r="L65" s="12" t="n"/>
      <c r="M65" s="12" t="n"/>
      <c r="N65" s="12" t="n"/>
      <c r="O65" s="1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39" t="n">
        <v>8</v>
      </c>
      <c r="B66" s="7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23" t="n"/>
      <c r="B67" s="7" t="n">
        <v>2</v>
      </c>
      <c r="C67" s="25" t="n"/>
      <c r="D67" s="25" t="n"/>
      <c r="E67" s="25" t="n"/>
      <c r="F67" s="25" t="n"/>
      <c r="G67" s="25" t="n"/>
      <c r="H67" s="25" t="n"/>
      <c r="I67" s="10">
        <f>IF(AND(COUNT(C67)&gt;0, COUNT(D67)&gt;0, COUNT(E67)&gt;0, COUNT(F67)&gt;0, COUNT(G67)&gt;0, COUNT(H67)&gt;0), 10 - SUM(J67:O67), "")</f>
        <v/>
      </c>
      <c r="J67" s="11">
        <f>IF(C67&gt;2, (C67-2) * 0.25, 0)</f>
        <v/>
      </c>
      <c r="K67" s="12">
        <f>IF(D67&gt;1, (D67-1) * 0.25, 0)</f>
        <v/>
      </c>
      <c r="L67" s="12">
        <f>E67</f>
        <v/>
      </c>
      <c r="M67" s="12">
        <f>F67</f>
        <v/>
      </c>
      <c r="N67" s="12">
        <f>G67*1.5</f>
        <v/>
      </c>
      <c r="O67" s="12">
        <f>H67*0.125</f>
        <v/>
      </c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3" t="n"/>
      <c r="B68" s="7" t="n">
        <v>3</v>
      </c>
      <c r="C68" s="25" t="n"/>
      <c r="D68" s="25" t="n"/>
      <c r="E68" s="25" t="n"/>
      <c r="F68" s="25" t="n"/>
      <c r="G68" s="25" t="n"/>
      <c r="H68" s="25" t="n"/>
      <c r="I68" s="10">
        <f>IF(AND(COUNT(C68)&gt;0, COUNT(D68)&gt;0, COUNT(E68)&gt;0, COUNT(F68)&gt;0, COUNT(G68)&gt;0, COUNT(H68)&gt;0), 10 - SUM(J68:O68), "")</f>
        <v/>
      </c>
      <c r="J68" s="11">
        <f>IF(C68&gt;2, (C68-2) * 0.25, 0)</f>
        <v/>
      </c>
      <c r="K68" s="12">
        <f>IF(D68&gt;1, (D68-1) * 0.25, 0)</f>
        <v/>
      </c>
      <c r="L68" s="12">
        <f>E68</f>
        <v/>
      </c>
      <c r="M68" s="12">
        <f>F68</f>
        <v/>
      </c>
      <c r="N68" s="12">
        <f>G68*1.5</f>
        <v/>
      </c>
      <c r="O68" s="12">
        <f>H68*0.125</f>
        <v/>
      </c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8.75" customHeight="1" s="57">
      <c r="A69" s="123" t="n"/>
      <c r="B69" s="130" t="inlineStr">
        <is>
          <t>المجموع</t>
        </is>
      </c>
      <c r="C69" s="131" t="n"/>
      <c r="D69" s="131" t="n"/>
      <c r="E69" s="131" t="n"/>
      <c r="F69" s="131" t="n"/>
      <c r="G69" s="131" t="n"/>
      <c r="H69" s="132" t="n"/>
      <c r="I69" s="18">
        <f>IF(AND(I66 = "", I67 = "", I68 = ""), "", (SUM(I66:I68) / (COUNT(I66:I68) * 10)) * 100)</f>
        <v/>
      </c>
      <c r="J69" s="11" t="n"/>
      <c r="K69" s="12" t="n"/>
      <c r="L69" s="12" t="n"/>
      <c r="M69" s="12" t="n"/>
      <c r="N69" s="12" t="n"/>
      <c r="O69" s="1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13" t="n"/>
      <c r="B70" s="133" t="inlineStr">
        <is>
          <t>التقدير</t>
        </is>
      </c>
      <c r="C70" s="108" t="n"/>
      <c r="D70" s="108" t="n"/>
      <c r="E70" s="108" t="n"/>
      <c r="F70" s="108" t="n"/>
      <c r="G70" s="108" t="n"/>
      <c r="H70" s="107" t="n"/>
      <c r="I70" s="10">
        <f>IF(I69 = "", "", IF(I69 &gt;= 90, "ممتاز", IF(I69 &gt;= 80, "جيدجدا", IF(I69 &gt;= 70, "جيد", "راسب"))))</f>
        <v/>
      </c>
      <c r="J70" s="11" t="n"/>
      <c r="K70" s="12" t="n"/>
      <c r="L70" s="12" t="n"/>
      <c r="M70" s="12" t="n"/>
      <c r="N70" s="12" t="n"/>
      <c r="O70" s="1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4.5" customHeight="1" s="57">
      <c r="A71" s="20" t="n"/>
      <c r="B71" s="21" t="n"/>
      <c r="C71" s="22" t="n"/>
      <c r="D71" s="23" t="n"/>
      <c r="E71" s="23" t="n"/>
      <c r="F71" s="23" t="n"/>
      <c r="G71" s="23" t="n"/>
      <c r="H71" s="23" t="n"/>
      <c r="I71" s="24" t="n"/>
      <c r="J71" s="11" t="n"/>
      <c r="K71" s="12" t="n"/>
      <c r="L71" s="12" t="n"/>
      <c r="M71" s="12" t="n"/>
      <c r="N71" s="12" t="n"/>
      <c r="O71" s="1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40" t="n">
        <v>9</v>
      </c>
      <c r="B72" s="7" t="n">
        <v>1</v>
      </c>
      <c r="C72" s="25" t="n"/>
      <c r="D72" s="25" t="n"/>
      <c r="E72" s="25" t="n"/>
      <c r="F72" s="25" t="n"/>
      <c r="G72" s="25" t="n"/>
      <c r="H72" s="25" t="n"/>
      <c r="I72" s="10">
        <f>IF(AND(COUNT(C72)&gt;0, COUNT(D72)&gt;0, COUNT(E72)&gt;0, COUNT(F72)&gt;0, COUNT(G72)&gt;0, COUNT(H72)&gt;0), 10 - SUM(J72:O72), "")</f>
        <v/>
      </c>
      <c r="J72" s="11">
        <f>IF(C72&gt;2, (C72-2) * 0.25, 0)</f>
        <v/>
      </c>
      <c r="K72" s="12">
        <f>IF(D72&gt;1, (D72-1) * 0.25, 0)</f>
        <v/>
      </c>
      <c r="L72" s="12">
        <f>E72</f>
        <v/>
      </c>
      <c r="M72" s="12">
        <f>F72</f>
        <v/>
      </c>
      <c r="N72" s="12">
        <f>G72*1.5</f>
        <v/>
      </c>
      <c r="O72" s="12">
        <f>H72*0.125</f>
        <v/>
      </c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8.75" customHeight="1" s="57">
      <c r="A73" s="141" t="n"/>
      <c r="B73" s="7" t="n">
        <v>2</v>
      </c>
      <c r="C73" s="25" t="n"/>
      <c r="D73" s="25" t="n"/>
      <c r="E73" s="25" t="n"/>
      <c r="F73" s="25" t="n"/>
      <c r="G73" s="25" t="n"/>
      <c r="H73" s="25" t="n"/>
      <c r="I73" s="10">
        <f>IF(AND(COUNT(C73)&gt;0, COUNT(D73)&gt;0, COUNT(E73)&gt;0, COUNT(F73)&gt;0, COUNT(G73)&gt;0, COUNT(H73)&gt;0), 10 - SUM(J73:O73), "")</f>
        <v/>
      </c>
      <c r="J73" s="11">
        <f>IF(C73&gt;2, (C73-2) * 0.25, 0)</f>
        <v/>
      </c>
      <c r="K73" s="12">
        <f>IF(D73&gt;1, (D73-1) * 0.25, 0)</f>
        <v/>
      </c>
      <c r="L73" s="12">
        <f>E73</f>
        <v/>
      </c>
      <c r="M73" s="12">
        <f>F73</f>
        <v/>
      </c>
      <c r="N73" s="12">
        <f>G73*1.5</f>
        <v/>
      </c>
      <c r="O73" s="12">
        <f>H73*0.125</f>
        <v/>
      </c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1" t="n"/>
      <c r="B74" s="14" t="n">
        <v>3</v>
      </c>
      <c r="C74" s="26" t="n"/>
      <c r="D74" s="26" t="n"/>
      <c r="E74" s="26" t="n"/>
      <c r="F74" s="26" t="n"/>
      <c r="G74" s="26" t="n"/>
      <c r="H74" s="26" t="n"/>
      <c r="I74" s="17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1" t="n"/>
      <c r="B75" s="130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IF(AND(I72 = "", I73 = "", I74 = ""), "", (SUM(I72:I74) / (COUNT(I72:I74) * 10)) * 100)</f>
        <v/>
      </c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42" t="n"/>
      <c r="B76" s="143" t="inlineStr">
        <is>
          <t>التقدير</t>
        </is>
      </c>
      <c r="C76" s="144" t="n"/>
      <c r="D76" s="144" t="n"/>
      <c r="E76" s="144" t="n"/>
      <c r="F76" s="144" t="n"/>
      <c r="G76" s="144" t="n"/>
      <c r="H76" s="145" t="n"/>
      <c r="I76" s="27">
        <f>IF(I75 = "", "", IF(I75 &gt;= 90, "ممتاز", IF(I75 &gt;= 80, "جيدجدا", IF(I75 &gt;= 70, "جيد", "راسب"))))</f>
        <v/>
      </c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8.75" customHeight="1" s="5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8.75" customHeight="1" s="5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" t="n"/>
      <c r="B82" s="1" t="n"/>
      <c r="C82" s="28" t="n"/>
      <c r="D82" s="28" t="n"/>
      <c r="E82" s="28" t="n"/>
      <c r="F82" s="28" t="n"/>
      <c r="G82" s="28" t="n"/>
      <c r="H82" s="28" t="n"/>
      <c r="I82" s="1" t="n"/>
      <c r="J82" s="13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2" t="n"/>
      <c r="Y82" s="2" t="n"/>
      <c r="Z82" s="2" t="n"/>
    </row>
    <row r="83" ht="18.75" customHeight="1" s="5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8.75" customHeight="1" s="5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8.75" customHeight="1" s="5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8.75" customHeight="1" s="5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8.75" customHeight="1" s="5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8.75" customHeight="1" s="5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8.75" customHeight="1" s="5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8.75" customHeight="1" s="5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8.75" customHeight="1" s="5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8.75" customHeight="1" s="5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8.75" customHeight="1" s="5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8.75" customHeight="1" s="5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8.75" customHeight="1" s="5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55">
    <mergeCell ref="B33:H33"/>
    <mergeCell ref="B34:H34"/>
    <mergeCell ref="A22:A23"/>
    <mergeCell ref="B22:I23"/>
    <mergeCell ref="A24:A28"/>
    <mergeCell ref="B27:H27"/>
    <mergeCell ref="B28:H28"/>
    <mergeCell ref="A30:A34"/>
    <mergeCell ref="A36:A40"/>
    <mergeCell ref="A42:A46"/>
    <mergeCell ref="A48:A52"/>
    <mergeCell ref="A54:A58"/>
    <mergeCell ref="N9:N10"/>
    <mergeCell ref="O9:O10"/>
    <mergeCell ref="B20:H20"/>
    <mergeCell ref="B21:H21"/>
    <mergeCell ref="A7:A8"/>
    <mergeCell ref="B7:I8"/>
    <mergeCell ref="A9:A21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  <mergeCell ref="A72:A76"/>
    <mergeCell ref="B75:H75"/>
    <mergeCell ref="B76:H76"/>
    <mergeCell ref="B39:H39"/>
    <mergeCell ref="B40:H40"/>
    <mergeCell ref="B45:H45"/>
    <mergeCell ref="B46:H46"/>
    <mergeCell ref="B51:H51"/>
    <mergeCell ref="B52:H52"/>
    <mergeCell ref="B57:H57"/>
    <mergeCell ref="A60:A64"/>
    <mergeCell ref="B64:H64"/>
    <mergeCell ref="B58:H58"/>
    <mergeCell ref="B63:H63"/>
    <mergeCell ref="A66:A70"/>
    <mergeCell ref="B69:H69"/>
    <mergeCell ref="B70:H70"/>
  </mergeCells>
  <conditionalFormatting sqref="I20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7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9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5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