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3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لطيفة حماد حمد المطرودي</t>
        </is>
      </c>
      <c r="D4" s="108" t="n"/>
      <c r="E4" s="107" t="n"/>
      <c r="F4" s="3" t="inlineStr">
        <is>
          <t>المنهج</t>
        </is>
      </c>
      <c r="G4" s="31" t="n">
        <v>3</v>
      </c>
      <c r="H4" s="5" t="inlineStr">
        <is>
          <t>السجل المدني</t>
        </is>
      </c>
      <c r="I4" s="6" t="n">
        <v>1025860055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6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8" t="n"/>
      <c r="E11" s="8" t="n"/>
      <c r="F11" s="8" t="n"/>
      <c r="G11" s="8" t="n"/>
      <c r="H11" s="8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8" t="n"/>
      <c r="E12" s="8" t="n"/>
      <c r="F12" s="8" t="n"/>
      <c r="G12" s="8" t="n"/>
      <c r="H12" s="8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8" t="n"/>
      <c r="E13" s="8" t="n"/>
      <c r="F13" s="8" t="n"/>
      <c r="G13" s="8" t="n"/>
      <c r="H13" s="8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130" t="inlineStr">
        <is>
          <t>المجموع</t>
        </is>
      </c>
      <c r="C14" s="131" t="n"/>
      <c r="D14" s="131" t="n"/>
      <c r="E14" s="131" t="n"/>
      <c r="F14" s="131" t="n"/>
      <c r="G14" s="131" t="n"/>
      <c r="H14" s="132" t="n"/>
      <c r="I14" s="18">
        <f>IF(AND(I11 = "", I12 = "", I13 = ""), "", (SUM(I11:I13) / (COUNT(I11:I13) * 10)) * 100)</f>
        <v/>
      </c>
      <c r="J14" s="19" t="n"/>
      <c r="K14" s="19" t="n"/>
      <c r="L14" s="19" t="n"/>
      <c r="M14" s="19" t="n"/>
      <c r="N14" s="19" t="n"/>
      <c r="O14" s="19" t="n"/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13" t="n"/>
      <c r="B15" s="133" t="inlineStr">
        <is>
          <t>التقدير</t>
        </is>
      </c>
      <c r="C15" s="108" t="n"/>
      <c r="D15" s="108" t="n"/>
      <c r="E15" s="108" t="n"/>
      <c r="F15" s="108" t="n"/>
      <c r="G15" s="108" t="n"/>
      <c r="H15" s="107" t="n"/>
      <c r="I15" s="10">
        <f>IF(I14 = "", "", IF(I14 &gt;= 90, "ممتاز", IF(I14 &gt;= 80, "جيدجدا", IF(I14 &gt;= 70, "جيد", "راسب"))))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34" t="n"/>
      <c r="B16" s="135" t="n"/>
      <c r="C16" s="136" t="n"/>
      <c r="D16" s="136" t="n"/>
      <c r="E16" s="136" t="n"/>
      <c r="F16" s="136" t="n"/>
      <c r="G16" s="136" t="n"/>
      <c r="H16" s="136" t="n"/>
      <c r="I16" s="137" t="n"/>
      <c r="J16" s="19" t="n"/>
      <c r="K16" s="19" t="n"/>
      <c r="L16" s="19" t="n"/>
      <c r="M16" s="19" t="n"/>
      <c r="N16" s="19" t="n"/>
      <c r="O16" s="19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13" t="n"/>
      <c r="B17" s="138" t="n"/>
      <c r="C17" s="114" t="n"/>
      <c r="D17" s="114" t="n"/>
      <c r="E17" s="114" t="n"/>
      <c r="F17" s="114" t="n"/>
      <c r="G17" s="114" t="n"/>
      <c r="H17" s="114" t="n"/>
      <c r="I17" s="115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39" t="n">
        <v>1</v>
      </c>
      <c r="B18" s="31" t="n">
        <v>1</v>
      </c>
      <c r="C18" s="25" t="n"/>
      <c r="D18" s="25" t="n"/>
      <c r="E18" s="25" t="n"/>
      <c r="F18" s="25" t="n"/>
      <c r="G18" s="25" t="n"/>
      <c r="H18" s="25" t="n"/>
      <c r="I18" s="10" t="n"/>
      <c r="J18" s="11">
        <f>IF(C18&gt;2, (C18-2) * 0.25, 0)</f>
        <v/>
      </c>
      <c r="K18" s="12">
        <f>IF(D18&gt;1, (D18-1) * 0.25, 0)</f>
        <v/>
      </c>
      <c r="L18" s="12">
        <f>E18</f>
        <v/>
      </c>
      <c r="M18" s="12">
        <f>F18</f>
        <v/>
      </c>
      <c r="N18" s="12">
        <f>G18*1.5</f>
        <v/>
      </c>
      <c r="O18" s="12">
        <f>H18*0.125</f>
        <v/>
      </c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40" t="n"/>
      <c r="B19" s="141" t="inlineStr">
        <is>
          <t>المجموع</t>
        </is>
      </c>
      <c r="C19" s="131" t="n"/>
      <c r="D19" s="131" t="n"/>
      <c r="E19" s="131" t="n"/>
      <c r="F19" s="131" t="n"/>
      <c r="G19" s="131" t="n"/>
      <c r="H19" s="132" t="n"/>
      <c r="I19" s="18">
        <f>IF(AND(I18 = ""), "", (SUM(I18) / (COUNT(I18) * 10)) * 100)</f>
        <v/>
      </c>
      <c r="J19" s="11" t="n"/>
      <c r="K19" s="12" t="n"/>
      <c r="L19" s="12" t="n"/>
      <c r="M19" s="12" t="n"/>
      <c r="N19" s="12" t="n"/>
      <c r="O19" s="1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2" t="n"/>
      <c r="B20" s="143" t="inlineStr">
        <is>
          <t>التقدير</t>
        </is>
      </c>
      <c r="C20" s="108" t="n"/>
      <c r="D20" s="108" t="n"/>
      <c r="E20" s="108" t="n"/>
      <c r="F20" s="108" t="n"/>
      <c r="G20" s="108" t="n"/>
      <c r="H20" s="107" t="n"/>
      <c r="I20" s="10">
        <f>IF(I19 = "", "", IF(I19 &gt;= 90, "ممتاز", IF(I19 &gt;= 80, "جيدجدا", IF(I19 &gt;= 70, "جيد", "راسب"))))</f>
        <v/>
      </c>
      <c r="J20" s="11" t="n"/>
      <c r="K20" s="12" t="n"/>
      <c r="L20" s="12" t="n"/>
      <c r="M20" s="12" t="n"/>
      <c r="N20" s="12" t="n"/>
      <c r="O20" s="1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4.5" customHeight="1" s="57">
      <c r="A21" s="29" t="n"/>
      <c r="B21" s="23" t="n"/>
      <c r="C21" s="23" t="n"/>
      <c r="D21" s="23" t="n"/>
      <c r="E21" s="23" t="n"/>
      <c r="F21" s="23" t="n"/>
      <c r="G21" s="23" t="n"/>
      <c r="H21" s="23" t="n"/>
      <c r="I21" s="24" t="n"/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39" t="n">
        <v>2</v>
      </c>
      <c r="B22" s="31" t="n">
        <v>1</v>
      </c>
      <c r="C22" s="25" t="n"/>
      <c r="D22" s="25" t="n"/>
      <c r="E22" s="25" t="n"/>
      <c r="F22" s="25" t="n"/>
      <c r="G22" s="25" t="n"/>
      <c r="H22" s="25" t="n"/>
      <c r="I22" s="10">
        <f>IF(AND(COUNT(C22)&gt;0, COUNT(D22)&gt;0, COUNT(E22)&gt;0, COUNT(F22)&gt;0, COUNT(G22)&gt;0, COUNT(H22)&gt;0), 10 - SUM(J22:O22), "")</f>
        <v/>
      </c>
      <c r="J22" s="11">
        <f>IF(C22&gt;2, (C22-2) * 0.25, 0)</f>
        <v/>
      </c>
      <c r="K22" s="12">
        <f>IF(D22&gt;1, (D22-1) * 0.25, 0)</f>
        <v/>
      </c>
      <c r="L22" s="12">
        <f>E22</f>
        <v/>
      </c>
      <c r="M22" s="12">
        <f>F22</f>
        <v/>
      </c>
      <c r="N22" s="12">
        <f>G22*1.5</f>
        <v/>
      </c>
      <c r="O22" s="12">
        <f>H22*0.125</f>
        <v/>
      </c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8.75" customHeight="1" s="57">
      <c r="A23" s="140" t="n"/>
      <c r="B23" s="141" t="inlineStr">
        <is>
          <t>المجموع</t>
        </is>
      </c>
      <c r="C23" s="131" t="n"/>
      <c r="D23" s="131" t="n"/>
      <c r="E23" s="131" t="n"/>
      <c r="F23" s="131" t="n"/>
      <c r="G23" s="131" t="n"/>
      <c r="H23" s="132" t="n"/>
      <c r="I23" s="18">
        <f>IF(AND(I22 = ""), "", (SUM(I22) / (COUNT(I22) * 10)) * 100)</f>
        <v/>
      </c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42" t="n"/>
      <c r="B24" s="143" t="inlineStr">
        <is>
          <t>التقدير</t>
        </is>
      </c>
      <c r="C24" s="108" t="n"/>
      <c r="D24" s="108" t="n"/>
      <c r="E24" s="108" t="n"/>
      <c r="F24" s="108" t="n"/>
      <c r="G24" s="108" t="n"/>
      <c r="H24" s="107" t="n"/>
      <c r="I24" s="10">
        <f>IF(I23 = "", "", IF(I23 &gt;= 90, "ممتاز", IF(I23 &gt;= 80, "جيدجدا", IF(I23 &gt;= 70, "جيد", "راسب"))))</f>
        <v/>
      </c>
      <c r="J24" s="11" t="n"/>
      <c r="K24" s="12" t="n"/>
      <c r="L24" s="12" t="n"/>
      <c r="M24" s="12" t="n"/>
      <c r="N24" s="12" t="n"/>
      <c r="O24" s="1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4.5" customHeight="1" s="57">
      <c r="A25" s="29" t="n"/>
      <c r="B25" s="23" t="n"/>
      <c r="C25" s="23" t="n"/>
      <c r="D25" s="23" t="n"/>
      <c r="E25" s="23" t="n"/>
      <c r="F25" s="23" t="n"/>
      <c r="G25" s="23" t="n"/>
      <c r="H25" s="23" t="n"/>
      <c r="I25" s="24" t="n"/>
      <c r="J25" s="11" t="n"/>
      <c r="K25" s="12" t="n"/>
      <c r="L25" s="12" t="n"/>
      <c r="M25" s="12" t="n"/>
      <c r="N25" s="12" t="n"/>
      <c r="O25" s="1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39" t="n">
        <v>3</v>
      </c>
      <c r="B26" s="31" t="n">
        <v>1</v>
      </c>
      <c r="C26" s="25" t="n"/>
      <c r="D26" s="25" t="n"/>
      <c r="E26" s="25" t="n"/>
      <c r="F26" s="25" t="n"/>
      <c r="G26" s="25" t="n"/>
      <c r="H26" s="25" t="n"/>
      <c r="I26" s="10">
        <f>IF(AND(COUNT(C26)&gt;0, COUNT(D26)&gt;0, COUNT(E26)&gt;0, COUNT(F26)&gt;0, COUNT(G26)&gt;0, COUNT(H26)&gt;0), 10 - SUM(J26:O26), "")</f>
        <v/>
      </c>
      <c r="J26" s="11">
        <f>IF(C26&gt;2, (C26-2) * 0.25, 0)</f>
        <v/>
      </c>
      <c r="K26" s="12">
        <f>IF(D26&gt;1, (D26-1) * 0.25, 0)</f>
        <v/>
      </c>
      <c r="L26" s="12">
        <f>E26</f>
        <v/>
      </c>
      <c r="M26" s="12">
        <f>F26</f>
        <v/>
      </c>
      <c r="N26" s="12">
        <f>G26*1.5</f>
        <v/>
      </c>
      <c r="O26" s="12">
        <f>H26*0.125</f>
        <v/>
      </c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0" t="n"/>
      <c r="B27" s="141" t="inlineStr">
        <is>
          <t>المجموع</t>
        </is>
      </c>
      <c r="C27" s="131" t="n"/>
      <c r="D27" s="131" t="n"/>
      <c r="E27" s="131" t="n"/>
      <c r="F27" s="131" t="n"/>
      <c r="G27" s="131" t="n"/>
      <c r="H27" s="132" t="n"/>
      <c r="I27" s="18">
        <f>IF(AND(I26 = ""), "", (SUM(I26) / (COUNT(I26) * 10)) * 100)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.75" customHeight="1" s="57">
      <c r="A28" s="142" t="n"/>
      <c r="B28" s="143" t="inlineStr">
        <is>
          <t>التقدير</t>
        </is>
      </c>
      <c r="C28" s="108" t="n"/>
      <c r="D28" s="108" t="n"/>
      <c r="E28" s="108" t="n"/>
      <c r="F28" s="108" t="n"/>
      <c r="G28" s="108" t="n"/>
      <c r="H28" s="107" t="n"/>
      <c r="I28" s="10">
        <f>IF(I27 = "", "", IF(I27 &gt;= 90, "ممتاز", IF(I27 &gt;= 80, "جيدجدا", IF(I27 &gt;= 70, "جيد", "راسب"))))</f>
        <v/>
      </c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4.5" customHeight="1" s="57">
      <c r="A29" s="29" t="n"/>
      <c r="B29" s="23" t="n"/>
      <c r="C29" s="23" t="n"/>
      <c r="D29" s="23" t="n"/>
      <c r="E29" s="23" t="n"/>
      <c r="F29" s="23" t="n"/>
      <c r="G29" s="23" t="n"/>
      <c r="H29" s="23" t="n"/>
      <c r="I29" s="24" t="n"/>
      <c r="J29" s="11" t="n"/>
      <c r="K29" s="12" t="n"/>
      <c r="L29" s="12" t="n"/>
      <c r="M29" s="12" t="n"/>
      <c r="N29" s="12" t="n"/>
      <c r="O29" s="1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39" t="n">
        <v>4</v>
      </c>
      <c r="B30" s="31" t="n">
        <v>1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IF(AND(I30 = ""), "", (SUM(I30) / (COUNT(I30)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5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141" t="inlineStr">
        <is>
          <t>المجموع</t>
        </is>
      </c>
      <c r="C35" s="131" t="n"/>
      <c r="D35" s="131" t="n"/>
      <c r="E35" s="131" t="n"/>
      <c r="F35" s="131" t="n"/>
      <c r="G35" s="131" t="n"/>
      <c r="H35" s="132" t="n"/>
      <c r="I35" s="18">
        <f>IF(AND(I34 = ""), "", (SUM(I34) / (COUNT(I34) * 10)) * 100)</f>
        <v/>
      </c>
      <c r="J35" s="11" t="n"/>
      <c r="K35" s="12" t="n"/>
      <c r="L35" s="12" t="n"/>
      <c r="M35" s="12" t="n"/>
      <c r="N35" s="12" t="n"/>
      <c r="O35" s="1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2" t="n"/>
      <c r="B36" s="143" t="inlineStr">
        <is>
          <t>التقدير</t>
        </is>
      </c>
      <c r="C36" s="108" t="n"/>
      <c r="D36" s="108" t="n"/>
      <c r="E36" s="108" t="n"/>
      <c r="F36" s="108" t="n"/>
      <c r="G36" s="108" t="n"/>
      <c r="H36" s="107" t="n"/>
      <c r="I36" s="10">
        <f>IF(I35 = "", "", IF(I35 &gt;= 90, "ممتاز", IF(I35 &gt;= 80, "جيدجدا", IF(I35 &gt;= 70, "جيد", "راسب"))))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4.5" customHeight="1" s="57">
      <c r="A37" s="29" t="n"/>
      <c r="B37" s="23" t="n"/>
      <c r="C37" s="23" t="n"/>
      <c r="D37" s="23" t="n"/>
      <c r="E37" s="23" t="n"/>
      <c r="F37" s="23" t="n"/>
      <c r="G37" s="23" t="n"/>
      <c r="H37" s="23" t="n"/>
      <c r="I37" s="24" t="n"/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57">
      <c r="A38" s="139" t="n">
        <v>6</v>
      </c>
      <c r="B38" s="31" t="n">
        <v>1</v>
      </c>
      <c r="C38" s="25" t="n"/>
      <c r="D38" s="25" t="n"/>
      <c r="E38" s="25" t="n"/>
      <c r="F38" s="25" t="n"/>
      <c r="G38" s="25" t="n"/>
      <c r="H38" s="25" t="n"/>
      <c r="I38" s="10">
        <f>IF(AND(COUNT(C38)&gt;0, COUNT(D38)&gt;0, COUNT(E38)&gt;0, COUNT(F38)&gt;0, COUNT(G38)&gt;0, COUNT(H38)&gt;0), 10 - SUM(J38:O38), "")</f>
        <v/>
      </c>
      <c r="J38" s="11">
        <f>IF(C38&gt;2, (C38-2) * 0.25, 0)</f>
        <v/>
      </c>
      <c r="K38" s="12">
        <f>IF(D38&gt;1, (D38-1) * 0.25, 0)</f>
        <v/>
      </c>
      <c r="L38" s="12">
        <f>E38</f>
        <v/>
      </c>
      <c r="M38" s="12">
        <f>F38</f>
        <v/>
      </c>
      <c r="N38" s="12">
        <f>G38*1.5</f>
        <v/>
      </c>
      <c r="O38" s="12">
        <f>H38*0.125</f>
        <v/>
      </c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40" t="n"/>
      <c r="B39" s="141" t="inlineStr">
        <is>
          <t>المجموع</t>
        </is>
      </c>
      <c r="C39" s="131" t="n"/>
      <c r="D39" s="131" t="n"/>
      <c r="E39" s="131" t="n"/>
      <c r="F39" s="131" t="n"/>
      <c r="G39" s="131" t="n"/>
      <c r="H39" s="132" t="n"/>
      <c r="I39" s="18">
        <f>IF(AND(I38 = ""), "", (SUM(I38) / (COUNT(I38) * 10)) * 100)</f>
        <v/>
      </c>
      <c r="J39" s="11" t="n"/>
      <c r="K39" s="12" t="n"/>
      <c r="L39" s="12" t="n"/>
      <c r="M39" s="12" t="n"/>
      <c r="N39" s="12" t="n"/>
      <c r="O39" s="1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2" t="n"/>
      <c r="B40" s="143" t="inlineStr">
        <is>
          <t>التقدير</t>
        </is>
      </c>
      <c r="C40" s="108" t="n"/>
      <c r="D40" s="108" t="n"/>
      <c r="E40" s="108" t="n"/>
      <c r="F40" s="108" t="n"/>
      <c r="G40" s="108" t="n"/>
      <c r="H40" s="107" t="n"/>
      <c r="I40" s="10">
        <f>IF(I39 = "", "", IF(I39 &gt;= 90, "ممتاز", IF(I39 &gt;= 80, "جيدجدا", IF(I39 &gt;= 70, "جيد", "راسب"))))</f>
        <v/>
      </c>
      <c r="J40" s="11" t="n"/>
      <c r="K40" s="12" t="n"/>
      <c r="L40" s="12" t="n"/>
      <c r="M40" s="12" t="n"/>
      <c r="N40" s="12" t="n"/>
      <c r="O40" s="1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4.5" customHeight="1" s="57">
      <c r="A41" s="29" t="n"/>
      <c r="B41" s="23" t="n"/>
      <c r="C41" s="23" t="n"/>
      <c r="D41" s="23" t="n"/>
      <c r="E41" s="23" t="n"/>
      <c r="F41" s="23" t="n"/>
      <c r="G41" s="23" t="n"/>
      <c r="H41" s="23" t="n"/>
      <c r="I41" s="24" t="n"/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39" t="n">
        <v>7</v>
      </c>
      <c r="B42" s="31" t="n">
        <v>1</v>
      </c>
      <c r="C42" s="25" t="n"/>
      <c r="D42" s="25" t="n"/>
      <c r="E42" s="25" t="n"/>
      <c r="F42" s="25" t="n"/>
      <c r="G42" s="25" t="n"/>
      <c r="H42" s="25" t="n"/>
      <c r="I42" s="10">
        <f>IF(AND(COUNT(C42)&gt;0, COUNT(D42)&gt;0, COUNT(E42)&gt;0, COUNT(F42)&gt;0, COUNT(G42)&gt;0, COUNT(H42)&gt;0), 10 - SUM(J42:O42), "")</f>
        <v/>
      </c>
      <c r="J42" s="11">
        <f>IF(C42&gt;2, (C42-2) * 0.25, 0)</f>
        <v/>
      </c>
      <c r="K42" s="12">
        <f>IF(D42&gt;1, (D42-1) * 0.25, 0)</f>
        <v/>
      </c>
      <c r="L42" s="12">
        <f>E42</f>
        <v/>
      </c>
      <c r="M42" s="12">
        <f>F42</f>
        <v/>
      </c>
      <c r="N42" s="12">
        <f>G42*1.5</f>
        <v/>
      </c>
      <c r="O42" s="12">
        <f>H42*0.125</f>
        <v/>
      </c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8.75" customHeight="1" s="57">
      <c r="A43" s="140" t="n"/>
      <c r="B43" s="141" t="inlineStr">
        <is>
          <t>المجموع</t>
        </is>
      </c>
      <c r="C43" s="131" t="n"/>
      <c r="D43" s="131" t="n"/>
      <c r="E43" s="131" t="n"/>
      <c r="F43" s="131" t="n"/>
      <c r="G43" s="131" t="n"/>
      <c r="H43" s="132" t="n"/>
      <c r="I43" s="18">
        <f>IF(AND(I42 = ""), "", (SUM(I42) / (COUNT(I42) * 10)) * 100)</f>
        <v/>
      </c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42" t="n"/>
      <c r="B44" s="143" t="inlineStr">
        <is>
          <t>التقدير</t>
        </is>
      </c>
      <c r="C44" s="108" t="n"/>
      <c r="D44" s="108" t="n"/>
      <c r="E44" s="108" t="n"/>
      <c r="F44" s="108" t="n"/>
      <c r="G44" s="108" t="n"/>
      <c r="H44" s="107" t="n"/>
      <c r="I44" s="10">
        <f>IF(I43 = "", "", IF(I43 &gt;= 90, "ممتاز", IF(I43 &gt;= 80, "جيدجدا", IF(I43 &gt;= 70, "جيد", "راسب"))))</f>
        <v/>
      </c>
      <c r="J44" s="11" t="n"/>
      <c r="K44" s="12" t="n"/>
      <c r="L44" s="12" t="n"/>
      <c r="M44" s="12" t="n"/>
      <c r="N44" s="12" t="n"/>
      <c r="O44" s="1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4.5" customHeight="1" s="57">
      <c r="A45" s="29" t="n"/>
      <c r="B45" s="23" t="n"/>
      <c r="C45" s="23" t="n"/>
      <c r="D45" s="23" t="n"/>
      <c r="E45" s="23" t="n"/>
      <c r="F45" s="23" t="n"/>
      <c r="G45" s="23" t="n"/>
      <c r="H45" s="23" t="n"/>
      <c r="I45" s="24" t="n"/>
      <c r="J45" s="11" t="n"/>
      <c r="K45" s="12" t="n"/>
      <c r="L45" s="12" t="n"/>
      <c r="M45" s="12" t="n"/>
      <c r="N45" s="12" t="n"/>
      <c r="O45" s="1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39" t="n">
        <v>8</v>
      </c>
      <c r="B46" s="31" t="n">
        <v>1</v>
      </c>
      <c r="C46" s="25" t="n"/>
      <c r="D46" s="25" t="n"/>
      <c r="E46" s="25" t="n"/>
      <c r="F46" s="25" t="n"/>
      <c r="G46" s="25" t="n"/>
      <c r="H46" s="25" t="n"/>
      <c r="I46" s="10">
        <f>IF(AND(COUNT(C46)&gt;0, COUNT(D46)&gt;0, COUNT(E46)&gt;0, COUNT(F46)&gt;0, COUNT(G46)&gt;0, COUNT(H46)&gt;0), 10 - SUM(J46:O46), "")</f>
        <v/>
      </c>
      <c r="J46" s="11">
        <f>IF(C46&gt;2, (C46-2) * 0.25, 0)</f>
        <v/>
      </c>
      <c r="K46" s="12">
        <f>IF(D46&gt;1, (D46-1) * 0.25, 0)</f>
        <v/>
      </c>
      <c r="L46" s="12">
        <f>E46</f>
        <v/>
      </c>
      <c r="M46" s="12">
        <f>F46</f>
        <v/>
      </c>
      <c r="N46" s="12">
        <f>G46*1.5</f>
        <v/>
      </c>
      <c r="O46" s="12">
        <f>H46*0.125</f>
        <v/>
      </c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0" t="n"/>
      <c r="B47" s="141" t="inlineStr">
        <is>
          <t>المجموع</t>
        </is>
      </c>
      <c r="C47" s="131" t="n"/>
      <c r="D47" s="131" t="n"/>
      <c r="E47" s="131" t="n"/>
      <c r="F47" s="131" t="n"/>
      <c r="G47" s="131" t="n"/>
      <c r="H47" s="132" t="n"/>
      <c r="I47" s="18">
        <f>IF(AND(I46 = ""), "", (SUM(I46) / (COUNT(I46) * 10)) * 100)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8.75" customHeight="1" s="57">
      <c r="A48" s="142" t="n"/>
      <c r="B48" s="143" t="inlineStr">
        <is>
          <t>التقدير</t>
        </is>
      </c>
      <c r="C48" s="108" t="n"/>
      <c r="D48" s="108" t="n"/>
      <c r="E48" s="108" t="n"/>
      <c r="F48" s="108" t="n"/>
      <c r="G48" s="108" t="n"/>
      <c r="H48" s="107" t="n"/>
      <c r="I48" s="10">
        <f>IF(I47 = "", "", IF(I47 &gt;= 90, "ممتاز", IF(I47 &gt;= 80, "جيدجدا", IF(I47 &gt;= 70, "جيد", "راسب"))))</f>
        <v/>
      </c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4.5" customHeight="1" s="57">
      <c r="A49" s="29" t="n"/>
      <c r="B49" s="23" t="n"/>
      <c r="C49" s="23" t="n"/>
      <c r="D49" s="23" t="n"/>
      <c r="E49" s="23" t="n"/>
      <c r="F49" s="23" t="n"/>
      <c r="G49" s="23" t="n"/>
      <c r="H49" s="23" t="n"/>
      <c r="I49" s="24" t="n"/>
      <c r="J49" s="11" t="n"/>
      <c r="K49" s="12" t="n"/>
      <c r="L49" s="12" t="n"/>
      <c r="M49" s="12" t="n"/>
      <c r="N49" s="12" t="n"/>
      <c r="O49" s="1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4" t="n">
        <v>9</v>
      </c>
      <c r="B50" s="31" t="n">
        <v>1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5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IF(AND(I50 = ""), "", (SUM(I50) / (COUNT(I50) * 10)) * 100)</f>
        <v/>
      </c>
      <c r="J51" s="19" t="n"/>
      <c r="K51" s="19" t="n"/>
      <c r="L51" s="19" t="n"/>
      <c r="M51" s="19" t="n"/>
      <c r="N51" s="19" t="n"/>
      <c r="O51" s="19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25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9" t="n"/>
      <c r="K52" s="19" t="n"/>
      <c r="L52" s="19" t="n"/>
      <c r="M52" s="19" t="n"/>
      <c r="N52" s="19" t="n"/>
      <c r="O52" s="19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9" t="n"/>
      <c r="K53" s="19" t="n"/>
      <c r="L53" s="19" t="n"/>
      <c r="M53" s="19" t="n"/>
      <c r="N53" s="19" t="n"/>
      <c r="O53" s="19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44" t="n">
        <v>10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5" t="n"/>
      <c r="B55" s="141" t="inlineStr">
        <is>
          <t>المجموع</t>
        </is>
      </c>
      <c r="C55" s="131" t="n"/>
      <c r="D55" s="131" t="n"/>
      <c r="E55" s="131" t="n"/>
      <c r="F55" s="131" t="n"/>
      <c r="G55" s="131" t="n"/>
      <c r="H55" s="132" t="n"/>
      <c r="I55" s="18">
        <f>IF(AND(I54 = ""), "", (SUM(I54) / (COUNT(I54) * 10)) * 100)</f>
        <v/>
      </c>
      <c r="J55" s="19" t="n"/>
      <c r="K55" s="19" t="n"/>
      <c r="L55" s="19" t="n"/>
      <c r="M55" s="19" t="n"/>
      <c r="N55" s="19" t="n"/>
      <c r="O55" s="19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25" t="n"/>
      <c r="B56" s="143" t="inlineStr">
        <is>
          <t>التقدير</t>
        </is>
      </c>
      <c r="C56" s="108" t="n"/>
      <c r="D56" s="108" t="n"/>
      <c r="E56" s="108" t="n"/>
      <c r="F56" s="108" t="n"/>
      <c r="G56" s="108" t="n"/>
      <c r="H56" s="107" t="n"/>
      <c r="I56" s="10">
        <f>IF(I55 = "", "", IF(I55 &gt;= 90, "ممتاز", IF(I55 &gt;= 80, "جيدجدا", IF(I55 &gt;= 70, "جيد", "راسب"))))</f>
        <v/>
      </c>
      <c r="J56" s="19" t="n"/>
      <c r="K56" s="19" t="n"/>
      <c r="L56" s="19" t="n"/>
      <c r="M56" s="19" t="n"/>
      <c r="N56" s="19" t="n"/>
      <c r="O56" s="19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4.5" customHeight="1" s="57">
      <c r="A57" s="29" t="n"/>
      <c r="B57" s="23" t="n"/>
      <c r="C57" s="23" t="n"/>
      <c r="D57" s="23" t="n"/>
      <c r="E57" s="23" t="n"/>
      <c r="F57" s="23" t="n"/>
      <c r="G57" s="23" t="n"/>
      <c r="H57" s="23" t="n"/>
      <c r="I57" s="24" t="n"/>
      <c r="J57" s="19" t="n"/>
      <c r="K57" s="19" t="n"/>
      <c r="L57" s="19" t="n"/>
      <c r="M57" s="19" t="n"/>
      <c r="N57" s="19" t="n"/>
      <c r="O57" s="19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8.75" customHeight="1" s="57">
      <c r="A58" s="144" t="n">
        <v>11</v>
      </c>
      <c r="B58" s="31" t="n">
        <v>1</v>
      </c>
      <c r="C58" s="25" t="n"/>
      <c r="D58" s="25" t="n"/>
      <c r="E58" s="25" t="n"/>
      <c r="F58" s="25" t="n"/>
      <c r="G58" s="25" t="n"/>
      <c r="H58" s="25" t="n"/>
      <c r="I58" s="10">
        <f>IF(AND(COUNT(C58)&gt;0, COUNT(D58)&gt;0, COUNT(E58)&gt;0, COUNT(F58)&gt;0, COUNT(G58)&gt;0, COUNT(H58)&gt;0), 10 - SUM(J58:O58), "")</f>
        <v/>
      </c>
      <c r="J58" s="11">
        <f>IF(C58&gt;2, (C58-2) * 0.25, 0)</f>
        <v/>
      </c>
      <c r="K58" s="12">
        <f>IF(D58&gt;1, (D58-1) * 0.25, 0)</f>
        <v/>
      </c>
      <c r="L58" s="12">
        <f>E58</f>
        <v/>
      </c>
      <c r="M58" s="12">
        <f>F58</f>
        <v/>
      </c>
      <c r="N58" s="12">
        <f>G58*1.5</f>
        <v/>
      </c>
      <c r="O58" s="12">
        <f>H58*0.125</f>
        <v/>
      </c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5" t="n"/>
      <c r="B59" s="141" t="inlineStr">
        <is>
          <t>المجموع</t>
        </is>
      </c>
      <c r="C59" s="131" t="n"/>
      <c r="D59" s="131" t="n"/>
      <c r="E59" s="131" t="n"/>
      <c r="F59" s="131" t="n"/>
      <c r="G59" s="131" t="n"/>
      <c r="H59" s="132" t="n"/>
      <c r="I59" s="18">
        <f>IF(AND(I58 = ""), "", (SUM(I58) / (COUNT(I58) * 10)) * 100)</f>
        <v/>
      </c>
      <c r="J59" s="19" t="n"/>
      <c r="K59" s="19" t="n"/>
      <c r="L59" s="19" t="n"/>
      <c r="M59" s="19" t="n"/>
      <c r="N59" s="19" t="n"/>
      <c r="O59" s="19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25" t="n"/>
      <c r="B60" s="143" t="inlineStr">
        <is>
          <t>التقدير</t>
        </is>
      </c>
      <c r="C60" s="108" t="n"/>
      <c r="D60" s="108" t="n"/>
      <c r="E60" s="108" t="n"/>
      <c r="F60" s="108" t="n"/>
      <c r="G60" s="108" t="n"/>
      <c r="H60" s="107" t="n"/>
      <c r="I60" s="10">
        <f>IF(I59 = "", "", IF(I59 &gt;= 90, "ممتاز", IF(I59 &gt;= 80, "جيدجدا", IF(I59 &gt;= 70, "جيد", "راسب"))))</f>
        <v/>
      </c>
      <c r="J60" s="19" t="n"/>
      <c r="K60" s="19" t="n"/>
      <c r="L60" s="19" t="n"/>
      <c r="M60" s="19" t="n"/>
      <c r="N60" s="19" t="n"/>
      <c r="O60" s="19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4.5" customHeight="1" s="57">
      <c r="A61" s="29" t="n"/>
      <c r="B61" s="23" t="n"/>
      <c r="C61" s="23" t="n"/>
      <c r="D61" s="23" t="n"/>
      <c r="E61" s="23" t="n"/>
      <c r="F61" s="23" t="n"/>
      <c r="G61" s="23" t="n"/>
      <c r="H61" s="23" t="n"/>
      <c r="I61" s="24" t="n"/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44" t="n">
        <v>12</v>
      </c>
      <c r="B62" s="31" t="n">
        <v>1</v>
      </c>
      <c r="C62" s="25" t="n"/>
      <c r="D62" s="25" t="n"/>
      <c r="E62" s="25" t="n"/>
      <c r="F62" s="25" t="n"/>
      <c r="G62" s="25" t="n"/>
      <c r="H62" s="25" t="n"/>
      <c r="I62" s="10">
        <f>IF(AND(COUNT(C62)&gt;0, COUNT(D62)&gt;0, COUNT(E62)&gt;0, COUNT(F62)&gt;0, COUNT(G62)&gt;0, COUNT(H62)&gt;0), 10 - SUM(J62:O62), "")</f>
        <v/>
      </c>
      <c r="J62" s="11">
        <f>IF(C62&gt;2, (C62-2) * 0.25, 0)</f>
        <v/>
      </c>
      <c r="K62" s="12">
        <f>IF(D62&gt;1, (D62-1) * 0.25, 0)</f>
        <v/>
      </c>
      <c r="L62" s="12">
        <f>E62</f>
        <v/>
      </c>
      <c r="M62" s="12">
        <f>F62</f>
        <v/>
      </c>
      <c r="N62" s="12">
        <f>G62*1.5</f>
        <v/>
      </c>
      <c r="O62" s="12">
        <f>H62*0.125</f>
        <v/>
      </c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8.75" customHeight="1" s="57">
      <c r="A63" s="145" t="n"/>
      <c r="B63" s="141" t="inlineStr">
        <is>
          <t>المجموع</t>
        </is>
      </c>
      <c r="C63" s="131" t="n"/>
      <c r="D63" s="131" t="n"/>
      <c r="E63" s="131" t="n"/>
      <c r="F63" s="131" t="n"/>
      <c r="G63" s="131" t="n"/>
      <c r="H63" s="132" t="n"/>
      <c r="I63" s="18">
        <f>IF(AND(I62 = ""), "", (SUM(I62) / (COUNT(I62) * 10)) * 100)</f>
        <v/>
      </c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25" t="n"/>
      <c r="B64" s="143" t="inlineStr">
        <is>
          <t>التقدير</t>
        </is>
      </c>
      <c r="C64" s="108" t="n"/>
      <c r="D64" s="108" t="n"/>
      <c r="E64" s="108" t="n"/>
      <c r="F64" s="108" t="n"/>
      <c r="G64" s="108" t="n"/>
      <c r="H64" s="107" t="n"/>
      <c r="I64" s="10">
        <f>IF(I63 = "", "", IF(I63 &gt;= 90, "ممتاز", IF(I63 &gt;= 80, "جيدجدا", IF(I63 &gt;= 70, "جيد", "راسب"))))</f>
        <v/>
      </c>
      <c r="J64" s="19" t="n"/>
      <c r="K64" s="19" t="n"/>
      <c r="L64" s="19" t="n"/>
      <c r="M64" s="19" t="n"/>
      <c r="N64" s="19" t="n"/>
      <c r="O64" s="19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4.5" customHeight="1" s="57">
      <c r="A65" s="29" t="n"/>
      <c r="B65" s="23" t="n"/>
      <c r="C65" s="23" t="n"/>
      <c r="D65" s="23" t="n"/>
      <c r="E65" s="23" t="n"/>
      <c r="F65" s="23" t="n"/>
      <c r="G65" s="23" t="n"/>
      <c r="H65" s="23" t="n"/>
      <c r="I65" s="24" t="n"/>
      <c r="J65" s="19" t="n"/>
      <c r="K65" s="19" t="n"/>
      <c r="L65" s="19" t="n"/>
      <c r="M65" s="19" t="n"/>
      <c r="N65" s="19" t="n"/>
      <c r="O65" s="19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4" t="n">
        <v>13</v>
      </c>
      <c r="B66" s="31" t="n">
        <v>1</v>
      </c>
      <c r="C66" s="25" t="n"/>
      <c r="D66" s="25" t="n"/>
      <c r="E66" s="25" t="n"/>
      <c r="F66" s="25" t="n"/>
      <c r="G66" s="25" t="n"/>
      <c r="H66" s="25" t="n"/>
      <c r="I66" s="10">
        <f>IF(AND(COUNT(C66)&gt;0, COUNT(D66)&gt;0, COUNT(E66)&gt;0, COUNT(F66)&gt;0, COUNT(G66)&gt;0, COUNT(H66)&gt;0), 10 - SUM(J66:O66), "")</f>
        <v/>
      </c>
      <c r="J66" s="11">
        <f>IF(C66&gt;2, (C66-2) * 0.25, 0)</f>
        <v/>
      </c>
      <c r="K66" s="12">
        <f>IF(D66&gt;1, (D66-1) * 0.25, 0)</f>
        <v/>
      </c>
      <c r="L66" s="12">
        <f>E66</f>
        <v/>
      </c>
      <c r="M66" s="12">
        <f>F66</f>
        <v/>
      </c>
      <c r="N66" s="12">
        <f>G66*1.5</f>
        <v/>
      </c>
      <c r="O66" s="12">
        <f>H66*0.125</f>
        <v/>
      </c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45" t="n"/>
      <c r="B67" s="141" t="inlineStr">
        <is>
          <t>المجموع</t>
        </is>
      </c>
      <c r="C67" s="131" t="n"/>
      <c r="D67" s="131" t="n"/>
      <c r="E67" s="131" t="n"/>
      <c r="F67" s="131" t="n"/>
      <c r="G67" s="131" t="n"/>
      <c r="H67" s="132" t="n"/>
      <c r="I67" s="18">
        <f>IF(AND(I66 = ""), "", (SUM(I66) / (COUNT(I66) * 10)) * 100)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8.75" customHeight="1" s="57">
      <c r="A68" s="125" t="n"/>
      <c r="B68" s="143" t="inlineStr">
        <is>
          <t>التقدير</t>
        </is>
      </c>
      <c r="C68" s="108" t="n"/>
      <c r="D68" s="108" t="n"/>
      <c r="E68" s="108" t="n"/>
      <c r="F68" s="108" t="n"/>
      <c r="G68" s="108" t="n"/>
      <c r="H68" s="107" t="n"/>
      <c r="I68" s="10">
        <f>IF(I67 = "", "", IF(I67 &gt;= 90, "ممتاز", IF(I67 &gt;= 80, "جيدجدا", IF(I67 &gt;= 70, "جيد", "راسب"))))</f>
        <v/>
      </c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4.5" customHeight="1" s="57">
      <c r="A69" s="29" t="n"/>
      <c r="B69" s="23" t="n"/>
      <c r="C69" s="23" t="n"/>
      <c r="D69" s="23" t="n"/>
      <c r="E69" s="23" t="n"/>
      <c r="F69" s="23" t="n"/>
      <c r="G69" s="23" t="n"/>
      <c r="H69" s="23" t="n"/>
      <c r="I69" s="24" t="n"/>
      <c r="J69" s="19" t="n"/>
      <c r="K69" s="19" t="n"/>
      <c r="L69" s="19" t="n"/>
      <c r="M69" s="19" t="n"/>
      <c r="N69" s="19" t="n"/>
      <c r="O69" s="19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4" t="n">
        <v>14</v>
      </c>
      <c r="B70" s="31" t="n">
        <v>1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IF(AND(I70 = ""), "", (SUM(I70) / (COUNT(I70)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15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141" t="inlineStr">
        <is>
          <t>المجموع</t>
        </is>
      </c>
      <c r="C75" s="131" t="n"/>
      <c r="D75" s="131" t="n"/>
      <c r="E75" s="131" t="n"/>
      <c r="F75" s="131" t="n"/>
      <c r="G75" s="131" t="n"/>
      <c r="H75" s="132" t="n"/>
      <c r="I75" s="18">
        <f>IF(AND(I74 = ""), "", (SUM(I74) / (COUNT(I74) * 10)) * 100)</f>
        <v/>
      </c>
      <c r="J75" s="19" t="n"/>
      <c r="K75" s="19" t="n"/>
      <c r="L75" s="19" t="n"/>
      <c r="M75" s="19" t="n"/>
      <c r="N75" s="19" t="n"/>
      <c r="O75" s="19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25" t="n"/>
      <c r="B76" s="143" t="inlineStr">
        <is>
          <t>التقدير</t>
        </is>
      </c>
      <c r="C76" s="108" t="n"/>
      <c r="D76" s="108" t="n"/>
      <c r="E76" s="108" t="n"/>
      <c r="F76" s="108" t="n"/>
      <c r="G76" s="108" t="n"/>
      <c r="H76" s="107" t="n"/>
      <c r="I76" s="10">
        <f>IF(I75 = "", "", IF(I75 &gt;= 90, "ممتاز", IF(I75 &gt;= 80, "جيدجدا", IF(I75 &gt;= 70, "جيد", "راسب"))))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4.5" customHeight="1" s="57">
      <c r="A77" s="29" t="n"/>
      <c r="B77" s="23" t="n"/>
      <c r="C77" s="23" t="n"/>
      <c r="D77" s="23" t="n"/>
      <c r="E77" s="23" t="n"/>
      <c r="F77" s="23" t="n"/>
      <c r="G77" s="23" t="n"/>
      <c r="H77" s="23" t="n"/>
      <c r="I77" s="24" t="n"/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8.75" customHeight="1" s="57">
      <c r="A78" s="144" t="n">
        <v>16</v>
      </c>
      <c r="B78" s="31" t="n">
        <v>1</v>
      </c>
      <c r="C78" s="25" t="n"/>
      <c r="D78" s="25" t="n"/>
      <c r="E78" s="25" t="n"/>
      <c r="F78" s="25" t="n"/>
      <c r="G78" s="25" t="n"/>
      <c r="H78" s="25" t="n"/>
      <c r="I78" s="10">
        <f>IF(AND(COUNT(C78)&gt;0, COUNT(D78)&gt;0, COUNT(E78)&gt;0, COUNT(F78)&gt;0, COUNT(G78)&gt;0, COUNT(H78)&gt;0), 10 - SUM(J78:O78), "")</f>
        <v/>
      </c>
      <c r="J78" s="11">
        <f>IF(C78&gt;2, (C78-2) * 0.25, 0)</f>
        <v/>
      </c>
      <c r="K78" s="12">
        <f>IF(D78&gt;1, (D78-1) * 0.25, 0)</f>
        <v/>
      </c>
      <c r="L78" s="12">
        <f>E78</f>
        <v/>
      </c>
      <c r="M78" s="12">
        <f>F78</f>
        <v/>
      </c>
      <c r="N78" s="12">
        <f>G78*1.5</f>
        <v/>
      </c>
      <c r="O78" s="12">
        <f>H78*0.125</f>
        <v/>
      </c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5" t="n"/>
      <c r="B79" s="141" t="inlineStr">
        <is>
          <t>المجموع</t>
        </is>
      </c>
      <c r="C79" s="131" t="n"/>
      <c r="D79" s="131" t="n"/>
      <c r="E79" s="131" t="n"/>
      <c r="F79" s="131" t="n"/>
      <c r="G79" s="131" t="n"/>
      <c r="H79" s="132" t="n"/>
      <c r="I79" s="18">
        <f>IF(AND(I78 = ""), "", (SUM(I78) / (COUNT(I78) * 10)) * 100)</f>
        <v/>
      </c>
      <c r="J79" s="19" t="n"/>
      <c r="K79" s="19" t="n"/>
      <c r="L79" s="19" t="n"/>
      <c r="M79" s="19" t="n"/>
      <c r="N79" s="19" t="n"/>
      <c r="O79" s="19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25" t="n"/>
      <c r="B80" s="143" t="inlineStr">
        <is>
          <t>التقدير</t>
        </is>
      </c>
      <c r="C80" s="108" t="n"/>
      <c r="D80" s="108" t="n"/>
      <c r="E80" s="108" t="n"/>
      <c r="F80" s="108" t="n"/>
      <c r="G80" s="108" t="n"/>
      <c r="H80" s="107" t="n"/>
      <c r="I80" s="10">
        <f>IF(I79 = "", "", IF(I79 &gt;= 90, "ممتاز", IF(I79 &gt;= 80, "جيدجدا", IF(I79 &gt;= 70, "جيد", "راسب"))))</f>
        <v/>
      </c>
      <c r="J80" s="19" t="n"/>
      <c r="K80" s="19" t="n"/>
      <c r="L80" s="19" t="n"/>
      <c r="M80" s="19" t="n"/>
      <c r="N80" s="19" t="n"/>
      <c r="O80" s="19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4.5" customHeight="1" s="57">
      <c r="A81" s="29" t="n"/>
      <c r="B81" s="23" t="n"/>
      <c r="C81" s="23" t="n"/>
      <c r="D81" s="23" t="n"/>
      <c r="E81" s="23" t="n"/>
      <c r="F81" s="23" t="n"/>
      <c r="G81" s="23" t="n"/>
      <c r="H81" s="23" t="n"/>
      <c r="I81" s="24" t="n"/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44" t="n">
        <v>17</v>
      </c>
      <c r="B82" s="31" t="n">
        <v>1</v>
      </c>
      <c r="C82" s="25" t="n"/>
      <c r="D82" s="25" t="n"/>
      <c r="E82" s="25" t="n"/>
      <c r="F82" s="25" t="n"/>
      <c r="G82" s="25" t="n"/>
      <c r="H82" s="25" t="n"/>
      <c r="I82" s="10">
        <f>IF(AND(COUNT(C82)&gt;0, COUNT(D82)&gt;0, COUNT(E82)&gt;0, COUNT(F82)&gt;0, COUNT(G82)&gt;0, COUNT(H82)&gt;0), 10 - SUM(J82:O82), "")</f>
        <v/>
      </c>
      <c r="J82" s="11">
        <f>IF(C82&gt;2, (C82-2) * 0.25, 0)</f>
        <v/>
      </c>
      <c r="K82" s="12">
        <f>IF(D82&gt;1, (D82-1) * 0.25, 0)</f>
        <v/>
      </c>
      <c r="L82" s="12">
        <f>E82</f>
        <v/>
      </c>
      <c r="M82" s="12">
        <f>F82</f>
        <v/>
      </c>
      <c r="N82" s="12">
        <f>G82*1.5</f>
        <v/>
      </c>
      <c r="O82" s="12">
        <f>H82*0.125</f>
        <v/>
      </c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8.75" customHeight="1" s="57">
      <c r="A83" s="145" t="n"/>
      <c r="B83" s="141" t="inlineStr">
        <is>
          <t>المجموع</t>
        </is>
      </c>
      <c r="C83" s="131" t="n"/>
      <c r="D83" s="131" t="n"/>
      <c r="E83" s="131" t="n"/>
      <c r="F83" s="131" t="n"/>
      <c r="G83" s="131" t="n"/>
      <c r="H83" s="132" t="n"/>
      <c r="I83" s="18">
        <f>IF(AND(I82 = ""), "", (SUM(I82) / (COUNT(I82) * 10)) * 100)</f>
        <v/>
      </c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25" t="n"/>
      <c r="B84" s="143" t="inlineStr">
        <is>
          <t>التقدير</t>
        </is>
      </c>
      <c r="C84" s="108" t="n"/>
      <c r="D84" s="108" t="n"/>
      <c r="E84" s="108" t="n"/>
      <c r="F84" s="108" t="n"/>
      <c r="G84" s="108" t="n"/>
      <c r="H84" s="107" t="n"/>
      <c r="I84" s="10">
        <f>IF(I83 = "", "", IF(I83 &gt;= 90, "ممتاز", IF(I83 &gt;= 80, "جيدجدا", IF(I83 &gt;= 70, "جيد", "راسب"))))</f>
        <v/>
      </c>
      <c r="J84" s="19" t="n"/>
      <c r="K84" s="19" t="n"/>
      <c r="L84" s="19" t="n"/>
      <c r="M84" s="19" t="n"/>
      <c r="N84" s="19" t="n"/>
      <c r="O84" s="19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4.5" customHeight="1" s="57">
      <c r="A85" s="29" t="n"/>
      <c r="B85" s="23" t="n"/>
      <c r="C85" s="23" t="n"/>
      <c r="D85" s="23" t="n"/>
      <c r="E85" s="23" t="n"/>
      <c r="F85" s="23" t="n"/>
      <c r="G85" s="23" t="n"/>
      <c r="H85" s="23" t="n"/>
      <c r="I85" s="24" t="n"/>
      <c r="J85" s="19" t="n"/>
      <c r="K85" s="19" t="n"/>
      <c r="L85" s="19" t="n"/>
      <c r="M85" s="19" t="n"/>
      <c r="N85" s="19" t="n"/>
      <c r="O85" s="19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4" t="n">
        <v>18</v>
      </c>
      <c r="B86" s="31" t="n">
        <v>1</v>
      </c>
      <c r="C86" s="25" t="n"/>
      <c r="D86" s="25" t="n"/>
      <c r="E86" s="25" t="n"/>
      <c r="F86" s="25" t="n"/>
      <c r="G86" s="25" t="n"/>
      <c r="H86" s="25" t="n"/>
      <c r="I86" s="10">
        <f>IF(AND(COUNT(C86)&gt;0, COUNT(D86)&gt;0, COUNT(E86)&gt;0, COUNT(F86)&gt;0, COUNT(G86)&gt;0, COUNT(H86)&gt;0), 10 - SUM(J86:O86), "")</f>
        <v/>
      </c>
      <c r="J86" s="11">
        <f>IF(C86&gt;2, (C86-2) * 0.25, 0)</f>
        <v/>
      </c>
      <c r="K86" s="12">
        <f>IF(D86&gt;1, (D86-1) * 0.25, 0)</f>
        <v/>
      </c>
      <c r="L86" s="12">
        <f>E86</f>
        <v/>
      </c>
      <c r="M86" s="12">
        <f>F86</f>
        <v/>
      </c>
      <c r="N86" s="12">
        <f>G86*1.5</f>
        <v/>
      </c>
      <c r="O86" s="12">
        <f>H86*0.125</f>
        <v/>
      </c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45" t="n"/>
      <c r="B87" s="141" t="inlineStr">
        <is>
          <t>المجموع</t>
        </is>
      </c>
      <c r="C87" s="131" t="n"/>
      <c r="D87" s="131" t="n"/>
      <c r="E87" s="131" t="n"/>
      <c r="F87" s="131" t="n"/>
      <c r="G87" s="131" t="n"/>
      <c r="H87" s="132" t="n"/>
      <c r="I87" s="18">
        <f>IF(AND(I86 = ""), "", (SUM(I86) / (COUNT(I86) * 10)) * 100)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8.75" customHeight="1" s="57">
      <c r="A88" s="125" t="n"/>
      <c r="B88" s="143" t="inlineStr">
        <is>
          <t>التقدير</t>
        </is>
      </c>
      <c r="C88" s="108" t="n"/>
      <c r="D88" s="108" t="n"/>
      <c r="E88" s="108" t="n"/>
      <c r="F88" s="108" t="n"/>
      <c r="G88" s="108" t="n"/>
      <c r="H88" s="107" t="n"/>
      <c r="I88" s="10">
        <f>IF(I87 = "", "", IF(I87 &gt;= 90, "ممتاز", IF(I87 &gt;= 80, "جيدجدا", IF(I87 &gt;= 70, "جيد", "راسب"))))</f>
        <v/>
      </c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4.5" customHeight="1" s="57">
      <c r="A89" s="29" t="n"/>
      <c r="B89" s="23" t="n"/>
      <c r="C89" s="23" t="n"/>
      <c r="D89" s="23" t="n"/>
      <c r="E89" s="23" t="n"/>
      <c r="F89" s="23" t="n"/>
      <c r="G89" s="23" t="n"/>
      <c r="H89" s="23" t="n"/>
      <c r="I89" s="24" t="n"/>
      <c r="J89" s="19" t="n"/>
      <c r="K89" s="19" t="n"/>
      <c r="L89" s="19" t="n"/>
      <c r="M89" s="19" t="n"/>
      <c r="N89" s="19" t="n"/>
      <c r="O89" s="19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4" t="n">
        <v>19</v>
      </c>
      <c r="B90" s="31" t="n">
        <v>1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IF(AND(I90 = ""), "", (SUM(I90) / (COUNT(I90)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32" t="n"/>
      <c r="B93" s="33" t="n"/>
      <c r="C93" s="33" t="n"/>
      <c r="D93" s="33" t="n"/>
      <c r="E93" s="33" t="n"/>
      <c r="F93" s="33" t="n"/>
      <c r="G93" s="33" t="n"/>
      <c r="H93" s="33" t="n"/>
      <c r="I93" s="3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20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141" t="inlineStr">
        <is>
          <t>المجموع</t>
        </is>
      </c>
      <c r="C95" s="131" t="n"/>
      <c r="D95" s="131" t="n"/>
      <c r="E95" s="131" t="n"/>
      <c r="F95" s="131" t="n"/>
      <c r="G95" s="131" t="n"/>
      <c r="H95" s="132" t="n"/>
      <c r="I95" s="18">
        <f>IF(AND(I94 = ""), "", (SUM(I94) / (COUNT(I94) * 10)) * 100)</f>
        <v/>
      </c>
      <c r="J95" s="19" t="n"/>
      <c r="K95" s="19" t="n"/>
      <c r="L95" s="19" t="n"/>
      <c r="M95" s="19" t="n"/>
      <c r="N95" s="19" t="n"/>
      <c r="O95" s="19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25" t="n"/>
      <c r="B96" s="143" t="inlineStr">
        <is>
          <t>التقدير</t>
        </is>
      </c>
      <c r="C96" s="108" t="n"/>
      <c r="D96" s="108" t="n"/>
      <c r="E96" s="108" t="n"/>
      <c r="F96" s="108" t="n"/>
      <c r="G96" s="108" t="n"/>
      <c r="H96" s="107" t="n"/>
      <c r="I96" s="10">
        <f>IF(I95 = "", "", IF(I95 &gt;= 90, "ممتاز", IF(I95 &gt;= 80, "جيدجدا", IF(I95 &gt;= 70, "جيد", "راسب"))))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4.5" customHeight="1" s="57">
      <c r="A97" s="32" t="n"/>
      <c r="B97" s="33" t="n"/>
      <c r="C97" s="33" t="n"/>
      <c r="D97" s="33" t="n"/>
      <c r="E97" s="33" t="n"/>
      <c r="F97" s="33" t="n"/>
      <c r="G97" s="33" t="n"/>
      <c r="H97" s="33" t="n"/>
      <c r="I97" s="34" t="n"/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8.75" customHeight="1" s="57">
      <c r="A98" s="144" t="n">
        <v>21</v>
      </c>
      <c r="B98" s="31" t="n">
        <v>1</v>
      </c>
      <c r="C98" s="25" t="n"/>
      <c r="D98" s="25" t="n"/>
      <c r="E98" s="25" t="n"/>
      <c r="F98" s="25" t="n"/>
      <c r="G98" s="25" t="n"/>
      <c r="H98" s="25" t="n"/>
      <c r="I98" s="10">
        <f>IF(AND(COUNT(C98)&gt;0, COUNT(D98)&gt;0, COUNT(E98)&gt;0, COUNT(F98)&gt;0, COUNT(G98)&gt;0, COUNT(H98)&gt;0), 10 - SUM(J98:O98), "")</f>
        <v/>
      </c>
      <c r="J98" s="11">
        <f>IF(C98&gt;2, (C98-2) * 0.25, 0)</f>
        <v/>
      </c>
      <c r="K98" s="12">
        <f>IF(D98&gt;1, (D98-1) * 0.25, 0)</f>
        <v/>
      </c>
      <c r="L98" s="12">
        <f>E98</f>
        <v/>
      </c>
      <c r="M98" s="12">
        <f>F98</f>
        <v/>
      </c>
      <c r="N98" s="12">
        <f>G98*1.5</f>
        <v/>
      </c>
      <c r="O98" s="12">
        <f>H98*0.125</f>
        <v/>
      </c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5" t="n"/>
      <c r="B99" s="141" t="inlineStr">
        <is>
          <t>المجموع</t>
        </is>
      </c>
      <c r="C99" s="131" t="n"/>
      <c r="D99" s="131" t="n"/>
      <c r="E99" s="131" t="n"/>
      <c r="F99" s="131" t="n"/>
      <c r="G99" s="131" t="n"/>
      <c r="H99" s="132" t="n"/>
      <c r="I99" s="18">
        <f>IF(AND(I98 = ""), "", (SUM(I98) / (COUNT(I98) * 10)) * 100)</f>
        <v/>
      </c>
      <c r="J99" s="19" t="n"/>
      <c r="K99" s="19" t="n"/>
      <c r="L99" s="19" t="n"/>
      <c r="M99" s="19" t="n"/>
      <c r="N99" s="19" t="n"/>
      <c r="O99" s="19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25" t="n"/>
      <c r="B100" s="143" t="inlineStr">
        <is>
          <t>التقدير</t>
        </is>
      </c>
      <c r="C100" s="108" t="n"/>
      <c r="D100" s="108" t="n"/>
      <c r="E100" s="108" t="n"/>
      <c r="F100" s="108" t="n"/>
      <c r="G100" s="108" t="n"/>
      <c r="H100" s="107" t="n"/>
      <c r="I100" s="10">
        <f>IF(I99 = "", "", IF(I99 &gt;= 90, "ممتاز", IF(I99 &gt;= 80, "جيدجدا", IF(I99 &gt;= 70, "جيد", "راسب"))))</f>
        <v/>
      </c>
      <c r="J100" s="19" t="n"/>
      <c r="K100" s="19" t="n"/>
      <c r="L100" s="19" t="n"/>
      <c r="M100" s="19" t="n"/>
      <c r="N100" s="19" t="n"/>
      <c r="O100" s="19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4.5" customHeight="1" s="57">
      <c r="A101" s="32" t="n"/>
      <c r="B101" s="33" t="n"/>
      <c r="C101" s="33" t="n"/>
      <c r="D101" s="33" t="n"/>
      <c r="E101" s="33" t="n"/>
      <c r="F101" s="33" t="n"/>
      <c r="G101" s="33" t="n"/>
      <c r="H101" s="33" t="n"/>
      <c r="I101" s="34" t="n"/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44" t="n">
        <v>22</v>
      </c>
      <c r="B102" s="31" t="n">
        <v>1</v>
      </c>
      <c r="C102" s="25" t="n"/>
      <c r="D102" s="25" t="n"/>
      <c r="E102" s="25" t="n"/>
      <c r="F102" s="25" t="n"/>
      <c r="G102" s="25" t="n"/>
      <c r="H102" s="25" t="n"/>
      <c r="I102" s="10">
        <f>IF(AND(COUNT(C102)&gt;0, COUNT(D102)&gt;0, COUNT(E102)&gt;0, COUNT(F102)&gt;0, COUNT(G102)&gt;0, COUNT(H102)&gt;0), 10 - SUM(J102:O102), "")</f>
        <v/>
      </c>
      <c r="J102" s="11">
        <f>IF(C102&gt;2, (C102-2) * 0.25, 0)</f>
        <v/>
      </c>
      <c r="K102" s="12">
        <f>IF(D102&gt;1, (D102-1) * 0.25, 0)</f>
        <v/>
      </c>
      <c r="L102" s="12">
        <f>E102</f>
        <v/>
      </c>
      <c r="M102" s="12">
        <f>F102</f>
        <v/>
      </c>
      <c r="N102" s="12">
        <f>G102*1.5</f>
        <v/>
      </c>
      <c r="O102" s="12">
        <f>H102*0.125</f>
        <v/>
      </c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8.75" customHeight="1" s="57">
      <c r="A103" s="145" t="n"/>
      <c r="B103" s="141" t="inlineStr">
        <is>
          <t>المجموع</t>
        </is>
      </c>
      <c r="C103" s="131" t="n"/>
      <c r="D103" s="131" t="n"/>
      <c r="E103" s="131" t="n"/>
      <c r="F103" s="131" t="n"/>
      <c r="G103" s="131" t="n"/>
      <c r="H103" s="132" t="n"/>
      <c r="I103" s="18">
        <f>IF(AND(I102 = ""), "", (SUM(I102) / (COUNT(I102) * 10)) * 100)</f>
        <v/>
      </c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25" t="n"/>
      <c r="B104" s="143" t="inlineStr">
        <is>
          <t>التقدير</t>
        </is>
      </c>
      <c r="C104" s="108" t="n"/>
      <c r="D104" s="108" t="n"/>
      <c r="E104" s="108" t="n"/>
      <c r="F104" s="108" t="n"/>
      <c r="G104" s="108" t="n"/>
      <c r="H104" s="107" t="n"/>
      <c r="I104" s="10">
        <f>IF(I103 = "", "", IF(I103 &gt;= 90, "ممتاز", IF(I103 &gt;= 80, "جيدجدا", IF(I103 &gt;= 70, "جيد", "راسب"))))</f>
        <v/>
      </c>
      <c r="J104" s="19" t="n"/>
      <c r="K104" s="19" t="n"/>
      <c r="L104" s="19" t="n"/>
      <c r="M104" s="19" t="n"/>
      <c r="N104" s="19" t="n"/>
      <c r="O104" s="19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4.5" customHeight="1" s="57">
      <c r="A105" s="32" t="n"/>
      <c r="B105" s="33" t="n"/>
      <c r="C105" s="33" t="n"/>
      <c r="D105" s="33" t="n"/>
      <c r="E105" s="33" t="n"/>
      <c r="F105" s="33" t="n"/>
      <c r="G105" s="33" t="n"/>
      <c r="H105" s="33" t="n"/>
      <c r="I105" s="34" t="n"/>
      <c r="J105" s="19" t="n"/>
      <c r="K105" s="19" t="n"/>
      <c r="L105" s="19" t="n"/>
      <c r="M105" s="19" t="n"/>
      <c r="N105" s="19" t="n"/>
      <c r="O105" s="19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4" t="n">
        <v>23</v>
      </c>
      <c r="B106" s="31" t="n">
        <v>1</v>
      </c>
      <c r="C106" s="25" t="n"/>
      <c r="D106" s="25" t="n"/>
      <c r="E106" s="25" t="n"/>
      <c r="F106" s="25" t="n"/>
      <c r="G106" s="25" t="n"/>
      <c r="H106" s="25" t="n"/>
      <c r="I106" s="10">
        <f>IF(AND(COUNT(C106)&gt;0, COUNT(D106)&gt;0, COUNT(E106)&gt;0, COUNT(F106)&gt;0, COUNT(G106)&gt;0, COUNT(H106)&gt;0), 10 - SUM(J106:O106), "")</f>
        <v/>
      </c>
      <c r="J106" s="11">
        <f>IF(C106&gt;2, (C106-2) * 0.25, 0)</f>
        <v/>
      </c>
      <c r="K106" s="12">
        <f>IF(D106&gt;1, (D106-1) * 0.25, 0)</f>
        <v/>
      </c>
      <c r="L106" s="12">
        <f>E106</f>
        <v/>
      </c>
      <c r="M106" s="12">
        <f>F106</f>
        <v/>
      </c>
      <c r="N106" s="12">
        <f>G106*1.5</f>
        <v/>
      </c>
      <c r="O106" s="12">
        <f>H106*0.125</f>
        <v/>
      </c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45" t="n"/>
      <c r="B107" s="141" t="inlineStr">
        <is>
          <t>المجموع</t>
        </is>
      </c>
      <c r="C107" s="131" t="n"/>
      <c r="D107" s="131" t="n"/>
      <c r="E107" s="131" t="n"/>
      <c r="F107" s="131" t="n"/>
      <c r="G107" s="131" t="n"/>
      <c r="H107" s="132" t="n"/>
      <c r="I107" s="18">
        <f>IF(AND(I106 = ""), "", (SUM(I106) / (COUNT(I106) * 10)) * 100)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8.75" customHeight="1" s="57">
      <c r="A108" s="125" t="n"/>
      <c r="B108" s="143" t="inlineStr">
        <is>
          <t>التقدير</t>
        </is>
      </c>
      <c r="C108" s="108" t="n"/>
      <c r="D108" s="108" t="n"/>
      <c r="E108" s="108" t="n"/>
      <c r="F108" s="108" t="n"/>
      <c r="G108" s="108" t="n"/>
      <c r="H108" s="107" t="n"/>
      <c r="I108" s="10">
        <f>IF(I107 = "", "", IF(I107 &gt;= 90, "ممتاز", IF(I107 &gt;= 80, "جيدجدا", IF(I107 &gt;= 70, "جيد", "راسب"))))</f>
        <v/>
      </c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4.5" customHeight="1" s="57">
      <c r="A109" s="32" t="n"/>
      <c r="B109" s="33" t="n"/>
      <c r="C109" s="33" t="n"/>
      <c r="D109" s="33" t="n"/>
      <c r="E109" s="33" t="n"/>
      <c r="F109" s="33" t="n"/>
      <c r="G109" s="33" t="n"/>
      <c r="H109" s="33" t="n"/>
      <c r="I109" s="34" t="n"/>
      <c r="J109" s="19" t="n"/>
      <c r="K109" s="19" t="n"/>
      <c r="L109" s="19" t="n"/>
      <c r="M109" s="19" t="n"/>
      <c r="N109" s="19" t="n"/>
      <c r="O109" s="19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4" t="n">
        <v>24</v>
      </c>
      <c r="B110" s="31" t="n">
        <v>1</v>
      </c>
      <c r="C110" s="25" t="n"/>
      <c r="D110" s="25" t="n"/>
      <c r="E110" s="25" t="n"/>
      <c r="F110" s="25" t="n"/>
      <c r="G110" s="25" t="n"/>
      <c r="H110" s="25" t="n"/>
      <c r="I110" s="10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IF(AND(I110 = ""), "", (SUM(I110) / (COUNT(I110)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25" t="n"/>
      <c r="B112" s="143" t="inlineStr">
        <is>
          <t>التقدير</t>
        </is>
      </c>
      <c r="C112" s="108" t="n"/>
      <c r="D112" s="108" t="n"/>
      <c r="E112" s="108" t="n"/>
      <c r="F112" s="108" t="n"/>
      <c r="G112" s="108" t="n"/>
      <c r="H112" s="107" t="n"/>
      <c r="I112" s="10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4.5" customHeight="1" s="57">
      <c r="A113" s="32" t="n"/>
      <c r="B113" s="33" t="n"/>
      <c r="C113" s="33" t="n"/>
      <c r="D113" s="33" t="n"/>
      <c r="E113" s="33" t="n"/>
      <c r="F113" s="33" t="n"/>
      <c r="G113" s="33" t="n"/>
      <c r="H113" s="33" t="n"/>
      <c r="I113" s="34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44" t="n">
        <v>25</v>
      </c>
      <c r="B114" s="31" t="n">
        <v>1</v>
      </c>
      <c r="C114" s="25" t="n"/>
      <c r="D114" s="25" t="n"/>
      <c r="E114" s="25" t="n"/>
      <c r="F114" s="25" t="n"/>
      <c r="G114" s="25" t="n"/>
      <c r="H114" s="25" t="n"/>
      <c r="I114" s="10">
        <f>IF(AND(COUNT(C114)&gt;0, COUNT(D114)&gt;0, COUNT(E114)&gt;0, COUNT(F114)&gt;0, COUNT(G114)&gt;0, COUNT(H114)&gt;0), 10 - SUM(J114:O114), "")</f>
        <v/>
      </c>
      <c r="J114" s="11">
        <f>IF(C114&gt;2, (C114-2) * 0.25, 0)</f>
        <v/>
      </c>
      <c r="K114" s="12">
        <f>IF(D114&gt;1, (D114-1) * 0.25, 0)</f>
        <v/>
      </c>
      <c r="L114" s="12">
        <f>E114</f>
        <v/>
      </c>
      <c r="M114" s="12">
        <f>F114</f>
        <v/>
      </c>
      <c r="N114" s="12">
        <f>G114*1.5</f>
        <v/>
      </c>
      <c r="O114" s="12">
        <f>H114*0.125</f>
        <v/>
      </c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45" t="n"/>
      <c r="B115" s="141" t="inlineStr">
        <is>
          <t>المجموع</t>
        </is>
      </c>
      <c r="C115" s="131" t="n"/>
      <c r="D115" s="131" t="n"/>
      <c r="E115" s="131" t="n"/>
      <c r="F115" s="131" t="n"/>
      <c r="G115" s="131" t="n"/>
      <c r="H115" s="132" t="n"/>
      <c r="I115" s="18">
        <f>IF(AND(I114 = ""), "", (SUM(I114) / (COUNT(I114) * 10)) * 100)</f>
        <v/>
      </c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25" t="n"/>
      <c r="B116" s="143" t="inlineStr">
        <is>
          <t>التقدير</t>
        </is>
      </c>
      <c r="C116" s="108" t="n"/>
      <c r="D116" s="108" t="n"/>
      <c r="E116" s="108" t="n"/>
      <c r="F116" s="108" t="n"/>
      <c r="G116" s="108" t="n"/>
      <c r="H116" s="107" t="n"/>
      <c r="I116" s="10">
        <f>IF(I115 = "", "", IF(I115 &gt;= 90, "ممتاز", IF(I115 &gt;= 80, "جيدجدا", IF(I115 &gt;= 70, "جيد", "راسب"))))</f>
        <v/>
      </c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4.5" customHeight="1" s="57">
      <c r="A117" s="32" t="n"/>
      <c r="B117" s="33" t="n"/>
      <c r="C117" s="33" t="n"/>
      <c r="D117" s="33" t="n"/>
      <c r="E117" s="33" t="n"/>
      <c r="F117" s="33" t="n"/>
      <c r="G117" s="33" t="n"/>
      <c r="H117" s="33" t="n"/>
      <c r="I117" s="34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44" t="n">
        <v>26</v>
      </c>
      <c r="B118" s="31" t="n">
        <v>1</v>
      </c>
      <c r="C118" s="25" t="n"/>
      <c r="D118" s="25" t="n"/>
      <c r="E118" s="25" t="n"/>
      <c r="F118" s="25" t="n"/>
      <c r="G118" s="25" t="n"/>
      <c r="H118" s="25" t="n"/>
      <c r="I118" s="10">
        <f>IF(AND(COUNT(C118)&gt;0, COUNT(D118)&gt;0, COUNT(E118)&gt;0, COUNT(F118)&gt;0, COUNT(G118)&gt;0, COUNT(H118)&gt;0), 10 - SUM(J118:O118), "")</f>
        <v/>
      </c>
      <c r="J118" s="11">
        <f>IF(C118&gt;2, (C118-2) * 0.25, 0)</f>
        <v/>
      </c>
      <c r="K118" s="12">
        <f>IF(D118&gt;1, (D118-1) * 0.25, 0)</f>
        <v/>
      </c>
      <c r="L118" s="12">
        <f>E118</f>
        <v/>
      </c>
      <c r="M118" s="12">
        <f>F118</f>
        <v/>
      </c>
      <c r="N118" s="12">
        <f>G118*1.5</f>
        <v/>
      </c>
      <c r="O118" s="12">
        <f>H118*0.125</f>
        <v/>
      </c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45" t="n"/>
      <c r="B119" s="141" t="inlineStr">
        <is>
          <t>المجموع</t>
        </is>
      </c>
      <c r="C119" s="131" t="n"/>
      <c r="D119" s="131" t="n"/>
      <c r="E119" s="131" t="n"/>
      <c r="F119" s="131" t="n"/>
      <c r="G119" s="131" t="n"/>
      <c r="H119" s="132" t="n"/>
      <c r="I119" s="18">
        <f>IF(AND(I118 = ""), "", (SUM(I118) / (COUNT(I118) * 10)) * 100)</f>
        <v/>
      </c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25" t="n"/>
      <c r="B120" s="143" t="inlineStr">
        <is>
          <t>التقدير</t>
        </is>
      </c>
      <c r="C120" s="108" t="n"/>
      <c r="D120" s="108" t="n"/>
      <c r="E120" s="108" t="n"/>
      <c r="F120" s="108" t="n"/>
      <c r="G120" s="108" t="n"/>
      <c r="H120" s="107" t="n"/>
      <c r="I120" s="10">
        <f>IF(I119 = "", "", IF(I119 &gt;= 90, "ممتاز", IF(I119 &gt;= 80, "جيدجدا", IF(I119 &gt;= 70, "جيد", "راسب"))))</f>
        <v/>
      </c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4.5" customHeight="1" s="57">
      <c r="A121" s="32" t="n"/>
      <c r="B121" s="33" t="n"/>
      <c r="C121" s="33" t="n"/>
      <c r="D121" s="33" t="n"/>
      <c r="E121" s="33" t="n"/>
      <c r="F121" s="33" t="n"/>
      <c r="G121" s="33" t="n"/>
      <c r="H121" s="33" t="n"/>
      <c r="I121" s="34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44" t="n">
        <v>27</v>
      </c>
      <c r="B122" s="31" t="n">
        <v>1</v>
      </c>
      <c r="C122" s="25" t="n"/>
      <c r="D122" s="25" t="n"/>
      <c r="E122" s="25" t="n"/>
      <c r="F122" s="25" t="n"/>
      <c r="G122" s="25" t="n"/>
      <c r="H122" s="25" t="n"/>
      <c r="I122" s="10">
        <f>IF(AND(COUNT(C122)&gt;0, COUNT(D122)&gt;0, COUNT(E122)&gt;0, COUNT(F122)&gt;0, COUNT(G122)&gt;0, COUNT(H122)&gt;0), 10 - SUM(J122:O122), "")</f>
        <v/>
      </c>
      <c r="J122" s="11">
        <f>IF(C122&gt;2, (C122-2) * 0.25, 0)</f>
        <v/>
      </c>
      <c r="K122" s="12">
        <f>IF(D122&gt;1, (D122-1) * 0.25, 0)</f>
        <v/>
      </c>
      <c r="L122" s="12">
        <f>E122</f>
        <v/>
      </c>
      <c r="M122" s="12">
        <f>F122</f>
        <v/>
      </c>
      <c r="N122" s="12">
        <f>G122*1.5</f>
        <v/>
      </c>
      <c r="O122" s="12">
        <f>H122*0.125</f>
        <v/>
      </c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45" t="n"/>
      <c r="B123" s="141" t="inlineStr">
        <is>
          <t>المجموع</t>
        </is>
      </c>
      <c r="C123" s="131" t="n"/>
      <c r="D123" s="131" t="n"/>
      <c r="E123" s="131" t="n"/>
      <c r="F123" s="131" t="n"/>
      <c r="G123" s="131" t="n"/>
      <c r="H123" s="132" t="n"/>
      <c r="I123" s="18">
        <f>IF(AND(I122 = ""), "", (SUM(I122) / (COUNT(I122) * 10)) * 100)</f>
        <v/>
      </c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25" t="n"/>
      <c r="B124" s="143" t="inlineStr">
        <is>
          <t>التقدير</t>
        </is>
      </c>
      <c r="C124" s="108" t="n"/>
      <c r="D124" s="108" t="n"/>
      <c r="E124" s="108" t="n"/>
      <c r="F124" s="108" t="n"/>
      <c r="G124" s="108" t="n"/>
      <c r="H124" s="107" t="n"/>
      <c r="I124" s="10">
        <f>IF(I123 = "", "", IF(I123 &gt;= 90, "ممتاز", IF(I123 &gt;= 80, "جيدجدا", IF(I123 &gt;= 70, "جيد", "راسب"))))</f>
        <v/>
      </c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4.5" customHeight="1" s="57">
      <c r="A125" s="32" t="n"/>
      <c r="B125" s="33" t="n"/>
      <c r="C125" s="33" t="n"/>
      <c r="D125" s="33" t="n"/>
      <c r="E125" s="33" t="n"/>
      <c r="F125" s="33" t="n"/>
      <c r="G125" s="33" t="n"/>
      <c r="H125" s="33" t="n"/>
      <c r="I125" s="34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44" t="n">
        <v>28</v>
      </c>
      <c r="B126" s="31" t="n">
        <v>1</v>
      </c>
      <c r="C126" s="25" t="n"/>
      <c r="D126" s="25" t="n"/>
      <c r="E126" s="25" t="n"/>
      <c r="F126" s="25" t="n"/>
      <c r="G126" s="25" t="n"/>
      <c r="H126" s="25" t="n"/>
      <c r="I126" s="10">
        <f>IF(AND(COUNT(C126)&gt;0, COUNT(D126)&gt;0, COUNT(E126)&gt;0, COUNT(F126)&gt;0, COUNT(G126)&gt;0, COUNT(H126)&gt;0), 10 - SUM(J126:O126), "")</f>
        <v/>
      </c>
      <c r="J126" s="11">
        <f>IF(C126&gt;2, (C126-2) * 0.25, 0)</f>
        <v/>
      </c>
      <c r="K126" s="12">
        <f>IF(D126&gt;1, (D126-1) * 0.25, 0)</f>
        <v/>
      </c>
      <c r="L126" s="12">
        <f>E126</f>
        <v/>
      </c>
      <c r="M126" s="12">
        <f>F126</f>
        <v/>
      </c>
      <c r="N126" s="12">
        <f>G126*1.5</f>
        <v/>
      </c>
      <c r="O126" s="12">
        <f>H126*0.125</f>
        <v/>
      </c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45" t="n"/>
      <c r="B127" s="141" t="inlineStr">
        <is>
          <t>المجموع</t>
        </is>
      </c>
      <c r="C127" s="131" t="n"/>
      <c r="D127" s="131" t="n"/>
      <c r="E127" s="131" t="n"/>
      <c r="F127" s="131" t="n"/>
      <c r="G127" s="131" t="n"/>
      <c r="H127" s="132" t="n"/>
      <c r="I127" s="18">
        <f>IF(AND(I126 = ""), "", (SUM(I126) / (COUNT(I126) * 10)) * 100)</f>
        <v/>
      </c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25" t="n"/>
      <c r="B128" s="143" t="inlineStr">
        <is>
          <t>التقدير</t>
        </is>
      </c>
      <c r="C128" s="108" t="n"/>
      <c r="D128" s="108" t="n"/>
      <c r="E128" s="108" t="n"/>
      <c r="F128" s="108" t="n"/>
      <c r="G128" s="108" t="n"/>
      <c r="H128" s="107" t="n"/>
      <c r="I128" s="10">
        <f>IF(I127 = "", "", IF(I127 &gt;= 90, "ممتاز", IF(I127 &gt;= 80, "جيدجدا", IF(I127 &gt;= 70, "جيد", "راسب"))))</f>
        <v/>
      </c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4.5" customHeight="1" s="57">
      <c r="A129" s="32" t="n"/>
      <c r="B129" s="33" t="n"/>
      <c r="C129" s="33" t="n"/>
      <c r="D129" s="33" t="n"/>
      <c r="E129" s="33" t="n"/>
      <c r="F129" s="33" t="n"/>
      <c r="G129" s="33" t="n"/>
      <c r="H129" s="33" t="n"/>
      <c r="I129" s="34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46" t="n">
        <v>29</v>
      </c>
      <c r="B130" s="31" t="n">
        <v>1</v>
      </c>
      <c r="C130" s="25" t="n"/>
      <c r="D130" s="25" t="n"/>
      <c r="E130" s="25" t="n"/>
      <c r="F130" s="25" t="n"/>
      <c r="G130" s="25" t="n"/>
      <c r="H130" s="25" t="n"/>
      <c r="I130" s="10">
        <f>IF(AND(COUNT(C130)&gt;0, COUNT(D130)&gt;0, COUNT(E130)&gt;0, COUNT(F130)&gt;0, COUNT(G130)&gt;0, COUNT(H130)&gt;0), 10 - SUM(J130:O130), "")</f>
        <v/>
      </c>
      <c r="J130" s="11">
        <f>IF(C130&gt;2, (C130-2) * 0.25, 0)</f>
        <v/>
      </c>
      <c r="K130" s="12">
        <f>IF(D130&gt;1, (D130-1) * 0.25, 0)</f>
        <v/>
      </c>
      <c r="L130" s="12">
        <f>E130</f>
        <v/>
      </c>
      <c r="M130" s="12">
        <f>F130</f>
        <v/>
      </c>
      <c r="N130" s="12">
        <f>G130*1.5</f>
        <v/>
      </c>
      <c r="O130" s="12">
        <f>H130*0.125</f>
        <v/>
      </c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45" t="n"/>
      <c r="B131" s="141" t="inlineStr">
        <is>
          <t>المجموع</t>
        </is>
      </c>
      <c r="C131" s="131" t="n"/>
      <c r="D131" s="131" t="n"/>
      <c r="E131" s="131" t="n"/>
      <c r="F131" s="131" t="n"/>
      <c r="G131" s="131" t="n"/>
      <c r="H131" s="132" t="n"/>
      <c r="I131" s="18">
        <f>IF(AND(I130 = ""), "", (SUM(I130) / (COUNT(I130) * 10)) * 100)</f>
        <v/>
      </c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47" t="n"/>
      <c r="B132" s="148" t="inlineStr">
        <is>
          <t>التقدير</t>
        </is>
      </c>
      <c r="C132" s="149" t="n"/>
      <c r="D132" s="149" t="n"/>
      <c r="E132" s="149" t="n"/>
      <c r="F132" s="149" t="n"/>
      <c r="G132" s="149" t="n"/>
      <c r="H132" s="150" t="n"/>
      <c r="I132" s="27">
        <f>IF(I131 = "", "", IF(I131 &gt;= 90, "ممتاز", IF(I131 &gt;= 80, "جيدجدا", IF(I131 &gt;= 70, "جيد", "راسب"))))</f>
        <v/>
      </c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9" t="n"/>
      <c r="K134" s="19" t="n"/>
      <c r="L134" s="19" t="n"/>
      <c r="M134" s="19" t="n"/>
      <c r="N134" s="19" t="n"/>
      <c r="O134" s="19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9" t="n"/>
      <c r="K135" s="19" t="n"/>
      <c r="L135" s="19" t="n"/>
      <c r="M135" s="19" t="n"/>
      <c r="N135" s="19" t="n"/>
      <c r="O135" s="19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9" t="n"/>
      <c r="K136" s="19" t="n"/>
      <c r="L136" s="19" t="n"/>
      <c r="M136" s="19" t="n"/>
      <c r="N136" s="19" t="n"/>
      <c r="O136" s="19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9" t="n"/>
      <c r="K137" s="19" t="n"/>
      <c r="L137" s="19" t="n"/>
      <c r="M137" s="19" t="n"/>
      <c r="N137" s="19" t="n"/>
      <c r="O137" s="19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9" t="n"/>
      <c r="K138" s="19" t="n"/>
      <c r="L138" s="19" t="n"/>
      <c r="M138" s="19" t="n"/>
      <c r="N138" s="19" t="n"/>
      <c r="O138" s="19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9" t="n"/>
      <c r="K139" s="19" t="n"/>
      <c r="L139" s="19" t="n"/>
      <c r="M139" s="19" t="n"/>
      <c r="N139" s="19" t="n"/>
      <c r="O139" s="19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9" t="n"/>
      <c r="K140" s="19" t="n"/>
      <c r="L140" s="19" t="n"/>
      <c r="M140" s="19" t="n"/>
      <c r="N140" s="19" t="n"/>
      <c r="O140" s="19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9" t="n"/>
      <c r="K141" s="19" t="n"/>
      <c r="L141" s="19" t="n"/>
      <c r="M141" s="19" t="n"/>
      <c r="N141" s="19" t="n"/>
      <c r="O141" s="19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9" t="n"/>
      <c r="K142" s="19" t="n"/>
      <c r="L142" s="19" t="n"/>
      <c r="M142" s="19" t="n"/>
      <c r="N142" s="19" t="n"/>
      <c r="O142" s="19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9" t="n"/>
      <c r="K143" s="19" t="n"/>
      <c r="L143" s="19" t="n"/>
      <c r="M143" s="19" t="n"/>
      <c r="N143" s="19" t="n"/>
      <c r="O143" s="19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9" t="n"/>
      <c r="K144" s="19" t="n"/>
      <c r="L144" s="19" t="n"/>
      <c r="M144" s="19" t="n"/>
      <c r="N144" s="19" t="n"/>
      <c r="O144" s="19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9" t="n"/>
      <c r="K145" s="19" t="n"/>
      <c r="L145" s="19" t="n"/>
      <c r="M145" s="19" t="n"/>
      <c r="N145" s="19" t="n"/>
      <c r="O145" s="19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9" t="n"/>
      <c r="K146" s="19" t="n"/>
      <c r="L146" s="19" t="n"/>
      <c r="M146" s="19" t="n"/>
      <c r="N146" s="19" t="n"/>
      <c r="O146" s="19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9" t="n"/>
      <c r="K147" s="19" t="n"/>
      <c r="L147" s="19" t="n"/>
      <c r="M147" s="19" t="n"/>
      <c r="N147" s="19" t="n"/>
      <c r="O147" s="19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9" t="n"/>
      <c r="K148" s="19" t="n"/>
      <c r="L148" s="19" t="n"/>
      <c r="M148" s="19" t="n"/>
      <c r="N148" s="19" t="n"/>
      <c r="O148" s="19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9" t="n"/>
      <c r="K149" s="19" t="n"/>
      <c r="L149" s="19" t="n"/>
      <c r="M149" s="19" t="n"/>
      <c r="N149" s="19" t="n"/>
      <c r="O149" s="19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9" t="n"/>
      <c r="K150" s="19" t="n"/>
      <c r="L150" s="19" t="n"/>
      <c r="M150" s="19" t="n"/>
      <c r="N150" s="19" t="n"/>
      <c r="O150" s="19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9" t="n"/>
      <c r="K151" s="19" t="n"/>
      <c r="L151" s="19" t="n"/>
      <c r="M151" s="19" t="n"/>
      <c r="N151" s="19" t="n"/>
      <c r="O151" s="19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9" t="n"/>
      <c r="K152" s="19" t="n"/>
      <c r="L152" s="19" t="n"/>
      <c r="M152" s="19" t="n"/>
      <c r="N152" s="19" t="n"/>
      <c r="O152" s="19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9" t="n"/>
      <c r="K153" s="19" t="n"/>
      <c r="L153" s="19" t="n"/>
      <c r="M153" s="19" t="n"/>
      <c r="N153" s="19" t="n"/>
      <c r="O153" s="19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9" t="n"/>
      <c r="K154" s="19" t="n"/>
      <c r="L154" s="19" t="n"/>
      <c r="M154" s="19" t="n"/>
      <c r="N154" s="19" t="n"/>
      <c r="O154" s="19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9" t="n"/>
      <c r="K155" s="19" t="n"/>
      <c r="L155" s="19" t="n"/>
      <c r="M155" s="19" t="n"/>
      <c r="N155" s="19" t="n"/>
      <c r="O155" s="19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9" t="n"/>
      <c r="K156" s="19" t="n"/>
      <c r="L156" s="19" t="n"/>
      <c r="M156" s="19" t="n"/>
      <c r="N156" s="19" t="n"/>
      <c r="O156" s="19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9" t="n"/>
      <c r="K157" s="19" t="n"/>
      <c r="L157" s="19" t="n"/>
      <c r="M157" s="19" t="n"/>
      <c r="N157" s="19" t="n"/>
      <c r="O157" s="19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9" t="n"/>
      <c r="K158" s="19" t="n"/>
      <c r="L158" s="19" t="n"/>
      <c r="M158" s="19" t="n"/>
      <c r="N158" s="19" t="n"/>
      <c r="O158" s="19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9" t="n"/>
      <c r="K159" s="19" t="n"/>
      <c r="L159" s="19" t="n"/>
      <c r="M159" s="19" t="n"/>
      <c r="N159" s="19" t="n"/>
      <c r="O159" s="19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9" t="n"/>
      <c r="K160" s="19" t="n"/>
      <c r="L160" s="19" t="n"/>
      <c r="M160" s="19" t="n"/>
      <c r="N160" s="19" t="n"/>
      <c r="O160" s="19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9" t="n"/>
      <c r="K161" s="19" t="n"/>
      <c r="L161" s="19" t="n"/>
      <c r="M161" s="19" t="n"/>
      <c r="N161" s="19" t="n"/>
      <c r="O161" s="19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9" t="n"/>
      <c r="K162" s="19" t="n"/>
      <c r="L162" s="19" t="n"/>
      <c r="M162" s="19" t="n"/>
      <c r="N162" s="19" t="n"/>
      <c r="O162" s="19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9" t="n"/>
      <c r="K163" s="19" t="n"/>
      <c r="L163" s="19" t="n"/>
      <c r="M163" s="19" t="n"/>
      <c r="N163" s="19" t="n"/>
      <c r="O163" s="19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9" t="n"/>
      <c r="K164" s="19" t="n"/>
      <c r="L164" s="19" t="n"/>
      <c r="M164" s="19" t="n"/>
      <c r="N164" s="19" t="n"/>
      <c r="O164" s="19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9" t="n"/>
      <c r="K165" s="19" t="n"/>
      <c r="L165" s="19" t="n"/>
      <c r="M165" s="19" t="n"/>
      <c r="N165" s="19" t="n"/>
      <c r="O165" s="19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9" t="n"/>
      <c r="K166" s="19" t="n"/>
      <c r="L166" s="19" t="n"/>
      <c r="M166" s="19" t="n"/>
      <c r="N166" s="19" t="n"/>
      <c r="O166" s="19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9" t="n"/>
      <c r="K170" s="19" t="n"/>
      <c r="L170" s="19" t="n"/>
      <c r="M170" s="19" t="n"/>
      <c r="N170" s="19" t="n"/>
      <c r="O170" s="19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9" t="n"/>
      <c r="K174" s="19" t="n"/>
      <c r="L174" s="19" t="n"/>
      <c r="M174" s="19" t="n"/>
      <c r="N174" s="19" t="n"/>
      <c r="O174" s="19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9" t="n"/>
      <c r="K178" s="19" t="n"/>
      <c r="L178" s="19" t="n"/>
      <c r="M178" s="19" t="n"/>
      <c r="N178" s="19" t="n"/>
      <c r="O178" s="19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9" t="n"/>
      <c r="K182" s="19" t="n"/>
      <c r="L182" s="19" t="n"/>
      <c r="M182" s="19" t="n"/>
      <c r="N182" s="19" t="n"/>
      <c r="O182" s="19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9" t="n"/>
      <c r="K186" s="19" t="n"/>
      <c r="L186" s="19" t="n"/>
      <c r="M186" s="19" t="n"/>
      <c r="N186" s="19" t="n"/>
      <c r="O186" s="19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9" t="n"/>
      <c r="K190" s="19" t="n"/>
      <c r="L190" s="19" t="n"/>
      <c r="M190" s="19" t="n"/>
      <c r="N190" s="19" t="n"/>
      <c r="O190" s="19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9" t="n"/>
      <c r="K194" s="19" t="n"/>
      <c r="L194" s="19" t="n"/>
      <c r="M194" s="19" t="n"/>
      <c r="N194" s="19" t="n"/>
      <c r="O194" s="19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9" t="n"/>
      <c r="K198" s="19" t="n"/>
      <c r="L198" s="19" t="n"/>
      <c r="M198" s="19" t="n"/>
      <c r="N198" s="19" t="n"/>
      <c r="O198" s="19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9" t="n"/>
      <c r="K202" s="19" t="n"/>
      <c r="L202" s="19" t="n"/>
      <c r="M202" s="19" t="n"/>
      <c r="N202" s="19" t="n"/>
      <c r="O202" s="19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9" t="n"/>
      <c r="K206" s="19" t="n"/>
      <c r="L206" s="19" t="n"/>
      <c r="M206" s="19" t="n"/>
      <c r="N206" s="19" t="n"/>
      <c r="O206" s="19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9" t="n"/>
      <c r="K210" s="19" t="n"/>
      <c r="L210" s="19" t="n"/>
      <c r="M210" s="19" t="n"/>
      <c r="N210" s="19" t="n"/>
      <c r="O210" s="19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9" t="n"/>
      <c r="K214" s="19" t="n"/>
      <c r="L214" s="19" t="n"/>
      <c r="M214" s="19" t="n"/>
      <c r="N214" s="19" t="n"/>
      <c r="O214" s="19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15">
    <mergeCell ref="B103:H103"/>
    <mergeCell ref="B104:H104"/>
    <mergeCell ref="B107:H107"/>
    <mergeCell ref="B108:H108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