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iHcN4ed2jzVTHQKnXDHP85TGE43A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<sst xmlns="http://schemas.openxmlformats.org/spreadsheetml/2006/main" count="68" uniqueCount="23">
  <si>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</si>
  <si>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</si>
  <si>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</si>
  <si>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</si>
  <si>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مضاوي حمد علي السلوم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</si>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</sst>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1.04175448E9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12.0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0.0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4" si="2">IF(AND(COUNT(C11)&gt;0, COUNT(D11)&gt;0, COUNT(E11)&gt;0, COUNT(F11)&gt;0, COUNT(G11)&gt;0, COUNT(H11)&gt;0), 10 - SUM(J11:O11), "")</f>
        <v>10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7">
        <v>0.0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0.0</v>
      </c>
      <c r="I13" s="38">
        <f t="shared" si="2"/>
        <v>10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0.0</v>
      </c>
      <c r="E14" s="37">
        <v>0.0</v>
      </c>
      <c r="F14" s="37">
        <v>0.0</v>
      </c>
      <c r="G14" s="37">
        <v>0.0</v>
      </c>
      <c r="H14" s="37">
        <v>0.0</v>
      </c>
      <c r="I14" s="38">
        <f t="shared" si="2"/>
        <v>10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0.0</v>
      </c>
      <c r="D19" s="37">
        <v>0.0</v>
      </c>
      <c r="E19" s="37">
        <v>0.0</v>
      </c>
      <c r="F19" s="37">
        <v>0.0</v>
      </c>
      <c r="G19" s="37">
        <v>0.0</v>
      </c>
      <c r="H19" s="37">
        <v>0.0</v>
      </c>
      <c r="I19" s="38">
        <f t="shared" ref="I19:I20" si="11">IF(AND(COUNT(C19)&gt;0, COUNT(D19)&gt;0, COUNT(E19)&gt;0, COUNT(F19)&gt;0, COUNT(G19)&gt;0, COUNT(H19)&gt;0), 10 - SUM(J19:O19), "")</f>
        <v>10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0.0</v>
      </c>
      <c r="D20" s="37">
        <v>0.0</v>
      </c>
      <c r="E20" s="37">
        <v>0.0</v>
      </c>
      <c r="F20" s="37">
        <v>0.0</v>
      </c>
      <c r="G20" s="37">
        <v>0.0</v>
      </c>
      <c r="H20" s="37">
        <v>0.0</v>
      </c>
      <c r="I20" s="38">
        <f t="shared" si="11"/>
        <v>10</v>
      </c>
      <c r="J20" s="39">
        <f t="shared" si="12"/>
        <v>0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100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1.0</v>
      </c>
      <c r="D24" s="37">
        <v>4.0</v>
      </c>
      <c r="E24" s="37">
        <v>0.0</v>
      </c>
      <c r="F24" s="37">
        <v>0.0</v>
      </c>
      <c r="G24" s="37">
        <v>0.0</v>
      </c>
      <c r="H24" s="37">
        <v>0.0</v>
      </c>
      <c r="I24" s="38">
        <f t="shared" ref="I24:I25" si="18">IF(AND(COUNT(C24)&gt;0, COUNT(D24)&gt;0, COUNT(E24)&gt;0, COUNT(F24)&gt;0, COUNT(G24)&gt;0, COUNT(H24)&gt;0), 10 - SUM(J24:O24), "")</f>
        <v>9.25</v>
      </c>
      <c r="J24" s="39">
        <f t="shared" ref="J24:J25" si="19">IF(C24&gt;2, (C24-2) * 0.25, 0)</f>
        <v>0</v>
      </c>
      <c r="K24" s="40">
        <f t="shared" ref="K24:K25" si="20">IF(D24&gt;1, (D24-1) * 0.25, 0)</f>
        <v>0.75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0.0</v>
      </c>
      <c r="D25" s="37">
        <v>2.0</v>
      </c>
      <c r="E25" s="37">
        <v>0.0</v>
      </c>
      <c r="F25" s="37">
        <v>0.0</v>
      </c>
      <c r="G25" s="37">
        <v>0.0</v>
      </c>
      <c r="H25" s="37">
        <v>1.0</v>
      </c>
      <c r="I25" s="38">
        <f t="shared" si="18"/>
        <v>9.625</v>
      </c>
      <c r="J25" s="39">
        <f t="shared" si="19"/>
        <v>0</v>
      </c>
      <c r="K25" s="40">
        <f t="shared" si="20"/>
        <v>0.25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0.125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94.375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60"/>
      <c r="D29" s="60"/>
      <c r="E29" s="60"/>
      <c r="F29" s="60"/>
      <c r="G29" s="60"/>
      <c r="H29" s="60"/>
      <c r="I29" s="38" t="str">
        <f t="shared" ref="I29:I30" si="25">IF(AND(COUNT(C29)&gt;0, COUNT(D29)&gt;0, COUNT(E29)&gt;0, COUNT(F29)&gt;0, COUNT(G29)&gt;0, COUNT(H29)&gt;0), 10 - SUM(J29:O29), "")</f>
        <v/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 t="str">
        <f t="shared" ref="L29:M29" si="24">E29</f>
        <v/>
      </c>
      <c r="M29" s="40" t="str">
        <f t="shared" si="24"/>
        <v/>
      </c>
      <c r="N29" s="40">
        <f t="shared" ref="N29:N30" si="29">G29*1.5</f>
        <v>0</v>
      </c>
      <c r="O29" s="40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60"/>
      <c r="D30" s="60"/>
      <c r="E30" s="60"/>
      <c r="F30" s="60"/>
      <c r="G30" s="60"/>
      <c r="H30" s="60"/>
      <c r="I30" s="38" t="str">
        <f t="shared" si="25"/>
        <v/>
      </c>
      <c r="J30" s="39">
        <f t="shared" si="26"/>
        <v>0</v>
      </c>
      <c r="K30" s="40">
        <f t="shared" si="27"/>
        <v>0</v>
      </c>
      <c r="L30" s="40" t="str">
        <f t="shared" ref="L30:M30" si="28">E30</f>
        <v/>
      </c>
      <c r="M30" s="40" t="str">
        <f t="shared" si="28"/>
        <v/>
      </c>
      <c r="N30" s="40">
        <f t="shared" si="29"/>
        <v>0</v>
      </c>
      <c r="O30" s="40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 t="str">
        <f>IF(AND(I29 = "", I30 = ""), "", (SUM(I29:I30) / (COUNT(I29:I30)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37">
        <v>0.0</v>
      </c>
      <c r="D34" s="37">
        <v>2.0</v>
      </c>
      <c r="E34" s="37">
        <v>0.0</v>
      </c>
      <c r="F34" s="37">
        <v>1.0</v>
      </c>
      <c r="G34" s="37">
        <v>0.0</v>
      </c>
      <c r="H34" s="37">
        <v>0.0</v>
      </c>
      <c r="I34" s="38">
        <f t="shared" ref="I34:I35" si="32">IF(AND(COUNT(C34)&gt;0, COUNT(D34)&gt;0, COUNT(E34)&gt;0, COUNT(F34)&gt;0, COUNT(G34)&gt;0, COUNT(H34)&gt;0), 10 - SUM(J34:O34), "")</f>
        <v>8.75</v>
      </c>
      <c r="J34" s="39">
        <f t="shared" ref="J34:J35" si="33">IF(C34&gt;2, (C34-2) * 0.25, 0)</f>
        <v>0</v>
      </c>
      <c r="K34" s="40">
        <f t="shared" ref="K34:K35" si="34">IF(D34&gt;1, (D34-1) * 0.25, 0)</f>
        <v>0.25</v>
      </c>
      <c r="L34" s="40">
        <f t="shared" ref="L34:M34" si="31">E34</f>
        <v>0</v>
      </c>
      <c r="M34" s="40">
        <f t="shared" si="31"/>
        <v>1</v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37">
        <v>0.0</v>
      </c>
      <c r="D35" s="37">
        <v>0.0</v>
      </c>
      <c r="E35" s="37">
        <v>0.0</v>
      </c>
      <c r="F35" s="37">
        <v>0.0</v>
      </c>
      <c r="G35" s="37">
        <v>0.0</v>
      </c>
      <c r="H35" s="37">
        <v>0.0</v>
      </c>
      <c r="I35" s="38">
        <f t="shared" si="32"/>
        <v>10</v>
      </c>
      <c r="J35" s="39">
        <f t="shared" si="33"/>
        <v>0</v>
      </c>
      <c r="K35" s="40">
        <f t="shared" si="34"/>
        <v>0</v>
      </c>
      <c r="L35" s="40">
        <f t="shared" ref="L35:M35" si="35">E35</f>
        <v>0</v>
      </c>
      <c r="M35" s="40">
        <f t="shared" si="35"/>
        <v>0</v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>
        <f>IF(AND(I34 = "", I35 = ""), "", (SUM(I34:I35) / (COUNT(I34:I35) * 10)) * 100)</f>
        <v>93.75</v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>ممتاز</v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37">
        <v>1.0</v>
      </c>
      <c r="D39" s="37">
        <v>1.0</v>
      </c>
      <c r="E39" s="37">
        <v>0.0</v>
      </c>
      <c r="F39" s="37">
        <v>0.0</v>
      </c>
      <c r="G39" s="37">
        <v>0.0</v>
      </c>
      <c r="H39" s="37">
        <v>0.0</v>
      </c>
      <c r="I39" s="38">
        <f t="shared" ref="I39:I40" si="39">IF(AND(COUNT(C39)&gt;0, COUNT(D39)&gt;0, COUNT(E39)&gt;0, COUNT(F39)&gt;0, COUNT(G39)&gt;0, COUNT(H39)&gt;0), 10 - SUM(J39:O39), "")</f>
        <v>10</v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>
        <f t="shared" ref="L39:M39" si="38">E39</f>
        <v>0</v>
      </c>
      <c r="M39" s="40">
        <f t="shared" si="38"/>
        <v>0</v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37">
        <v>1.0</v>
      </c>
      <c r="D40" s="37">
        <v>3.0</v>
      </c>
      <c r="E40" s="37">
        <v>0.0</v>
      </c>
      <c r="F40" s="37">
        <v>0.0</v>
      </c>
      <c r="G40" s="37">
        <v>0.0</v>
      </c>
      <c r="H40" s="37">
        <v>0.0</v>
      </c>
      <c r="I40" s="38">
        <f t="shared" si="39"/>
        <v>9.5</v>
      </c>
      <c r="J40" s="39">
        <f t="shared" si="40"/>
        <v>0</v>
      </c>
      <c r="K40" s="40">
        <f t="shared" si="41"/>
        <v>0.5</v>
      </c>
      <c r="L40" s="40">
        <f t="shared" ref="L40:M40" si="42">E40</f>
        <v>0</v>
      </c>
      <c r="M40" s="40">
        <f t="shared" si="42"/>
        <v>0</v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>
        <f>IF(AND(I39 = "", I40 = ""), "", (SUM(I39:I40) / (COUNT(I39:I40) * 10)) * 100)</f>
        <v>97.5</v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>ممتاز</v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0"/>
      <c r="D44" s="60"/>
      <c r="E44" s="60"/>
      <c r="F44" s="60"/>
      <c r="G44" s="60"/>
      <c r="H44" s="60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0"/>
      <c r="D45" s="60"/>
      <c r="E45" s="60"/>
      <c r="F45" s="60"/>
      <c r="G45" s="60"/>
      <c r="H45" s="60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60"/>
      <c r="D49" s="60"/>
      <c r="E49" s="60"/>
      <c r="F49" s="60"/>
      <c r="G49" s="60"/>
      <c r="H49" s="60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60"/>
      <c r="D50" s="60"/>
      <c r="E50" s="60"/>
      <c r="F50" s="60"/>
      <c r="G50" s="60"/>
      <c r="H50" s="60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60"/>
      <c r="D54" s="60"/>
      <c r="E54" s="60"/>
      <c r="F54" s="60"/>
      <c r="G54" s="60"/>
      <c r="H54" s="60"/>
      <c r="I54" s="38" t="str">
        <f t="shared" ref="I54:I55" si="60">IF(AND(COUNT(C54)&gt;0, COUNT(D54)&gt;0, COUNT(E54)&gt;0, COUNT(F54)&gt;0, COUNT(G54)&gt;0, COUNT(H54)&gt;0), 10 - SUM(J54:O54), "")</f>
        <v/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 t="str">
        <f t="shared" ref="L54:M54" si="59">E54</f>
        <v/>
      </c>
      <c r="M54" s="40" t="str">
        <f t="shared" si="59"/>
        <v/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60"/>
      <c r="D55" s="60"/>
      <c r="E55" s="60"/>
      <c r="F55" s="60"/>
      <c r="G55" s="60"/>
      <c r="H55" s="60"/>
      <c r="I55" s="38" t="str">
        <f t="shared" si="60"/>
        <v/>
      </c>
      <c r="J55" s="39">
        <f t="shared" si="61"/>
        <v>0</v>
      </c>
      <c r="K55" s="40">
        <f t="shared" si="62"/>
        <v>0</v>
      </c>
      <c r="L55" s="40" t="str">
        <f t="shared" ref="L55:M55" si="63">E55</f>
        <v/>
      </c>
      <c r="M55" s="40" t="str">
        <f t="shared" si="63"/>
        <v/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 t="str">
        <f>IF(AND(I54 = "", I55 = ""), "", (SUM(I54:I55) / (COUNT(I54:I55) * 10)) * 100)</f>
        <v/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/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37">
        <v>1.0</v>
      </c>
      <c r="D59" s="37">
        <v>2.0</v>
      </c>
      <c r="E59" s="37">
        <v>0.0</v>
      </c>
      <c r="F59" s="37">
        <v>0.0</v>
      </c>
      <c r="G59" s="37">
        <v>0.0</v>
      </c>
      <c r="H59" s="37">
        <v>0.0</v>
      </c>
      <c r="I59" s="38">
        <f t="shared" ref="I59:I60" si="67">IF(AND(COUNT(C59)&gt;0, COUNT(D59)&gt;0, COUNT(E59)&gt;0, COUNT(F59)&gt;0, COUNT(G59)&gt;0, COUNT(H59)&gt;0), 10 - SUM(J59:O59), "")</f>
        <v>9.75</v>
      </c>
      <c r="J59" s="39">
        <f t="shared" ref="J59:J60" si="68">IF(C59&gt;2, (C59-2) * 0.25, 0)</f>
        <v>0</v>
      </c>
      <c r="K59" s="40">
        <f t="shared" ref="K59:K60" si="69">IF(D59&gt;1, (D59-1) * 0.25, 0)</f>
        <v>0.25</v>
      </c>
      <c r="L59" s="40">
        <f t="shared" ref="L59:M59" si="66">E59</f>
        <v>0</v>
      </c>
      <c r="M59" s="40">
        <f t="shared" si="66"/>
        <v>0</v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37">
        <v>0.0</v>
      </c>
      <c r="D60" s="37">
        <v>1.0</v>
      </c>
      <c r="E60" s="37">
        <v>0.0</v>
      </c>
      <c r="F60" s="37">
        <v>1.0</v>
      </c>
      <c r="G60" s="37">
        <v>0.0</v>
      </c>
      <c r="H60" s="37">
        <v>1.0</v>
      </c>
      <c r="I60" s="38">
        <f t="shared" si="67"/>
        <v>8.875</v>
      </c>
      <c r="J60" s="39">
        <f t="shared" si="68"/>
        <v>0</v>
      </c>
      <c r="K60" s="40">
        <f t="shared" si="69"/>
        <v>0</v>
      </c>
      <c r="L60" s="40">
        <f t="shared" ref="L60:M60" si="70">E60</f>
        <v>0</v>
      </c>
      <c r="M60" s="40">
        <f t="shared" si="70"/>
        <v>1</v>
      </c>
      <c r="N60" s="40">
        <f t="shared" si="71"/>
        <v>0</v>
      </c>
      <c r="O60" s="40">
        <f t="shared" si="72"/>
        <v>0.125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4" t="s">
        <v>20</v>
      </c>
      <c r="C61" s="43"/>
      <c r="D61" s="43"/>
      <c r="E61" s="43"/>
      <c r="F61" s="43"/>
      <c r="G61" s="43"/>
      <c r="H61" s="44"/>
      <c r="I61" s="45">
        <f>IF(AND(I59 = "", I60 = ""), "", (SUM(I59:I60) / (COUNT(I59:I60) * 10)) * 100)</f>
        <v>93.125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37">
        <v>0.0</v>
      </c>
      <c r="D64" s="37">
        <v>1.0</v>
      </c>
      <c r="E64" s="37">
        <v>0.0</v>
      </c>
      <c r="F64" s="37">
        <v>0.0</v>
      </c>
      <c r="G64" s="37">
        <v>0.0</v>
      </c>
      <c r="H64" s="37">
        <v>1.0</v>
      </c>
      <c r="I64" s="38">
        <f t="shared" ref="I64:I65" si="74">IF(AND(COUNT(C64)&gt;0, COUNT(D64)&gt;0, COUNT(E64)&gt;0, COUNT(F64)&gt;0, COUNT(G64)&gt;0, COUNT(H64)&gt;0), 10 - SUM(J64:O64), "")</f>
        <v>9.875</v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>
        <f t="shared" ref="L64:M64" si="73">E64</f>
        <v>0</v>
      </c>
      <c r="M64" s="40">
        <f t="shared" si="73"/>
        <v>0</v>
      </c>
      <c r="N64" s="40">
        <f t="shared" ref="N64:N65" si="78">G64*1.5</f>
        <v>0</v>
      </c>
      <c r="O64" s="40">
        <f t="shared" ref="O64:O65" si="79">H64*0.125</f>
        <v>0.125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37">
        <v>0.0</v>
      </c>
      <c r="D65" s="37">
        <v>2.0</v>
      </c>
      <c r="E65" s="37">
        <v>0.0</v>
      </c>
      <c r="F65" s="37">
        <v>1.0</v>
      </c>
      <c r="G65" s="37">
        <v>0.0</v>
      </c>
      <c r="H65" s="37">
        <v>0.0</v>
      </c>
      <c r="I65" s="38">
        <f t="shared" si="74"/>
        <v>8.75</v>
      </c>
      <c r="J65" s="39">
        <f t="shared" si="75"/>
        <v>0</v>
      </c>
      <c r="K65" s="40">
        <f t="shared" si="76"/>
        <v>0.25</v>
      </c>
      <c r="L65" s="40">
        <f t="shared" ref="L65:M65" si="77">E65</f>
        <v>0</v>
      </c>
      <c r="M65" s="40">
        <f t="shared" si="77"/>
        <v>1</v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4" t="s">
        <v>20</v>
      </c>
      <c r="C66" s="43"/>
      <c r="D66" s="43"/>
      <c r="E66" s="43"/>
      <c r="F66" s="43"/>
      <c r="G66" s="43"/>
      <c r="H66" s="44"/>
      <c r="I66" s="45">
        <f>IF(AND(I64 = "", I65 = ""), "", (SUM(I64:I65) / (COUNT(I64:I65) * 10)) * 100)</f>
        <v>93.125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37">
        <v>0.0</v>
      </c>
      <c r="D69" s="37">
        <v>1.0</v>
      </c>
      <c r="E69" s="37">
        <v>2.0</v>
      </c>
      <c r="F69" s="37">
        <v>0.0</v>
      </c>
      <c r="G69" s="37">
        <v>0.0</v>
      </c>
      <c r="H69" s="37">
        <v>0.0</v>
      </c>
      <c r="I69" s="38">
        <f t="shared" ref="I69:I70" si="81">IF(AND(COUNT(C69)&gt;0, COUNT(D69)&gt;0, COUNT(E69)&gt;0, COUNT(F69)&gt;0, COUNT(G69)&gt;0, COUNT(H69)&gt;0), 10 - SUM(J69:O69), "")</f>
        <v>8</v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>
        <f t="shared" ref="L69:M69" si="80">E69</f>
        <v>2</v>
      </c>
      <c r="M69" s="40">
        <f t="shared" si="80"/>
        <v>0</v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37">
        <v>0.0</v>
      </c>
      <c r="D70" s="37">
        <v>3.0</v>
      </c>
      <c r="E70" s="37">
        <v>1.0</v>
      </c>
      <c r="F70" s="37">
        <v>0.0</v>
      </c>
      <c r="G70" s="37">
        <v>0.0</v>
      </c>
      <c r="H70" s="37">
        <v>0.0</v>
      </c>
      <c r="I70" s="38">
        <f t="shared" si="81"/>
        <v>8.5</v>
      </c>
      <c r="J70" s="39">
        <f t="shared" si="82"/>
        <v>0</v>
      </c>
      <c r="K70" s="40">
        <f t="shared" si="83"/>
        <v>0.5</v>
      </c>
      <c r="L70" s="40">
        <f t="shared" ref="L70:M70" si="84">E70</f>
        <v>1</v>
      </c>
      <c r="M70" s="40">
        <f t="shared" si="84"/>
        <v>0</v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>
        <f>IF(AND(I69 = "", I70 = ""), "", (SUM(I69:I70) / (COUNT(I69:I70) * 10)) * 100)</f>
        <v>82.5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>جيدجدا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60"/>
      <c r="D74" s="60"/>
      <c r="E74" s="60"/>
      <c r="F74" s="60"/>
      <c r="G74" s="60"/>
      <c r="H74" s="60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60"/>
      <c r="D75" s="60"/>
      <c r="E75" s="60"/>
      <c r="F75" s="60"/>
      <c r="G75" s="60"/>
      <c r="H75" s="60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60"/>
      <c r="D79" s="60"/>
      <c r="E79" s="60"/>
      <c r="F79" s="60"/>
      <c r="G79" s="60"/>
      <c r="H79" s="60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60"/>
      <c r="D80" s="60"/>
      <c r="E80" s="60"/>
      <c r="F80" s="60"/>
      <c r="G80" s="60"/>
      <c r="H80" s="60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60"/>
      <c r="D84" s="60"/>
      <c r="E84" s="60"/>
      <c r="F84" s="60"/>
      <c r="G84" s="60"/>
      <c r="H84" s="60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60"/>
      <c r="D85" s="60"/>
      <c r="E85" s="60"/>
      <c r="F85" s="60"/>
      <c r="G85" s="60"/>
      <c r="H85" s="60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60"/>
      <c r="D89" s="60"/>
      <c r="E89" s="60"/>
      <c r="F89" s="60"/>
      <c r="G89" s="60"/>
      <c r="H89" s="60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60"/>
      <c r="D90" s="60"/>
      <c r="E90" s="60"/>
      <c r="F90" s="60"/>
      <c r="G90" s="60"/>
      <c r="H90" s="60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60"/>
      <c r="D94" s="60"/>
      <c r="E94" s="60"/>
      <c r="F94" s="60"/>
      <c r="G94" s="60"/>
      <c r="H94" s="60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60"/>
      <c r="D95" s="60"/>
      <c r="E95" s="60"/>
      <c r="F95" s="60"/>
      <c r="G95" s="60"/>
      <c r="H95" s="60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60"/>
      <c r="D99" s="60"/>
      <c r="E99" s="60"/>
      <c r="F99" s="60"/>
      <c r="G99" s="60"/>
      <c r="H99" s="60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60"/>
      <c r="D100" s="60"/>
      <c r="E100" s="60"/>
      <c r="F100" s="60"/>
      <c r="G100" s="60"/>
      <c r="H100" s="60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60"/>
      <c r="D104" s="60"/>
      <c r="E104" s="60"/>
      <c r="F104" s="60"/>
      <c r="G104" s="60"/>
      <c r="H104" s="60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60"/>
      <c r="D109" s="60"/>
      <c r="E109" s="60"/>
      <c r="F109" s="60"/>
      <c r="G109" s="60"/>
      <c r="H109" s="60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