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47CaptXlCyonZbGvw/5In/1sBww=="/>
    </ext>
  </extLst>
</workbook>
</file>

<file path=xl/sharedStrings.xml><?xml version="1.0" encoding="utf-8"?>
<sst xmlns="http://schemas.openxmlformats.org/spreadsheetml/2006/main" count="69" uniqueCount="25">
  <si>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</si>
  <si>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</si>
  <si>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</si>
  <si>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</si>
  <si>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مضاوي عبد الله سليمان النجيبان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</si>
  <si>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</si>
  <si>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</si>
  <si>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</si>
  <si>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</si>
  <si>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</si>
  <si>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</si>
  <si>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</si>
  <si>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</si>
  <si>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</si>
  <si>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</si>
  <si>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</si>
  <si>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</si>
  <si>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</si>
  <si>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</si>
  <si>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</si>
  <si>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</si>
  <si>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</si>
  <si>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</si>
  <si>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</si>
  <si>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>المجموعج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</si>
</sst>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1.006849358E9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2.0</v>
      </c>
      <c r="E11" s="38">
        <v>0.0</v>
      </c>
      <c r="F11" s="38">
        <v>0.0</v>
      </c>
      <c r="G11" s="38">
        <v>0.0</v>
      </c>
      <c r="H11" s="38">
        <v>4.0</v>
      </c>
      <c r="I11" s="39">
        <f t="shared" ref="I11:I14" si="2">IF(AND(COUNT(C11)&gt;0, COUNT(D11)&gt;0, COUNT(E11)&gt;0, COUNT(F11)&gt;0, COUNT(G11)&gt;0, COUNT(H11)&gt;0), 10 - SUM(J11:O11), "")</f>
        <v>9.25</v>
      </c>
      <c r="J11" s="40">
        <f t="shared" ref="J11:J14" si="3">IF(C11&gt;2, (C11-2) * 0.25, 0)</f>
        <v>0</v>
      </c>
      <c r="K11" s="41">
        <f t="shared" ref="K11:K14" si="4">IF(D11&gt;1, (D11-1) * 0.25, 0)</f>
        <v>0.25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4.0</v>
      </c>
      <c r="I12" s="39">
        <f t="shared" si="2"/>
        <v>9.5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5.0</v>
      </c>
      <c r="I13" s="39">
        <f t="shared" si="2"/>
        <v>9.375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0.625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4.0</v>
      </c>
      <c r="I14" s="39">
        <f t="shared" si="2"/>
        <v>9.5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0.5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94.0625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0.0</v>
      </c>
      <c r="I19" s="39">
        <f t="shared" ref="I19:I20" si="11">IF(AND(COUNT(C19)&gt;0, COUNT(D19)&gt;0, COUNT(E19)&gt;0, COUNT(F19)&gt;0, COUNT(G19)&gt;0, COUNT(H19)&gt;0), 10 - SUM(J19:O19), "")</f>
        <v>10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9">
        <f t="shared" si="11"/>
        <v>10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100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1.0</v>
      </c>
      <c r="D24" s="38">
        <v>1.0</v>
      </c>
      <c r="E24" s="38">
        <v>0.0</v>
      </c>
      <c r="F24" s="38">
        <v>0.0</v>
      </c>
      <c r="G24" s="38">
        <v>0.0</v>
      </c>
      <c r="H24" s="38">
        <v>0.0</v>
      </c>
      <c r="I24" s="39">
        <f t="shared" ref="I24:I25" si="18">IF(AND(COUNT(C24)&gt;0, COUNT(D24)&gt;0, COUNT(E24)&gt;0, COUNT(F24)&gt;0, COUNT(G24)&gt;0, COUNT(H24)&gt;0), 10 - SUM(J24:O24), "")</f>
        <v>10</v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1.0</v>
      </c>
      <c r="I25" s="39">
        <f t="shared" si="18"/>
        <v>9.875</v>
      </c>
      <c r="J25" s="40">
        <f t="shared" si="19"/>
        <v>0</v>
      </c>
      <c r="K25" s="41">
        <f t="shared" si="20"/>
        <v>0</v>
      </c>
      <c r="L25" s="41">
        <f t="shared" ref="L25:M25" si="21">E25</f>
        <v>0</v>
      </c>
      <c r="M25" s="41">
        <f t="shared" si="21"/>
        <v>0</v>
      </c>
      <c r="N25" s="41">
        <f t="shared" si="22"/>
        <v>0</v>
      </c>
      <c r="O25" s="41">
        <f t="shared" si="23"/>
        <v>0.125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99.375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ممتاز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61"/>
      <c r="D29" s="61"/>
      <c r="E29" s="61"/>
      <c r="F29" s="61"/>
      <c r="G29" s="61"/>
      <c r="H29" s="61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61"/>
      <c r="D30" s="61"/>
      <c r="E30" s="61"/>
      <c r="F30" s="61"/>
      <c r="G30" s="61"/>
      <c r="H30" s="61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1.0</v>
      </c>
      <c r="I34" s="39">
        <f t="shared" ref="I34:I35" si="32">IF(AND(COUNT(C34)&gt;0, COUNT(D34)&gt;0, COUNT(E34)&gt;0, COUNT(F34)&gt;0, COUNT(G34)&gt;0, COUNT(H34)&gt;0), 10 - SUM(J34:O34), "")</f>
        <v>9.875</v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0.0</v>
      </c>
      <c r="I35" s="39">
        <f t="shared" si="32"/>
        <v>10</v>
      </c>
      <c r="J35" s="40">
        <f t="shared" si="33"/>
        <v>0</v>
      </c>
      <c r="K35" s="41">
        <f t="shared" si="34"/>
        <v>0</v>
      </c>
      <c r="L35" s="41">
        <f t="shared" ref="L35:M35" si="35">E35</f>
        <v>0</v>
      </c>
      <c r="M35" s="41">
        <f t="shared" si="35"/>
        <v>0</v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99.375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ممتاز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61"/>
      <c r="D39" s="61"/>
      <c r="E39" s="61"/>
      <c r="F39" s="61"/>
      <c r="G39" s="61"/>
      <c r="H39" s="61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61"/>
      <c r="D40" s="61"/>
      <c r="E40" s="61"/>
      <c r="F40" s="61"/>
      <c r="G40" s="61"/>
      <c r="H40" s="61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38">
        <v>0.0</v>
      </c>
      <c r="D44" s="38">
        <v>0.0</v>
      </c>
      <c r="E44" s="38">
        <v>0.0</v>
      </c>
      <c r="F44" s="38">
        <v>0.0</v>
      </c>
      <c r="G44" s="38">
        <v>0.0</v>
      </c>
      <c r="H44" s="38">
        <v>0.0</v>
      </c>
      <c r="I44" s="39">
        <f t="shared" ref="I44:I45" si="46">IF(AND(COUNT(C44)&gt;0, COUNT(D44)&gt;0, COUNT(E44)&gt;0, COUNT(F44)&gt;0, COUNT(G44)&gt;0, COUNT(H44)&gt;0), 10 - SUM(J44:O44), "")</f>
        <v>10</v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>
        <f t="shared" ref="L44:M44" si="45">E44</f>
        <v>0</v>
      </c>
      <c r="M44" s="41">
        <f t="shared" si="45"/>
        <v>0</v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38">
        <v>0.0</v>
      </c>
      <c r="D45" s="38">
        <v>0.0</v>
      </c>
      <c r="E45" s="38">
        <v>0.0</v>
      </c>
      <c r="F45" s="38">
        <v>0.0</v>
      </c>
      <c r="G45" s="38">
        <v>0.0</v>
      </c>
      <c r="H45" s="38">
        <v>0.0</v>
      </c>
      <c r="I45" s="39">
        <f t="shared" si="46"/>
        <v>10</v>
      </c>
      <c r="J45" s="40">
        <f t="shared" si="47"/>
        <v>0</v>
      </c>
      <c r="K45" s="41">
        <f t="shared" si="48"/>
        <v>0</v>
      </c>
      <c r="L45" s="41">
        <f t="shared" ref="L45:M45" si="49">E45</f>
        <v>0</v>
      </c>
      <c r="M45" s="41">
        <f t="shared" si="49"/>
        <v>0</v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>
        <f>IF(AND(I44 = "", I45 = ""), "", (SUM(I44:I45) / (COUNT(I44:I45) * 10)) * 100)</f>
        <v>100</v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>ممتاز</v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38">
        <v>0.0</v>
      </c>
      <c r="D49" s="38">
        <v>0.0</v>
      </c>
      <c r="E49" s="38">
        <v>0.0</v>
      </c>
      <c r="F49" s="38">
        <v>0.0</v>
      </c>
      <c r="G49" s="38">
        <v>0.0</v>
      </c>
      <c r="H49" s="38">
        <v>0.0</v>
      </c>
      <c r="I49" s="39">
        <f t="shared" ref="I49:I50" si="53">IF(AND(COUNT(C49)&gt;0, COUNT(D49)&gt;0, COUNT(E49)&gt;0, COUNT(F49)&gt;0, COUNT(G49)&gt;0, COUNT(H49)&gt;0), 10 - SUM(J49:O49), "")</f>
        <v>10</v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>
        <f t="shared" ref="L49:M49" si="52">E49</f>
        <v>0</v>
      </c>
      <c r="M49" s="41">
        <f t="shared" si="52"/>
        <v>0</v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38">
        <v>0.0</v>
      </c>
      <c r="D50" s="38">
        <v>0.0</v>
      </c>
      <c r="E50" s="38">
        <v>0.0</v>
      </c>
      <c r="F50" s="38">
        <v>0.0</v>
      </c>
      <c r="G50" s="38">
        <v>0.0</v>
      </c>
      <c r="H50" s="38">
        <v>0.0</v>
      </c>
      <c r="I50" s="39">
        <f t="shared" si="53"/>
        <v>10</v>
      </c>
      <c r="J50" s="40">
        <f t="shared" si="54"/>
        <v>0</v>
      </c>
      <c r="K50" s="41">
        <f t="shared" si="55"/>
        <v>0</v>
      </c>
      <c r="L50" s="41">
        <f t="shared" ref="L50:M50" si="56">E50</f>
        <v>0</v>
      </c>
      <c r="M50" s="41">
        <f t="shared" si="56"/>
        <v>0</v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>
        <f>IF(AND(I49 = "", I50 = ""), "", (SUM(I49:I50) / (COUNT(I49:I50) * 10)) * 100)</f>
        <v>100</v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>ممتاز</v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2.0</v>
      </c>
      <c r="D54" s="38">
        <v>0.0</v>
      </c>
      <c r="E54" s="38">
        <v>0.0</v>
      </c>
      <c r="F54" s="38">
        <v>0.0</v>
      </c>
      <c r="G54" s="38">
        <v>0.0</v>
      </c>
      <c r="H54" s="38">
        <v>0.0</v>
      </c>
      <c r="I54" s="39">
        <f t="shared" ref="I54:I55" si="60">IF(AND(COUNT(C54)&gt;0, COUNT(D54)&gt;0, COUNT(E54)&gt;0, COUNT(F54)&gt;0, COUNT(G54)&gt;0, COUNT(H54)&gt;0), 10 - SUM(J54:O54), "")</f>
        <v>10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8">
        <v>0.0</v>
      </c>
      <c r="D55" s="38">
        <v>1.0</v>
      </c>
      <c r="E55" s="38">
        <v>0.0</v>
      </c>
      <c r="F55" s="38">
        <v>0.0</v>
      </c>
      <c r="G55" s="38">
        <v>0.0</v>
      </c>
      <c r="H55" s="38">
        <v>0.0</v>
      </c>
      <c r="I55" s="39">
        <f t="shared" si="60"/>
        <v>10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62" t="s">
        <v>24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100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>
        <v>9.0</v>
      </c>
      <c r="B59" s="10">
        <v>1.0</v>
      </c>
      <c r="C59" s="38">
        <v>0.0</v>
      </c>
      <c r="D59" s="38">
        <v>2.0</v>
      </c>
      <c r="E59" s="38">
        <v>0.0</v>
      </c>
      <c r="F59" s="38">
        <v>0.0</v>
      </c>
      <c r="G59" s="38">
        <v>0.0</v>
      </c>
      <c r="H59" s="38">
        <v>0.0</v>
      </c>
      <c r="I59" s="39">
        <f t="shared" ref="I59:I60" si="67">IF(AND(COUNT(C59)&gt;0, COUNT(D59)&gt;0, COUNT(E59)&gt;0, COUNT(F59)&gt;0, COUNT(G59)&gt;0, COUNT(H59)&gt;0), 10 - SUM(J59:O59), "")</f>
        <v>9.75</v>
      </c>
      <c r="J59" s="40">
        <f t="shared" ref="J59:J60" si="68">IF(C59&gt;2, (C59-2) * 0.25, 0)</f>
        <v>0</v>
      </c>
      <c r="K59" s="41">
        <f t="shared" ref="K59:K60" si="69">IF(D59&gt;1, (D59-1) * 0.25, 0)</f>
        <v>0.25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10">
        <v>2.0</v>
      </c>
      <c r="C60" s="38">
        <v>0.0</v>
      </c>
      <c r="D60" s="38">
        <v>0.0</v>
      </c>
      <c r="E60" s="38">
        <v>0.0</v>
      </c>
      <c r="F60" s="38">
        <v>0.0</v>
      </c>
      <c r="G60" s="38">
        <v>0.0</v>
      </c>
      <c r="H60" s="38">
        <v>0.0</v>
      </c>
      <c r="I60" s="39">
        <f t="shared" si="67"/>
        <v>10</v>
      </c>
      <c r="J60" s="40">
        <f t="shared" si="68"/>
        <v>0</v>
      </c>
      <c r="K60" s="41">
        <f t="shared" si="69"/>
        <v>0</v>
      </c>
      <c r="L60" s="41">
        <f t="shared" ref="L60:M60" si="70">E60</f>
        <v>0</v>
      </c>
      <c r="M60" s="41">
        <f t="shared" si="70"/>
        <v>0</v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4"/>
      <c r="B61" s="55" t="s">
        <v>21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98.75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5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>
        <v>10.0</v>
      </c>
      <c r="B64" s="10">
        <v>1.0</v>
      </c>
      <c r="C64" s="38">
        <v>0.0</v>
      </c>
      <c r="D64" s="38">
        <v>0.0</v>
      </c>
      <c r="E64" s="38">
        <v>0.0</v>
      </c>
      <c r="F64" s="38">
        <v>0.0</v>
      </c>
      <c r="G64" s="38">
        <v>0.0</v>
      </c>
      <c r="H64" s="38">
        <v>2.0</v>
      </c>
      <c r="I64" s="39">
        <f t="shared" ref="I64:I65" si="74">IF(AND(COUNT(C64)&gt;0, COUNT(D64)&gt;0, COUNT(E64)&gt;0, COUNT(F64)&gt;0, COUNT(G64)&gt;0, COUNT(H64)&gt;0), 10 - SUM(J64:O64), "")</f>
        <v>9.75</v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>
        <f t="shared" ref="L64:M64" si="73">E64</f>
        <v>0</v>
      </c>
      <c r="M64" s="41">
        <f t="shared" si="73"/>
        <v>0</v>
      </c>
      <c r="N64" s="41">
        <f t="shared" ref="N64:N65" si="78">G64*1.5</f>
        <v>0</v>
      </c>
      <c r="O64" s="41">
        <f t="shared" ref="O64:O65" si="79">H64*0.125</f>
        <v>0.25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4"/>
      <c r="B65" s="10">
        <v>2.0</v>
      </c>
      <c r="C65" s="38">
        <v>0.0</v>
      </c>
      <c r="D65" s="38">
        <v>1.0</v>
      </c>
      <c r="E65" s="38">
        <v>1.0</v>
      </c>
      <c r="F65" s="38">
        <v>0.0</v>
      </c>
      <c r="G65" s="38">
        <v>0.0</v>
      </c>
      <c r="H65" s="38">
        <v>0.0</v>
      </c>
      <c r="I65" s="39">
        <f t="shared" si="74"/>
        <v>9</v>
      </c>
      <c r="J65" s="40">
        <f t="shared" si="75"/>
        <v>0</v>
      </c>
      <c r="K65" s="41">
        <f t="shared" si="76"/>
        <v>0</v>
      </c>
      <c r="L65" s="41">
        <f t="shared" ref="L65:M65" si="77">E65</f>
        <v>1</v>
      </c>
      <c r="M65" s="41">
        <f t="shared" si="77"/>
        <v>0</v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4"/>
      <c r="B66" s="55" t="s">
        <v>21</v>
      </c>
      <c r="C66" s="44"/>
      <c r="D66" s="44"/>
      <c r="E66" s="44"/>
      <c r="F66" s="44"/>
      <c r="G66" s="44"/>
      <c r="H66" s="45"/>
      <c r="I66" s="46">
        <f>IF(AND(I64 = "", I65 = ""), "", (SUM(I64:I65) / (COUNT(I64:I65) * 10)) * 100)</f>
        <v>93.75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5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3">
        <v>11.0</v>
      </c>
      <c r="B69" s="10">
        <v>1.0</v>
      </c>
      <c r="C69" s="38">
        <v>0.0</v>
      </c>
      <c r="D69" s="38">
        <v>0.0</v>
      </c>
      <c r="E69" s="38">
        <v>0.0</v>
      </c>
      <c r="F69" s="38">
        <v>0.0</v>
      </c>
      <c r="G69" s="38">
        <v>0.0</v>
      </c>
      <c r="H69" s="38">
        <v>4.0</v>
      </c>
      <c r="I69" s="39">
        <f t="shared" ref="I69:I70" si="81">IF(AND(COUNT(C69)&gt;0, COUNT(D69)&gt;0, COUNT(E69)&gt;0, COUNT(F69)&gt;0, COUNT(G69)&gt;0, COUNT(H69)&gt;0), 10 - SUM(J69:O69), "")</f>
        <v>9.5</v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>
        <f t="shared" ref="L69:M69" si="80">E69</f>
        <v>0</v>
      </c>
      <c r="M69" s="41">
        <f t="shared" si="80"/>
        <v>0</v>
      </c>
      <c r="N69" s="41">
        <f t="shared" ref="N69:N70" si="85">G69*1.5</f>
        <v>0</v>
      </c>
      <c r="O69" s="41">
        <f t="shared" ref="O69:O70" si="86">H69*0.125</f>
        <v>0.5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4"/>
      <c r="B70" s="10">
        <v>2.0</v>
      </c>
      <c r="C70" s="38">
        <v>0.0</v>
      </c>
      <c r="D70" s="38">
        <v>0.0</v>
      </c>
      <c r="E70" s="38">
        <v>0.0</v>
      </c>
      <c r="F70" s="38">
        <v>0.0</v>
      </c>
      <c r="G70" s="38">
        <v>0.0</v>
      </c>
      <c r="H70" s="38">
        <v>4.0</v>
      </c>
      <c r="I70" s="39">
        <f t="shared" si="81"/>
        <v>9.5</v>
      </c>
      <c r="J70" s="40">
        <f t="shared" si="82"/>
        <v>0</v>
      </c>
      <c r="K70" s="41">
        <f t="shared" si="83"/>
        <v>0</v>
      </c>
      <c r="L70" s="41">
        <f t="shared" ref="L70:M70" si="84">E70</f>
        <v>0</v>
      </c>
      <c r="M70" s="41">
        <f t="shared" si="84"/>
        <v>0</v>
      </c>
      <c r="N70" s="41">
        <f t="shared" si="85"/>
        <v>0</v>
      </c>
      <c r="O70" s="41">
        <f t="shared" si="86"/>
        <v>0.5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55" t="s">
        <v>21</v>
      </c>
      <c r="C71" s="44"/>
      <c r="D71" s="44"/>
      <c r="E71" s="44"/>
      <c r="F71" s="44"/>
      <c r="G71" s="44"/>
      <c r="H71" s="45"/>
      <c r="I71" s="46">
        <f>IF(AND(I69 = "", I70 = ""), "", (SUM(I69:I70) / (COUNT(I69:I70) * 10)) * 100)</f>
        <v>95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12.0</v>
      </c>
      <c r="B74" s="10">
        <v>1.0</v>
      </c>
      <c r="C74" s="61"/>
      <c r="D74" s="61"/>
      <c r="E74" s="61"/>
      <c r="F74" s="61"/>
      <c r="G74" s="61"/>
      <c r="H74" s="61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10">
        <v>2.0</v>
      </c>
      <c r="C75" s="61"/>
      <c r="D75" s="61"/>
      <c r="E75" s="61"/>
      <c r="F75" s="61"/>
      <c r="G75" s="61"/>
      <c r="H75" s="61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5" t="s">
        <v>21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5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>
        <v>13.0</v>
      </c>
      <c r="B79" s="10">
        <v>1.0</v>
      </c>
      <c r="C79" s="61"/>
      <c r="D79" s="61"/>
      <c r="E79" s="61"/>
      <c r="F79" s="61"/>
      <c r="G79" s="61"/>
      <c r="H79" s="61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10">
        <v>2.0</v>
      </c>
      <c r="C80" s="61"/>
      <c r="D80" s="61"/>
      <c r="E80" s="61"/>
      <c r="F80" s="61"/>
      <c r="G80" s="61"/>
      <c r="H80" s="61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4"/>
      <c r="B81" s="55" t="s">
        <v>21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5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>
        <v>14.0</v>
      </c>
      <c r="B84" s="10">
        <v>1.0</v>
      </c>
      <c r="C84" s="61"/>
      <c r="D84" s="61"/>
      <c r="E84" s="61"/>
      <c r="F84" s="61"/>
      <c r="G84" s="61"/>
      <c r="H84" s="61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4"/>
      <c r="B85" s="10">
        <v>2.0</v>
      </c>
      <c r="C85" s="61"/>
      <c r="D85" s="61"/>
      <c r="E85" s="61"/>
      <c r="F85" s="61"/>
      <c r="G85" s="61"/>
      <c r="H85" s="61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4"/>
      <c r="B86" s="55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5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3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4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55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5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>
        <v>17.0</v>
      </c>
      <c r="B99" s="10">
        <v>1.0</v>
      </c>
      <c r="C99" s="61"/>
      <c r="D99" s="61"/>
      <c r="E99" s="61"/>
      <c r="F99" s="61"/>
      <c r="G99" s="61"/>
      <c r="H99" s="61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10">
        <v>2.0</v>
      </c>
      <c r="C100" s="61"/>
      <c r="D100" s="61"/>
      <c r="E100" s="61"/>
      <c r="F100" s="61"/>
      <c r="G100" s="61"/>
      <c r="H100" s="61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4"/>
      <c r="B101" s="55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5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4"/>
      <c r="B105" s="66">
        <v>2.0</v>
      </c>
      <c r="C105" s="67"/>
      <c r="D105" s="67"/>
      <c r="E105" s="67"/>
      <c r="F105" s="67"/>
      <c r="G105" s="67"/>
      <c r="H105" s="67"/>
      <c r="I105" s="68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4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5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3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4"/>
      <c r="B110" s="66">
        <v>2.0</v>
      </c>
      <c r="C110" s="67"/>
      <c r="D110" s="67"/>
      <c r="E110" s="67"/>
      <c r="F110" s="67"/>
      <c r="G110" s="67"/>
      <c r="H110" s="67"/>
      <c r="I110" s="68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9"/>
      <c r="B112" s="70" t="s">
        <v>22</v>
      </c>
      <c r="C112" s="71"/>
      <c r="D112" s="71"/>
      <c r="E112" s="71"/>
      <c r="F112" s="71"/>
      <c r="G112" s="71"/>
      <c r="H112" s="72"/>
      <c r="I112" s="73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