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</sheets>
  <definedNames/>
  <calcPr/>
  <extLst>
    <ext uri="GoogleSheetsCustomDataVersion1">
      <go:sheetsCustomData xmlns:go="http://customooxmlschemas.google.com/" r:id="rId5" roundtripDataSignature="AMtx7mjMAKv0d5bBAPJN6jfozomBYGKp/w=="/>
    </ext>
  </extLst>
</workbook>
</file>

<file path=xl/sharedStrings.xml><?xml version="1.0" encoding="utf-8"?>
<sst xmlns="http://schemas.openxmlformats.org/spreadsheetml/2006/main" count="87" uniqueCount="22">
  <si>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</si>
  <si>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</si>
  <si>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</si>
  <si>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</si>
  <si>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منيرة عبد الرحمن عبد الله الدويرج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</si>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</sst>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333F4F"/>
        <bgColor rgb="FF333F4F"/>
      </patternFill>
    </fill>
  </fills>
  <borders count="5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7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7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42" fillId="0" fontId="4" numFmtId="0" xfId="0" applyBorder="1" applyFont="1"/>
    <xf borderId="43" fillId="7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7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6" fontId="1" numFmtId="0" xfId="0" applyAlignment="1" applyBorder="1" applyFont="1">
      <alignment horizontal="center" vertical="center"/>
    </xf>
    <xf borderId="50" fillId="6" fontId="1" numFmtId="0" xfId="0" applyAlignment="1" applyBorder="1" applyFont="1">
      <alignment horizontal="center" vertical="center"/>
    </xf>
    <xf borderId="51" fillId="6" fontId="1" numFmtId="0" xfId="0" applyAlignment="1" applyBorder="1" applyFont="1">
      <alignment horizontal="center" vertical="center"/>
    </xf>
    <xf borderId="52" fillId="0" fontId="4" numFmtId="0" xfId="0" applyBorder="1" applyFont="1"/>
    <xf borderId="53" fillId="7" fontId="6" numFmtId="0" xfId="0" applyAlignment="1" applyBorder="1" applyFont="1">
      <alignment horizontal="center" readingOrder="0" vertical="center"/>
    </xf>
    <xf borderId="54" fillId="0" fontId="4" numFmtId="0" xfId="0" applyBorder="1" applyFont="1"/>
    <xf borderId="55" fillId="0" fontId="4" numFmtId="0" xfId="0" applyBorder="1" applyFont="1"/>
    <xf borderId="56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3.0</v>
      </c>
      <c r="H4" s="11" t="s">
        <v>6</v>
      </c>
      <c r="I4" s="12">
        <v>1.039368376E9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18.0</v>
      </c>
      <c r="H5" s="9" t="s">
        <v>10</v>
      </c>
      <c r="I5" s="1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3" t="s">
        <v>9</v>
      </c>
      <c r="B7" s="14" t="s">
        <v>11</v>
      </c>
      <c r="C7" s="15"/>
      <c r="D7" s="15"/>
      <c r="E7" s="15"/>
      <c r="F7" s="15"/>
      <c r="G7" s="15"/>
      <c r="H7" s="15"/>
      <c r="I7" s="16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8"/>
      <c r="C8" s="19"/>
      <c r="D8" s="19"/>
      <c r="E8" s="19"/>
      <c r="F8" s="19"/>
      <c r="G8" s="19"/>
      <c r="H8" s="19"/>
      <c r="I8" s="20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1"/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6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8"/>
      <c r="B10" s="29"/>
      <c r="C10" s="30"/>
      <c r="D10" s="31"/>
      <c r="E10" s="31"/>
      <c r="F10" s="31"/>
      <c r="G10" s="31"/>
      <c r="H10" s="31"/>
      <c r="I10" s="32"/>
      <c r="J10" s="33"/>
      <c r="K10" s="34"/>
      <c r="L10" s="34"/>
      <c r="M10" s="34"/>
      <c r="N10" s="34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8"/>
      <c r="B11" s="35">
        <v>1.0</v>
      </c>
      <c r="C11" s="36">
        <v>0.0</v>
      </c>
      <c r="D11" s="36">
        <v>0.0</v>
      </c>
      <c r="E11" s="36">
        <v>0.0</v>
      </c>
      <c r="F11" s="36">
        <v>0.0</v>
      </c>
      <c r="G11" s="36">
        <v>0.0</v>
      </c>
      <c r="H11" s="36">
        <v>0.0</v>
      </c>
      <c r="I11" s="37">
        <f t="shared" ref="I11:I13" si="2">IF(AND(COUNT(C11)&gt;0, COUNT(D11)&gt;0, COUNT(E11)&gt;0, COUNT(F11)&gt;0, COUNT(G11)&gt;0, COUNT(H11)&gt;0), 10 - SUM(J11:O11), "")</f>
        <v>10</v>
      </c>
      <c r="J11" s="38">
        <f t="shared" ref="J11:J13" si="3">IF(C11&gt;2, (C11-2) * 0.25, 0)</f>
        <v>0</v>
      </c>
      <c r="K11" s="39">
        <f t="shared" ref="K11:K13" si="4">IF(D11&gt;1, (D11-1) * 0.25, 0)</f>
        <v>0</v>
      </c>
      <c r="L11" s="39">
        <f t="shared" ref="L11:M11" si="1">E11</f>
        <v>0</v>
      </c>
      <c r="M11" s="39">
        <f t="shared" si="1"/>
        <v>0</v>
      </c>
      <c r="N11" s="39">
        <f t="shared" ref="N11:N13" si="6">G11*1.5</f>
        <v>0</v>
      </c>
      <c r="O11" s="39">
        <f t="shared" ref="O11:O13" si="7">H11*0.125</f>
        <v>0</v>
      </c>
      <c r="P11" s="40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8"/>
      <c r="B12" s="35">
        <v>2.0</v>
      </c>
      <c r="C12" s="36">
        <v>0.0</v>
      </c>
      <c r="D12" s="36">
        <v>0.0</v>
      </c>
      <c r="E12" s="36">
        <v>0.0</v>
      </c>
      <c r="F12" s="36">
        <v>0.0</v>
      </c>
      <c r="G12" s="36">
        <v>0.0</v>
      </c>
      <c r="H12" s="36">
        <v>0.0</v>
      </c>
      <c r="I12" s="37">
        <f t="shared" si="2"/>
        <v>10</v>
      </c>
      <c r="J12" s="38">
        <f t="shared" si="3"/>
        <v>0</v>
      </c>
      <c r="K12" s="39">
        <f t="shared" si="4"/>
        <v>0</v>
      </c>
      <c r="L12" s="39">
        <f t="shared" ref="L12:M12" si="5">E12</f>
        <v>0</v>
      </c>
      <c r="M12" s="39">
        <f t="shared" si="5"/>
        <v>0</v>
      </c>
      <c r="N12" s="39">
        <f t="shared" si="6"/>
        <v>0</v>
      </c>
      <c r="O12" s="39">
        <f t="shared" si="7"/>
        <v>0</v>
      </c>
      <c r="P12" s="40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8"/>
      <c r="B13" s="35">
        <v>3.0</v>
      </c>
      <c r="C13" s="36">
        <v>0.0</v>
      </c>
      <c r="D13" s="36">
        <v>0.0</v>
      </c>
      <c r="E13" s="36">
        <v>0.0</v>
      </c>
      <c r="F13" s="36">
        <v>0.0</v>
      </c>
      <c r="G13" s="36">
        <v>0.0</v>
      </c>
      <c r="H13" s="36">
        <v>0.0</v>
      </c>
      <c r="I13" s="37">
        <f t="shared" si="2"/>
        <v>10</v>
      </c>
      <c r="J13" s="38">
        <f t="shared" si="3"/>
        <v>0</v>
      </c>
      <c r="K13" s="39">
        <f t="shared" si="4"/>
        <v>0</v>
      </c>
      <c r="L13" s="39">
        <f t="shared" ref="L13:M13" si="8">E13</f>
        <v>0</v>
      </c>
      <c r="M13" s="39">
        <f t="shared" si="8"/>
        <v>0</v>
      </c>
      <c r="N13" s="39">
        <f t="shared" si="6"/>
        <v>0</v>
      </c>
      <c r="O13" s="39">
        <f t="shared" si="7"/>
        <v>0</v>
      </c>
      <c r="P13" s="40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8"/>
      <c r="B14" s="41" t="s">
        <v>20</v>
      </c>
      <c r="C14" s="42"/>
      <c r="D14" s="42"/>
      <c r="E14" s="42"/>
      <c r="F14" s="42"/>
      <c r="G14" s="42"/>
      <c r="H14" s="43"/>
      <c r="I14" s="44">
        <f>IF(AND(I11 = "", I12 = "", I13 = ""), "", (SUM(I11:I13) / (COUNT(I11:I13) * 10)) * 100)</f>
        <v>100</v>
      </c>
      <c r="J14" s="2"/>
      <c r="K14" s="2"/>
      <c r="L14" s="2"/>
      <c r="M14" s="2"/>
      <c r="N14" s="2"/>
      <c r="O14" s="2"/>
      <c r="P14" s="40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7"/>
      <c r="B15" s="45" t="s">
        <v>21</v>
      </c>
      <c r="C15" s="8"/>
      <c r="D15" s="8"/>
      <c r="E15" s="8"/>
      <c r="F15" s="8"/>
      <c r="G15" s="8"/>
      <c r="H15" s="6"/>
      <c r="I15" s="37" t="str">
        <f>IF(I14 = "", "", IF(I14 &gt;= 90, "ممتاز", IF(I14 &gt;= 80, "جيدجدا", IF(I14 &gt;= 70, "جيد", "راسب"))))</f>
        <v>ممتاز</v>
      </c>
      <c r="J15" s="2"/>
      <c r="K15" s="2"/>
      <c r="L15" s="2"/>
      <c r="M15" s="2"/>
      <c r="N15" s="2"/>
      <c r="O15" s="2"/>
      <c r="P15" s="40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46"/>
      <c r="B16" s="47"/>
      <c r="C16" s="48"/>
      <c r="D16" s="48"/>
      <c r="E16" s="48"/>
      <c r="F16" s="48"/>
      <c r="G16" s="48"/>
      <c r="H16" s="48"/>
      <c r="I16" s="49"/>
      <c r="J16" s="2"/>
      <c r="K16" s="2"/>
      <c r="L16" s="2"/>
      <c r="M16" s="2"/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7"/>
      <c r="B17" s="50"/>
      <c r="C17" s="19"/>
      <c r="D17" s="19"/>
      <c r="E17" s="19"/>
      <c r="F17" s="19"/>
      <c r="G17" s="19"/>
      <c r="H17" s="19"/>
      <c r="I17" s="20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51">
        <v>1.0</v>
      </c>
      <c r="B18" s="10">
        <v>1.0</v>
      </c>
      <c r="C18" s="52">
        <v>0.0</v>
      </c>
      <c r="D18" s="52">
        <v>0.0</v>
      </c>
      <c r="E18" s="52">
        <v>0.0</v>
      </c>
      <c r="F18" s="52">
        <v>0.0</v>
      </c>
      <c r="G18" s="52">
        <v>0.0</v>
      </c>
      <c r="H18" s="52">
        <v>0.0</v>
      </c>
      <c r="I18" s="37"/>
      <c r="J18" s="38">
        <f>IF(C18&gt;2, (C18-2) * 0.25, 0)</f>
        <v>0</v>
      </c>
      <c r="K18" s="39">
        <f>IF(D18&gt;1, (D18-1) * 0.25, 0)</f>
        <v>0</v>
      </c>
      <c r="L18" s="39">
        <f t="shared" ref="L18:M18" si="9">E18</f>
        <v>0</v>
      </c>
      <c r="M18" s="39">
        <f t="shared" si="9"/>
        <v>0</v>
      </c>
      <c r="N18" s="39">
        <f>G18*1.5</f>
        <v>0</v>
      </c>
      <c r="O18" s="39">
        <f>H18*0.125</f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3"/>
      <c r="B19" s="54" t="s">
        <v>20</v>
      </c>
      <c r="C19" s="42"/>
      <c r="D19" s="42"/>
      <c r="E19" s="42"/>
      <c r="F19" s="42"/>
      <c r="G19" s="42"/>
      <c r="H19" s="43"/>
      <c r="I19" s="44" t="str">
        <f>IF(AND(I18 = ""), "", (SUM(I18) / (COUNT(I18) * 10)) * 100)</f>
        <v/>
      </c>
      <c r="J19" s="38"/>
      <c r="K19" s="39"/>
      <c r="L19" s="39"/>
      <c r="M19" s="39"/>
      <c r="N19" s="39"/>
      <c r="O19" s="39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5"/>
      <c r="B20" s="56" t="s">
        <v>21</v>
      </c>
      <c r="C20" s="8"/>
      <c r="D20" s="8"/>
      <c r="E20" s="8"/>
      <c r="F20" s="8"/>
      <c r="G20" s="8"/>
      <c r="H20" s="6"/>
      <c r="I20" s="37" t="str">
        <f>IF(I19 = "", "", IF(I19 &gt;= 90, "ممتاز", IF(I19 &gt;= 80, "جيدجدا", IF(I19 &gt;= 70, "جيد", "راسب"))))</f>
        <v/>
      </c>
      <c r="J20" s="38"/>
      <c r="K20" s="39"/>
      <c r="L20" s="39"/>
      <c r="M20" s="39"/>
      <c r="N20" s="39"/>
      <c r="O20" s="3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.5" customHeight="1">
      <c r="A21" s="57"/>
      <c r="B21" s="58"/>
      <c r="C21" s="58"/>
      <c r="D21" s="58"/>
      <c r="E21" s="58"/>
      <c r="F21" s="58"/>
      <c r="G21" s="58"/>
      <c r="H21" s="58"/>
      <c r="I21" s="59"/>
      <c r="J21" s="38"/>
      <c r="K21" s="39"/>
      <c r="L21" s="39"/>
      <c r="M21" s="39"/>
      <c r="N21" s="39"/>
      <c r="O21" s="3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1">
        <v>2.0</v>
      </c>
      <c r="B22" s="10">
        <v>1.0</v>
      </c>
      <c r="C22" s="52">
        <v>0.0</v>
      </c>
      <c r="D22" s="52">
        <v>0.0</v>
      </c>
      <c r="E22" s="52">
        <v>2.0</v>
      </c>
      <c r="F22" s="52">
        <v>0.0</v>
      </c>
      <c r="G22" s="52">
        <v>0.0</v>
      </c>
      <c r="H22" s="52">
        <v>0.0</v>
      </c>
      <c r="I22" s="37">
        <f>IF(AND(COUNT(C22)&gt;0, COUNT(D22)&gt;0, COUNT(E22)&gt;0, COUNT(F22)&gt;0, COUNT(G22)&gt;0, COUNT(H22)&gt;0), 10 - SUM(J22:O22), "")</f>
        <v>8</v>
      </c>
      <c r="J22" s="38">
        <f>IF(C22&gt;2, (C22-2) * 0.25, 0)</f>
        <v>0</v>
      </c>
      <c r="K22" s="39">
        <f>IF(D22&gt;1, (D22-1) * 0.25, 0)</f>
        <v>0</v>
      </c>
      <c r="L22" s="39">
        <f t="shared" ref="L22:M22" si="10">E22</f>
        <v>2</v>
      </c>
      <c r="M22" s="39">
        <f t="shared" si="10"/>
        <v>0</v>
      </c>
      <c r="N22" s="39">
        <f>G22*1.5</f>
        <v>0</v>
      </c>
      <c r="O22" s="39">
        <f>H22*0.125</f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53"/>
      <c r="B23" s="54" t="s">
        <v>20</v>
      </c>
      <c r="C23" s="42"/>
      <c r="D23" s="42"/>
      <c r="E23" s="42"/>
      <c r="F23" s="42"/>
      <c r="G23" s="42"/>
      <c r="H23" s="43"/>
      <c r="I23" s="44">
        <f>IF(AND(I22 = ""), "", (SUM(I22) / (COUNT(I22) * 10)) * 100)</f>
        <v>80</v>
      </c>
      <c r="J23" s="38"/>
      <c r="K23" s="39"/>
      <c r="L23" s="39"/>
      <c r="M23" s="39"/>
      <c r="N23" s="39"/>
      <c r="O23" s="3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5"/>
      <c r="B24" s="56" t="s">
        <v>21</v>
      </c>
      <c r="C24" s="8"/>
      <c r="D24" s="8"/>
      <c r="E24" s="8"/>
      <c r="F24" s="8"/>
      <c r="G24" s="8"/>
      <c r="H24" s="6"/>
      <c r="I24" s="37" t="str">
        <f>IF(I23 = "", "", IF(I23 &gt;= 90, "ممتاز", IF(I23 &gt;= 80, "جيدجدا", IF(I23 &gt;= 70, "جيد", "راسب"))))</f>
        <v>جيدجدا</v>
      </c>
      <c r="J24" s="38"/>
      <c r="K24" s="39"/>
      <c r="L24" s="39"/>
      <c r="M24" s="39"/>
      <c r="N24" s="39"/>
      <c r="O24" s="3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.5" customHeight="1">
      <c r="A25" s="57"/>
      <c r="B25" s="58"/>
      <c r="C25" s="58"/>
      <c r="D25" s="58"/>
      <c r="E25" s="58"/>
      <c r="F25" s="58"/>
      <c r="G25" s="58"/>
      <c r="H25" s="58"/>
      <c r="I25" s="59"/>
      <c r="J25" s="38"/>
      <c r="K25" s="39"/>
      <c r="L25" s="39"/>
      <c r="M25" s="39"/>
      <c r="N25" s="39"/>
      <c r="O25" s="3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1">
        <v>3.0</v>
      </c>
      <c r="B26" s="10">
        <v>1.0</v>
      </c>
      <c r="C26" s="52">
        <v>0.0</v>
      </c>
      <c r="D26" s="52">
        <v>1.0</v>
      </c>
      <c r="E26" s="52">
        <v>1.0</v>
      </c>
      <c r="F26" s="52">
        <v>0.0</v>
      </c>
      <c r="G26" s="52">
        <v>0.0</v>
      </c>
      <c r="H26" s="52">
        <v>0.0</v>
      </c>
      <c r="I26" s="37">
        <f>IF(AND(COUNT(C26)&gt;0, COUNT(D26)&gt;0, COUNT(E26)&gt;0, COUNT(F26)&gt;0, COUNT(G26)&gt;0, COUNT(H26)&gt;0), 10 - SUM(J26:O26), "")</f>
        <v>9</v>
      </c>
      <c r="J26" s="38">
        <f>IF(C26&gt;2, (C26-2) * 0.25, 0)</f>
        <v>0</v>
      </c>
      <c r="K26" s="39">
        <f>IF(D26&gt;1, (D26-1) * 0.25, 0)</f>
        <v>0</v>
      </c>
      <c r="L26" s="39">
        <f t="shared" ref="L26:M26" si="11">E26</f>
        <v>1</v>
      </c>
      <c r="M26" s="39">
        <f t="shared" si="11"/>
        <v>0</v>
      </c>
      <c r="N26" s="39">
        <f>G26*1.5</f>
        <v>0</v>
      </c>
      <c r="O26" s="39">
        <f>H26*0.125</f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3"/>
      <c r="B27" s="54" t="s">
        <v>20</v>
      </c>
      <c r="C27" s="42"/>
      <c r="D27" s="42"/>
      <c r="E27" s="42"/>
      <c r="F27" s="42"/>
      <c r="G27" s="42"/>
      <c r="H27" s="43"/>
      <c r="I27" s="44">
        <f>IF(AND(I26 = ""), "", (SUM(I26) / (COUNT(I26) * 10)) * 100)</f>
        <v>90</v>
      </c>
      <c r="J27" s="38"/>
      <c r="K27" s="39"/>
      <c r="L27" s="39"/>
      <c r="M27" s="39"/>
      <c r="N27" s="39"/>
      <c r="O27" s="3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55"/>
      <c r="B28" s="56" t="s">
        <v>21</v>
      </c>
      <c r="C28" s="8"/>
      <c r="D28" s="8"/>
      <c r="E28" s="8"/>
      <c r="F28" s="8"/>
      <c r="G28" s="8"/>
      <c r="H28" s="6"/>
      <c r="I28" s="37" t="str">
        <f>IF(I27 = "", "", IF(I27 &gt;= 90, "ممتاز", IF(I27 &gt;= 80, "جيدجدا", IF(I27 &gt;= 70, "جيد", "راسب"))))</f>
        <v>ممتاز</v>
      </c>
      <c r="J28" s="38"/>
      <c r="K28" s="39"/>
      <c r="L28" s="39"/>
      <c r="M28" s="39"/>
      <c r="N28" s="39"/>
      <c r="O28" s="3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.5" customHeight="1">
      <c r="A29" s="57"/>
      <c r="B29" s="58"/>
      <c r="C29" s="58"/>
      <c r="D29" s="58"/>
      <c r="E29" s="58"/>
      <c r="F29" s="58"/>
      <c r="G29" s="58"/>
      <c r="H29" s="58"/>
      <c r="I29" s="59"/>
      <c r="J29" s="38"/>
      <c r="K29" s="39"/>
      <c r="L29" s="39"/>
      <c r="M29" s="39"/>
      <c r="N29" s="39"/>
      <c r="O29" s="3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1">
        <v>4.0</v>
      </c>
      <c r="B30" s="10">
        <v>1.0</v>
      </c>
      <c r="C30" s="52">
        <v>0.0</v>
      </c>
      <c r="D30" s="52">
        <v>3.0</v>
      </c>
      <c r="E30" s="52">
        <v>0.0</v>
      </c>
      <c r="F30" s="52">
        <v>0.0</v>
      </c>
      <c r="G30" s="52">
        <v>0.0</v>
      </c>
      <c r="H30" s="52">
        <v>0.0</v>
      </c>
      <c r="I30" s="37">
        <f>IF(AND(COUNT(C30)&gt;0, COUNT(D30)&gt;0, COUNT(E30)&gt;0, COUNT(F30)&gt;0, COUNT(G30)&gt;0, COUNT(H30)&gt;0), 10 - SUM(J30:O30), "")</f>
        <v>9.5</v>
      </c>
      <c r="J30" s="38">
        <f>IF(C30&gt;2, (C30-2) * 0.25, 0)</f>
        <v>0</v>
      </c>
      <c r="K30" s="39">
        <f>IF(D30&gt;1, (D30-1) * 0.25, 0)</f>
        <v>0.5</v>
      </c>
      <c r="L30" s="39">
        <f t="shared" ref="L30:M30" si="12">E30</f>
        <v>0</v>
      </c>
      <c r="M30" s="39">
        <f t="shared" si="12"/>
        <v>0</v>
      </c>
      <c r="N30" s="39">
        <f>G30*1.5</f>
        <v>0</v>
      </c>
      <c r="O30" s="39">
        <f>H30*0.125</f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3"/>
      <c r="B31" s="54" t="s">
        <v>20</v>
      </c>
      <c r="C31" s="42"/>
      <c r="D31" s="42"/>
      <c r="E31" s="42"/>
      <c r="F31" s="42"/>
      <c r="G31" s="42"/>
      <c r="H31" s="43"/>
      <c r="I31" s="44">
        <f>IF(AND(I30 = ""), "", (SUM(I30) / (COUNT(I30) * 10)) * 100)</f>
        <v>95</v>
      </c>
      <c r="J31" s="38"/>
      <c r="K31" s="39"/>
      <c r="L31" s="39"/>
      <c r="M31" s="39"/>
      <c r="N31" s="39"/>
      <c r="O31" s="39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5"/>
      <c r="B32" s="56" t="s">
        <v>21</v>
      </c>
      <c r="C32" s="8"/>
      <c r="D32" s="8"/>
      <c r="E32" s="8"/>
      <c r="F32" s="8"/>
      <c r="G32" s="8"/>
      <c r="H32" s="6"/>
      <c r="I32" s="37" t="str">
        <f>IF(I31 = "", "", IF(I31 &gt;= 90, "ممتاز", IF(I31 &gt;= 80, "جيدجدا", IF(I31 &gt;= 70, "جيد", "راسب"))))</f>
        <v>ممتاز</v>
      </c>
      <c r="J32" s="38"/>
      <c r="K32" s="39"/>
      <c r="L32" s="39"/>
      <c r="M32" s="39"/>
      <c r="N32" s="39"/>
      <c r="O32" s="39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7"/>
      <c r="B33" s="58"/>
      <c r="C33" s="58"/>
      <c r="D33" s="58"/>
      <c r="E33" s="58"/>
      <c r="F33" s="58"/>
      <c r="G33" s="58"/>
      <c r="H33" s="58"/>
      <c r="I33" s="59"/>
      <c r="J33" s="38"/>
      <c r="K33" s="39"/>
      <c r="L33" s="39"/>
      <c r="M33" s="39"/>
      <c r="N33" s="39"/>
      <c r="O33" s="39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1">
        <v>5.0</v>
      </c>
      <c r="B34" s="10">
        <v>1.0</v>
      </c>
      <c r="C34" s="60"/>
      <c r="D34" s="60"/>
      <c r="E34" s="60"/>
      <c r="F34" s="60"/>
      <c r="G34" s="60"/>
      <c r="H34" s="60"/>
      <c r="I34" s="37" t="str">
        <f>IF(AND(COUNT(C34)&gt;0, COUNT(D34)&gt;0, COUNT(E34)&gt;0, COUNT(F34)&gt;0, COUNT(G34)&gt;0, COUNT(H34)&gt;0), 10 - SUM(J34:O34), "")</f>
        <v/>
      </c>
      <c r="J34" s="38">
        <f>IF(C34&gt;2, (C34-2) * 0.25, 0)</f>
        <v>0</v>
      </c>
      <c r="K34" s="39">
        <f>IF(D34&gt;1, (D34-1) * 0.25, 0)</f>
        <v>0</v>
      </c>
      <c r="L34" s="39" t="str">
        <f t="shared" ref="L34:M34" si="13">E34</f>
        <v/>
      </c>
      <c r="M34" s="39" t="str">
        <f t="shared" si="13"/>
        <v/>
      </c>
      <c r="N34" s="39">
        <f>G34*1.5</f>
        <v>0</v>
      </c>
      <c r="O34" s="39">
        <f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3"/>
      <c r="B35" s="54" t="s">
        <v>20</v>
      </c>
      <c r="C35" s="42"/>
      <c r="D35" s="42"/>
      <c r="E35" s="42"/>
      <c r="F35" s="42"/>
      <c r="G35" s="42"/>
      <c r="H35" s="43"/>
      <c r="I35" s="44" t="str">
        <f>IF(AND(I34 = ""), "", (SUM(I34) / (COUNT(I34) * 10)) * 100)</f>
        <v/>
      </c>
      <c r="J35" s="38"/>
      <c r="K35" s="39"/>
      <c r="L35" s="39"/>
      <c r="M35" s="39"/>
      <c r="N35" s="39"/>
      <c r="O35" s="3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5"/>
      <c r="B36" s="56" t="s">
        <v>21</v>
      </c>
      <c r="C36" s="8"/>
      <c r="D36" s="8"/>
      <c r="E36" s="8"/>
      <c r="F36" s="8"/>
      <c r="G36" s="8"/>
      <c r="H36" s="6"/>
      <c r="I36" s="37" t="str">
        <f>IF(I35 = "", "", IF(I35 &gt;= 90, "ممتاز", IF(I35 &gt;= 80, "جيدجدا", IF(I35 &gt;= 70, "جيد", "راسب"))))</f>
        <v/>
      </c>
      <c r="J36" s="38"/>
      <c r="K36" s="39"/>
      <c r="L36" s="39"/>
      <c r="M36" s="39"/>
      <c r="N36" s="39"/>
      <c r="O36" s="39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.5" customHeight="1">
      <c r="A37" s="57"/>
      <c r="B37" s="58"/>
      <c r="C37" s="58"/>
      <c r="D37" s="58"/>
      <c r="E37" s="58"/>
      <c r="F37" s="58"/>
      <c r="G37" s="58"/>
      <c r="H37" s="58"/>
      <c r="I37" s="59"/>
      <c r="J37" s="38"/>
      <c r="K37" s="39"/>
      <c r="L37" s="39"/>
      <c r="M37" s="39"/>
      <c r="N37" s="39"/>
      <c r="O37" s="39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51">
        <v>6.0</v>
      </c>
      <c r="B38" s="10">
        <v>1.0</v>
      </c>
      <c r="C38" s="60"/>
      <c r="D38" s="60"/>
      <c r="E38" s="60"/>
      <c r="F38" s="60"/>
      <c r="G38" s="60"/>
      <c r="H38" s="60"/>
      <c r="I38" s="37" t="str">
        <f>IF(AND(COUNT(C38)&gt;0, COUNT(D38)&gt;0, COUNT(E38)&gt;0, COUNT(F38)&gt;0, COUNT(G38)&gt;0, COUNT(H38)&gt;0), 10 - SUM(J38:O38), "")</f>
        <v/>
      </c>
      <c r="J38" s="38">
        <f>IF(C38&gt;2, (C38-2) * 0.25, 0)</f>
        <v>0</v>
      </c>
      <c r="K38" s="39">
        <f>IF(D38&gt;1, (D38-1) * 0.25, 0)</f>
        <v>0</v>
      </c>
      <c r="L38" s="39" t="str">
        <f t="shared" ref="L38:M38" si="14">E38</f>
        <v/>
      </c>
      <c r="M38" s="39" t="str">
        <f t="shared" si="14"/>
        <v/>
      </c>
      <c r="N38" s="39">
        <f>G38*1.5</f>
        <v>0</v>
      </c>
      <c r="O38" s="39">
        <f>H38*0.125</f>
        <v>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3"/>
      <c r="B39" s="54" t="s">
        <v>20</v>
      </c>
      <c r="C39" s="42"/>
      <c r="D39" s="42"/>
      <c r="E39" s="42"/>
      <c r="F39" s="42"/>
      <c r="G39" s="42"/>
      <c r="H39" s="43"/>
      <c r="I39" s="44" t="str">
        <f>IF(AND(I38 = ""), "", (SUM(I38) / (COUNT(I38) * 10)) * 100)</f>
        <v/>
      </c>
      <c r="J39" s="38"/>
      <c r="K39" s="39"/>
      <c r="L39" s="39"/>
      <c r="M39" s="39"/>
      <c r="N39" s="39"/>
      <c r="O39" s="3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5"/>
      <c r="B40" s="56" t="s">
        <v>21</v>
      </c>
      <c r="C40" s="8"/>
      <c r="D40" s="8"/>
      <c r="E40" s="8"/>
      <c r="F40" s="8"/>
      <c r="G40" s="8"/>
      <c r="H40" s="6"/>
      <c r="I40" s="37" t="str">
        <f>IF(I39 = "", "", IF(I39 &gt;= 90, "ممتاز", IF(I39 &gt;= 80, "جيدجدا", IF(I39 &gt;= 70, "جيد", "راسب"))))</f>
        <v/>
      </c>
      <c r="J40" s="38"/>
      <c r="K40" s="39"/>
      <c r="L40" s="39"/>
      <c r="M40" s="39"/>
      <c r="N40" s="39"/>
      <c r="O40" s="39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.5" customHeight="1">
      <c r="A41" s="57"/>
      <c r="B41" s="58"/>
      <c r="C41" s="58"/>
      <c r="D41" s="58"/>
      <c r="E41" s="58"/>
      <c r="F41" s="58"/>
      <c r="G41" s="58"/>
      <c r="H41" s="58"/>
      <c r="I41" s="59"/>
      <c r="J41" s="38"/>
      <c r="K41" s="39"/>
      <c r="L41" s="39"/>
      <c r="M41" s="39"/>
      <c r="N41" s="39"/>
      <c r="O41" s="3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1">
        <v>7.0</v>
      </c>
      <c r="B42" s="10">
        <v>1.0</v>
      </c>
      <c r="C42" s="60"/>
      <c r="D42" s="60"/>
      <c r="E42" s="60"/>
      <c r="F42" s="60"/>
      <c r="G42" s="60"/>
      <c r="H42" s="60"/>
      <c r="I42" s="37" t="str">
        <f>IF(AND(COUNT(C42)&gt;0, COUNT(D42)&gt;0, COUNT(E42)&gt;0, COUNT(F42)&gt;0, COUNT(G42)&gt;0, COUNT(H42)&gt;0), 10 - SUM(J42:O42), "")</f>
        <v/>
      </c>
      <c r="J42" s="38">
        <f>IF(C42&gt;2, (C42-2) * 0.25, 0)</f>
        <v>0</v>
      </c>
      <c r="K42" s="39">
        <f>IF(D42&gt;1, (D42-1) * 0.25, 0)</f>
        <v>0</v>
      </c>
      <c r="L42" s="39" t="str">
        <f t="shared" ref="L42:M42" si="15">E42</f>
        <v/>
      </c>
      <c r="M42" s="39" t="str">
        <f t="shared" si="15"/>
        <v/>
      </c>
      <c r="N42" s="39">
        <f>G42*1.5</f>
        <v>0</v>
      </c>
      <c r="O42" s="39">
        <f>H42*0.125</f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53"/>
      <c r="B43" s="54" t="s">
        <v>20</v>
      </c>
      <c r="C43" s="42"/>
      <c r="D43" s="42"/>
      <c r="E43" s="42"/>
      <c r="F43" s="42"/>
      <c r="G43" s="42"/>
      <c r="H43" s="43"/>
      <c r="I43" s="44" t="str">
        <f>IF(AND(I42 = ""), "", (SUM(I42) / (COUNT(I42) * 10)) * 100)</f>
        <v/>
      </c>
      <c r="J43" s="38"/>
      <c r="K43" s="39"/>
      <c r="L43" s="39"/>
      <c r="M43" s="39"/>
      <c r="N43" s="39"/>
      <c r="O43" s="39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5"/>
      <c r="B44" s="56" t="s">
        <v>21</v>
      </c>
      <c r="C44" s="8"/>
      <c r="D44" s="8"/>
      <c r="E44" s="8"/>
      <c r="F44" s="8"/>
      <c r="G44" s="8"/>
      <c r="H44" s="6"/>
      <c r="I44" s="37" t="str">
        <f>IF(I43 = "", "", IF(I43 &gt;= 90, "ممتاز", IF(I43 &gt;= 80, "جيدجدا", IF(I43 &gt;= 70, "جيد", "راسب"))))</f>
        <v/>
      </c>
      <c r="J44" s="38"/>
      <c r="K44" s="39"/>
      <c r="L44" s="39"/>
      <c r="M44" s="39"/>
      <c r="N44" s="39"/>
      <c r="O44" s="39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.5" customHeight="1">
      <c r="A45" s="57"/>
      <c r="B45" s="58"/>
      <c r="C45" s="58"/>
      <c r="D45" s="58"/>
      <c r="E45" s="58"/>
      <c r="F45" s="58"/>
      <c r="G45" s="58"/>
      <c r="H45" s="58"/>
      <c r="I45" s="59"/>
      <c r="J45" s="38"/>
      <c r="K45" s="39"/>
      <c r="L45" s="39"/>
      <c r="M45" s="39"/>
      <c r="N45" s="39"/>
      <c r="O45" s="3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1">
        <v>8.0</v>
      </c>
      <c r="B46" s="10">
        <v>1.0</v>
      </c>
      <c r="C46" s="60"/>
      <c r="D46" s="60"/>
      <c r="E46" s="60"/>
      <c r="F46" s="60"/>
      <c r="G46" s="60"/>
      <c r="H46" s="60"/>
      <c r="I46" s="37" t="str">
        <f>IF(AND(COUNT(C46)&gt;0, COUNT(D46)&gt;0, COUNT(E46)&gt;0, COUNT(F46)&gt;0, COUNT(G46)&gt;0, COUNT(H46)&gt;0), 10 - SUM(J46:O46), "")</f>
        <v/>
      </c>
      <c r="J46" s="38">
        <f>IF(C46&gt;2, (C46-2) * 0.25, 0)</f>
        <v>0</v>
      </c>
      <c r="K46" s="39">
        <f>IF(D46&gt;1, (D46-1) * 0.25, 0)</f>
        <v>0</v>
      </c>
      <c r="L46" s="39" t="str">
        <f t="shared" ref="L46:M46" si="16">E46</f>
        <v/>
      </c>
      <c r="M46" s="39" t="str">
        <f t="shared" si="16"/>
        <v/>
      </c>
      <c r="N46" s="39">
        <f>G46*1.5</f>
        <v>0</v>
      </c>
      <c r="O46" s="39">
        <f>H46*0.125</f>
        <v>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3"/>
      <c r="B47" s="54" t="s">
        <v>20</v>
      </c>
      <c r="C47" s="42"/>
      <c r="D47" s="42"/>
      <c r="E47" s="42"/>
      <c r="F47" s="42"/>
      <c r="G47" s="42"/>
      <c r="H47" s="43"/>
      <c r="I47" s="44" t="str">
        <f>IF(AND(I46 = ""), "", (SUM(I46) / (COUNT(I46) * 10)) * 100)</f>
        <v/>
      </c>
      <c r="J47" s="38"/>
      <c r="K47" s="39"/>
      <c r="L47" s="39"/>
      <c r="M47" s="39"/>
      <c r="N47" s="39"/>
      <c r="O47" s="3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55"/>
      <c r="B48" s="56" t="s">
        <v>21</v>
      </c>
      <c r="C48" s="8"/>
      <c r="D48" s="8"/>
      <c r="E48" s="8"/>
      <c r="F48" s="8"/>
      <c r="G48" s="8"/>
      <c r="H48" s="6"/>
      <c r="I48" s="37" t="str">
        <f>IF(I47 = "", "", IF(I47 &gt;= 90, "ممتاز", IF(I47 &gt;= 80, "جيدجدا", IF(I47 &gt;= 70, "جيد", "راسب"))))</f>
        <v/>
      </c>
      <c r="J48" s="38"/>
      <c r="K48" s="39"/>
      <c r="L48" s="39"/>
      <c r="M48" s="39"/>
      <c r="N48" s="39"/>
      <c r="O48" s="3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.5" customHeight="1">
      <c r="A49" s="57"/>
      <c r="B49" s="58"/>
      <c r="C49" s="58"/>
      <c r="D49" s="58"/>
      <c r="E49" s="58"/>
      <c r="F49" s="58"/>
      <c r="G49" s="58"/>
      <c r="H49" s="58"/>
      <c r="I49" s="59"/>
      <c r="J49" s="38"/>
      <c r="K49" s="39"/>
      <c r="L49" s="39"/>
      <c r="M49" s="39"/>
      <c r="N49" s="39"/>
      <c r="O49" s="39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61">
        <v>9.0</v>
      </c>
      <c r="B50" s="10">
        <v>1.0</v>
      </c>
      <c r="C50" s="60"/>
      <c r="D50" s="60"/>
      <c r="E50" s="60"/>
      <c r="F50" s="60"/>
      <c r="G50" s="60"/>
      <c r="H50" s="60"/>
      <c r="I50" s="37" t="str">
        <f>IF(AND(COUNT(C50)&gt;0, COUNT(D50)&gt;0, COUNT(E50)&gt;0, COUNT(F50)&gt;0, COUNT(G50)&gt;0, COUNT(H50)&gt;0), 10 - SUM(J50:O50), "")</f>
        <v/>
      </c>
      <c r="J50" s="38">
        <f>IF(C50&gt;2, (C50-2) * 0.25, 0)</f>
        <v>0</v>
      </c>
      <c r="K50" s="39">
        <f>IF(D50&gt;1, (D50-1) * 0.25, 0)</f>
        <v>0</v>
      </c>
      <c r="L50" s="39" t="str">
        <f t="shared" ref="L50:M50" si="17">E50</f>
        <v/>
      </c>
      <c r="M50" s="39" t="str">
        <f t="shared" si="17"/>
        <v/>
      </c>
      <c r="N50" s="39">
        <f>G50*1.5</f>
        <v>0</v>
      </c>
      <c r="O50" s="39">
        <f>H50*0.125</f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62"/>
      <c r="B51" s="54" t="s">
        <v>20</v>
      </c>
      <c r="C51" s="42"/>
      <c r="D51" s="42"/>
      <c r="E51" s="42"/>
      <c r="F51" s="42"/>
      <c r="G51" s="42"/>
      <c r="H51" s="43"/>
      <c r="I51" s="44" t="str">
        <f>IF(AND(I50 = ""), "", (SUM(I50) / (COUNT(I50) * 10)) * 100)</f>
        <v/>
      </c>
      <c r="J51" s="2"/>
      <c r="K51" s="2"/>
      <c r="L51" s="2"/>
      <c r="M51" s="2"/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63"/>
      <c r="B52" s="56" t="s">
        <v>21</v>
      </c>
      <c r="C52" s="8"/>
      <c r="D52" s="8"/>
      <c r="E52" s="8"/>
      <c r="F52" s="8"/>
      <c r="G52" s="8"/>
      <c r="H52" s="6"/>
      <c r="I52" s="37" t="str">
        <f>IF(I51 = "", "", IF(I51 &gt;= 90, "ممتاز", IF(I51 &gt;= 80, "جيدجدا", IF(I51 &gt;= 70, "جيد", "راسب"))))</f>
        <v/>
      </c>
      <c r="J52" s="2"/>
      <c r="K52" s="2"/>
      <c r="L52" s="2"/>
      <c r="M52" s="2"/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7"/>
      <c r="B53" s="58"/>
      <c r="C53" s="58"/>
      <c r="D53" s="58"/>
      <c r="E53" s="58"/>
      <c r="F53" s="58"/>
      <c r="G53" s="58"/>
      <c r="H53" s="58"/>
      <c r="I53" s="59"/>
      <c r="J53" s="2"/>
      <c r="K53" s="2"/>
      <c r="L53" s="2"/>
      <c r="M53" s="2"/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61">
        <v>10.0</v>
      </c>
      <c r="B54" s="10">
        <v>1.0</v>
      </c>
      <c r="C54" s="60"/>
      <c r="D54" s="60"/>
      <c r="E54" s="60"/>
      <c r="F54" s="60"/>
      <c r="G54" s="60"/>
      <c r="H54" s="60"/>
      <c r="I54" s="37" t="str">
        <f>IF(AND(COUNT(C54)&gt;0, COUNT(D54)&gt;0, COUNT(E54)&gt;0, COUNT(F54)&gt;0, COUNT(G54)&gt;0, COUNT(H54)&gt;0), 10 - SUM(J54:O54), "")</f>
        <v/>
      </c>
      <c r="J54" s="38">
        <f>IF(C54&gt;2, (C54-2) * 0.25, 0)</f>
        <v>0</v>
      </c>
      <c r="K54" s="39">
        <f>IF(D54&gt;1, (D54-1) * 0.25, 0)</f>
        <v>0</v>
      </c>
      <c r="L54" s="39" t="str">
        <f t="shared" ref="L54:M54" si="18">E54</f>
        <v/>
      </c>
      <c r="M54" s="39" t="str">
        <f t="shared" si="18"/>
        <v/>
      </c>
      <c r="N54" s="39">
        <f>G54*1.5</f>
        <v>0</v>
      </c>
      <c r="O54" s="39">
        <f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62"/>
      <c r="B55" s="54" t="s">
        <v>20</v>
      </c>
      <c r="C55" s="42"/>
      <c r="D55" s="42"/>
      <c r="E55" s="42"/>
      <c r="F55" s="42"/>
      <c r="G55" s="42"/>
      <c r="H55" s="43"/>
      <c r="I55" s="44" t="str">
        <f>IF(AND(I54 = ""), "", (SUM(I54) / (COUNT(I54) * 10)) * 100)</f>
        <v/>
      </c>
      <c r="J55" s="2"/>
      <c r="K55" s="2"/>
      <c r="L55" s="2"/>
      <c r="M55" s="2"/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63"/>
      <c r="B56" s="56" t="s">
        <v>21</v>
      </c>
      <c r="C56" s="8"/>
      <c r="D56" s="8"/>
      <c r="E56" s="8"/>
      <c r="F56" s="8"/>
      <c r="G56" s="8"/>
      <c r="H56" s="6"/>
      <c r="I56" s="37" t="str">
        <f>IF(I55 = "", "", IF(I55 &gt;= 90, "ممتاز", IF(I55 &gt;= 80, "جيدجدا", IF(I55 &gt;= 70, "جيد", "راسب"))))</f>
        <v/>
      </c>
      <c r="J56" s="2"/>
      <c r="K56" s="2"/>
      <c r="L56" s="2"/>
      <c r="M56" s="2"/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.5" customHeight="1">
      <c r="A57" s="57"/>
      <c r="B57" s="58"/>
      <c r="C57" s="58"/>
      <c r="D57" s="58"/>
      <c r="E57" s="58"/>
      <c r="F57" s="58"/>
      <c r="G57" s="58"/>
      <c r="H57" s="58"/>
      <c r="I57" s="59"/>
      <c r="J57" s="2"/>
      <c r="K57" s="2"/>
      <c r="L57" s="2"/>
      <c r="M57" s="2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61">
        <v>11.0</v>
      </c>
      <c r="B58" s="10">
        <v>1.0</v>
      </c>
      <c r="C58" s="52">
        <v>0.0</v>
      </c>
      <c r="D58" s="52">
        <v>0.0</v>
      </c>
      <c r="E58" s="52">
        <v>0.0</v>
      </c>
      <c r="F58" s="52">
        <v>0.0</v>
      </c>
      <c r="G58" s="52">
        <v>0.0</v>
      </c>
      <c r="H58" s="52">
        <v>0.0</v>
      </c>
      <c r="I58" s="37">
        <f>IF(AND(COUNT(C58)&gt;0, COUNT(D58)&gt;0, COUNT(E58)&gt;0, COUNT(F58)&gt;0, COUNT(G58)&gt;0, COUNT(H58)&gt;0), 10 - SUM(J58:O58), "")</f>
        <v>10</v>
      </c>
      <c r="J58" s="38">
        <f>IF(C58&gt;2, (C58-2) * 0.25, 0)</f>
        <v>0</v>
      </c>
      <c r="K58" s="39">
        <f>IF(D58&gt;1, (D58-1) * 0.25, 0)</f>
        <v>0</v>
      </c>
      <c r="L58" s="39">
        <f t="shared" ref="L58:M58" si="19">E58</f>
        <v>0</v>
      </c>
      <c r="M58" s="39">
        <f t="shared" si="19"/>
        <v>0</v>
      </c>
      <c r="N58" s="39">
        <f>G58*1.5</f>
        <v>0</v>
      </c>
      <c r="O58" s="39">
        <f>H58*0.125</f>
        <v>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2"/>
      <c r="B59" s="54" t="s">
        <v>20</v>
      </c>
      <c r="C59" s="42"/>
      <c r="D59" s="42"/>
      <c r="E59" s="42"/>
      <c r="F59" s="42"/>
      <c r="G59" s="42"/>
      <c r="H59" s="43"/>
      <c r="I59" s="44">
        <f>IF(AND(I58 = ""), "", (SUM(I58) / (COUNT(I58) * 10)) * 100)</f>
        <v>100</v>
      </c>
      <c r="J59" s="2"/>
      <c r="K59" s="2"/>
      <c r="L59" s="2"/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3"/>
      <c r="B60" s="56" t="s">
        <v>21</v>
      </c>
      <c r="C60" s="8"/>
      <c r="D60" s="8"/>
      <c r="E60" s="8"/>
      <c r="F60" s="8"/>
      <c r="G60" s="8"/>
      <c r="H60" s="6"/>
      <c r="I60" s="37" t="str">
        <f>IF(I59 = "", "", IF(I59 &gt;= 90, "ممتاز", IF(I59 &gt;= 80, "جيدجدا", IF(I59 &gt;= 70, "جيد", "راسب"))))</f>
        <v>ممتاز</v>
      </c>
      <c r="J60" s="2"/>
      <c r="K60" s="2"/>
      <c r="L60" s="2"/>
      <c r="M60" s="2"/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.5" customHeight="1">
      <c r="A61" s="57"/>
      <c r="B61" s="58"/>
      <c r="C61" s="58"/>
      <c r="D61" s="58"/>
      <c r="E61" s="58"/>
      <c r="F61" s="58"/>
      <c r="G61" s="58"/>
      <c r="H61" s="58"/>
      <c r="I61" s="59"/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1">
        <v>12.0</v>
      </c>
      <c r="B62" s="10">
        <v>1.0</v>
      </c>
      <c r="C62" s="52">
        <v>0.0</v>
      </c>
      <c r="D62" s="52">
        <v>0.0</v>
      </c>
      <c r="E62" s="52">
        <v>0.0</v>
      </c>
      <c r="F62" s="52">
        <v>0.0</v>
      </c>
      <c r="G62" s="52">
        <v>0.0</v>
      </c>
      <c r="H62" s="52">
        <v>0.0</v>
      </c>
      <c r="I62" s="37">
        <f>IF(AND(COUNT(C62)&gt;0, COUNT(D62)&gt;0, COUNT(E62)&gt;0, COUNT(F62)&gt;0, COUNT(G62)&gt;0, COUNT(H62)&gt;0), 10 - SUM(J62:O62), "")</f>
        <v>10</v>
      </c>
      <c r="J62" s="38">
        <f>IF(C62&gt;2, (C62-2) * 0.25, 0)</f>
        <v>0</v>
      </c>
      <c r="K62" s="39">
        <f>IF(D62&gt;1, (D62-1) * 0.25, 0)</f>
        <v>0</v>
      </c>
      <c r="L62" s="39">
        <f t="shared" ref="L62:M62" si="20">E62</f>
        <v>0</v>
      </c>
      <c r="M62" s="39">
        <f t="shared" si="20"/>
        <v>0</v>
      </c>
      <c r="N62" s="39">
        <f>G62*1.5</f>
        <v>0</v>
      </c>
      <c r="O62" s="39">
        <f>H62*0.125</f>
        <v>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62"/>
      <c r="B63" s="54" t="s">
        <v>20</v>
      </c>
      <c r="C63" s="42"/>
      <c r="D63" s="42"/>
      <c r="E63" s="42"/>
      <c r="F63" s="42"/>
      <c r="G63" s="42"/>
      <c r="H63" s="43"/>
      <c r="I63" s="44">
        <f>IF(AND(I62 = ""), "", (SUM(I62) / (COUNT(I62) * 10)) * 100)</f>
        <v>100</v>
      </c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3"/>
      <c r="B64" s="56" t="s">
        <v>21</v>
      </c>
      <c r="C64" s="8"/>
      <c r="D64" s="8"/>
      <c r="E64" s="8"/>
      <c r="F64" s="8"/>
      <c r="G64" s="8"/>
      <c r="H64" s="6"/>
      <c r="I64" s="37" t="str">
        <f>IF(I63 = "", "", IF(I63 &gt;= 90, "ممتاز", IF(I63 &gt;= 80, "جيدجدا", IF(I63 &gt;= 70, "جيد", "راسب"))))</f>
        <v>ممتاز</v>
      </c>
      <c r="J64" s="2"/>
      <c r="K64" s="2"/>
      <c r="L64" s="2"/>
      <c r="M64" s="2"/>
      <c r="N64" s="2"/>
      <c r="O64" s="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.5" customHeight="1">
      <c r="A65" s="57"/>
      <c r="B65" s="58"/>
      <c r="C65" s="58"/>
      <c r="D65" s="58"/>
      <c r="E65" s="58"/>
      <c r="F65" s="58"/>
      <c r="G65" s="58"/>
      <c r="H65" s="58"/>
      <c r="I65" s="59"/>
      <c r="J65" s="2"/>
      <c r="K65" s="2"/>
      <c r="L65" s="2"/>
      <c r="M65" s="2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1">
        <v>13.0</v>
      </c>
      <c r="B66" s="10">
        <v>1.0</v>
      </c>
      <c r="C66" s="52">
        <v>0.0</v>
      </c>
      <c r="D66" s="52">
        <v>0.0</v>
      </c>
      <c r="E66" s="52">
        <v>0.0</v>
      </c>
      <c r="F66" s="52">
        <v>0.0</v>
      </c>
      <c r="G66" s="52">
        <v>0.0</v>
      </c>
      <c r="H66" s="52">
        <v>0.0</v>
      </c>
      <c r="I66" s="37">
        <f>IF(AND(COUNT(C66)&gt;0, COUNT(D66)&gt;0, COUNT(E66)&gt;0, COUNT(F66)&gt;0, COUNT(G66)&gt;0, COUNT(H66)&gt;0), 10 - SUM(J66:O66), "")</f>
        <v>10</v>
      </c>
      <c r="J66" s="38">
        <f>IF(C66&gt;2, (C66-2) * 0.25, 0)</f>
        <v>0</v>
      </c>
      <c r="K66" s="39">
        <f>IF(D66&gt;1, (D66-1) * 0.25, 0)</f>
        <v>0</v>
      </c>
      <c r="L66" s="39">
        <f t="shared" ref="L66:M66" si="21">E66</f>
        <v>0</v>
      </c>
      <c r="M66" s="39">
        <f t="shared" si="21"/>
        <v>0</v>
      </c>
      <c r="N66" s="39">
        <f>G66*1.5</f>
        <v>0</v>
      </c>
      <c r="O66" s="39">
        <f>H66*0.125</f>
        <v>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2"/>
      <c r="B67" s="54" t="s">
        <v>20</v>
      </c>
      <c r="C67" s="42"/>
      <c r="D67" s="42"/>
      <c r="E67" s="42"/>
      <c r="F67" s="42"/>
      <c r="G67" s="42"/>
      <c r="H67" s="43"/>
      <c r="I67" s="44">
        <f>IF(AND(I66 = ""), "", (SUM(I66) / (COUNT(I66) * 10)) * 100)</f>
        <v>100</v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63"/>
      <c r="B68" s="56" t="s">
        <v>21</v>
      </c>
      <c r="C68" s="8"/>
      <c r="D68" s="8"/>
      <c r="E68" s="8"/>
      <c r="F68" s="8"/>
      <c r="G68" s="8"/>
      <c r="H68" s="6"/>
      <c r="I68" s="37" t="str">
        <f>IF(I67 = "", "", IF(I67 &gt;= 90, "ممتاز", IF(I67 &gt;= 80, "جيدجدا", IF(I67 &gt;= 70, "جيد", "راسب"))))</f>
        <v>ممتاز</v>
      </c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.5" customHeight="1">
      <c r="A69" s="57"/>
      <c r="B69" s="58"/>
      <c r="C69" s="58"/>
      <c r="D69" s="58"/>
      <c r="E69" s="58"/>
      <c r="F69" s="58"/>
      <c r="G69" s="58"/>
      <c r="H69" s="58"/>
      <c r="I69" s="59"/>
      <c r="J69" s="2"/>
      <c r="K69" s="2"/>
      <c r="L69" s="2"/>
      <c r="M69" s="2"/>
      <c r="N69" s="2"/>
      <c r="O69" s="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1">
        <v>14.0</v>
      </c>
      <c r="B70" s="10">
        <v>1.0</v>
      </c>
      <c r="C70" s="52">
        <v>1.0</v>
      </c>
      <c r="D70" s="52">
        <v>5.0</v>
      </c>
      <c r="E70" s="52">
        <v>0.0</v>
      </c>
      <c r="F70" s="52">
        <v>0.0</v>
      </c>
      <c r="G70" s="52">
        <v>1.0</v>
      </c>
      <c r="H70" s="52">
        <v>0.0</v>
      </c>
      <c r="I70" s="37">
        <f>IF(AND(COUNT(C70)&gt;0, COUNT(D70)&gt;0, COUNT(E70)&gt;0, COUNT(F70)&gt;0, COUNT(G70)&gt;0, COUNT(H70)&gt;0), 10 - SUM(J70:O70), "")</f>
        <v>7.5</v>
      </c>
      <c r="J70" s="38">
        <f>IF(C70&gt;2, (C70-2) * 0.25, 0)</f>
        <v>0</v>
      </c>
      <c r="K70" s="39">
        <f>IF(D70&gt;1, (D70-1) * 0.25, 0)</f>
        <v>1</v>
      </c>
      <c r="L70" s="39">
        <f t="shared" ref="L70:M70" si="22">E70</f>
        <v>0</v>
      </c>
      <c r="M70" s="39">
        <f t="shared" si="22"/>
        <v>0</v>
      </c>
      <c r="N70" s="39">
        <f>G70*1.5</f>
        <v>1.5</v>
      </c>
      <c r="O70" s="39">
        <f>H70*0.125</f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2"/>
      <c r="B71" s="54" t="s">
        <v>20</v>
      </c>
      <c r="C71" s="42"/>
      <c r="D71" s="42"/>
      <c r="E71" s="42"/>
      <c r="F71" s="42"/>
      <c r="G71" s="42"/>
      <c r="H71" s="43"/>
      <c r="I71" s="44">
        <f>IF(AND(I70 = ""), "", (SUM(I70) / (COUNT(I70) * 10)) * 100)</f>
        <v>75</v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3"/>
      <c r="B72" s="56" t="s">
        <v>21</v>
      </c>
      <c r="C72" s="8"/>
      <c r="D72" s="8"/>
      <c r="E72" s="8"/>
      <c r="F72" s="8"/>
      <c r="G72" s="8"/>
      <c r="H72" s="6"/>
      <c r="I72" s="37" t="str">
        <f>IF(I71 = "", "", IF(I71 &gt;= 90, "ممتاز", IF(I71 &gt;= 80, "جيدجدا", IF(I71 &gt;= 70, "جيد", "راسب"))))</f>
        <v>جيد</v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7"/>
      <c r="B73" s="58"/>
      <c r="C73" s="58"/>
      <c r="D73" s="58"/>
      <c r="E73" s="58"/>
      <c r="F73" s="58"/>
      <c r="G73" s="58"/>
      <c r="H73" s="58"/>
      <c r="I73" s="59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1">
        <v>15.0</v>
      </c>
      <c r="B74" s="10">
        <v>1.0</v>
      </c>
      <c r="C74" s="52">
        <v>0.0</v>
      </c>
      <c r="D74" s="52">
        <v>3.0</v>
      </c>
      <c r="E74" s="52">
        <v>1.0</v>
      </c>
      <c r="F74" s="52">
        <v>0.0</v>
      </c>
      <c r="G74" s="52">
        <v>0.0</v>
      </c>
      <c r="H74" s="52">
        <v>2.0</v>
      </c>
      <c r="I74" s="37">
        <f>IF(AND(COUNT(C74)&gt;0, COUNT(D74)&gt;0, COUNT(E74)&gt;0, COUNT(F74)&gt;0, COUNT(G74)&gt;0, COUNT(H74)&gt;0), 10 - SUM(J74:O74), "")</f>
        <v>8.25</v>
      </c>
      <c r="J74" s="38">
        <f>IF(C74&gt;2, (C74-2) * 0.25, 0)</f>
        <v>0</v>
      </c>
      <c r="K74" s="39">
        <f>IF(D74&gt;1, (D74-1) * 0.25, 0)</f>
        <v>0.5</v>
      </c>
      <c r="L74" s="39">
        <f t="shared" ref="L74:M74" si="23">E74</f>
        <v>1</v>
      </c>
      <c r="M74" s="39">
        <f t="shared" si="23"/>
        <v>0</v>
      </c>
      <c r="N74" s="39">
        <f>G74*1.5</f>
        <v>0</v>
      </c>
      <c r="O74" s="39">
        <f>H74*0.125</f>
        <v>0.25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2"/>
      <c r="B75" s="54" t="s">
        <v>20</v>
      </c>
      <c r="C75" s="42"/>
      <c r="D75" s="42"/>
      <c r="E75" s="42"/>
      <c r="F75" s="42"/>
      <c r="G75" s="42"/>
      <c r="H75" s="43"/>
      <c r="I75" s="44">
        <f>IF(AND(I74 = ""), "", (SUM(I74) / (COUNT(I74) * 10)) * 100)</f>
        <v>82.5</v>
      </c>
      <c r="J75" s="2"/>
      <c r="K75" s="2"/>
      <c r="L75" s="2"/>
      <c r="M75" s="2"/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3"/>
      <c r="B76" s="56" t="s">
        <v>21</v>
      </c>
      <c r="C76" s="8"/>
      <c r="D76" s="8"/>
      <c r="E76" s="8"/>
      <c r="F76" s="8"/>
      <c r="G76" s="8"/>
      <c r="H76" s="6"/>
      <c r="I76" s="37" t="str">
        <f>IF(I75 = "", "", IF(I75 &gt;= 90, "ممتاز", IF(I75 &gt;= 80, "جيدجدا", IF(I75 &gt;= 70, "جيد", "راسب"))))</f>
        <v>جيدجدا</v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.5" customHeight="1">
      <c r="A77" s="57"/>
      <c r="B77" s="58"/>
      <c r="C77" s="58"/>
      <c r="D77" s="58"/>
      <c r="E77" s="58"/>
      <c r="F77" s="58"/>
      <c r="G77" s="58"/>
      <c r="H77" s="58"/>
      <c r="I77" s="59"/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61">
        <v>16.0</v>
      </c>
      <c r="B78" s="10">
        <v>1.0</v>
      </c>
      <c r="C78" s="52">
        <v>1.0</v>
      </c>
      <c r="D78" s="52">
        <v>0.0</v>
      </c>
      <c r="E78" s="52">
        <v>0.0</v>
      </c>
      <c r="F78" s="52">
        <v>0.0</v>
      </c>
      <c r="G78" s="52">
        <v>0.0</v>
      </c>
      <c r="H78" s="52">
        <v>0.0</v>
      </c>
      <c r="I78" s="37">
        <f>IF(AND(COUNT(C78)&gt;0, COUNT(D78)&gt;0, COUNT(E78)&gt;0, COUNT(F78)&gt;0, COUNT(G78)&gt;0, COUNT(H78)&gt;0), 10 - SUM(J78:O78), "")</f>
        <v>10</v>
      </c>
      <c r="J78" s="38">
        <f>IF(C78&gt;2, (C78-2) * 0.25, 0)</f>
        <v>0</v>
      </c>
      <c r="K78" s="39">
        <f>IF(D78&gt;1, (D78-1) * 0.25, 0)</f>
        <v>0</v>
      </c>
      <c r="L78" s="39">
        <f t="shared" ref="L78:M78" si="24">E78</f>
        <v>0</v>
      </c>
      <c r="M78" s="39">
        <f t="shared" si="24"/>
        <v>0</v>
      </c>
      <c r="N78" s="39">
        <f>G78*1.5</f>
        <v>0</v>
      </c>
      <c r="O78" s="39">
        <f>H78*0.125</f>
        <v>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2"/>
      <c r="B79" s="54" t="s">
        <v>20</v>
      </c>
      <c r="C79" s="42"/>
      <c r="D79" s="42"/>
      <c r="E79" s="42"/>
      <c r="F79" s="42"/>
      <c r="G79" s="42"/>
      <c r="H79" s="43"/>
      <c r="I79" s="44">
        <f>IF(AND(I78 = ""), "", (SUM(I78) / (COUNT(I78) * 10)) * 100)</f>
        <v>100</v>
      </c>
      <c r="J79" s="2"/>
      <c r="K79" s="2"/>
      <c r="L79" s="2"/>
      <c r="M79" s="2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3"/>
      <c r="B80" s="56" t="s">
        <v>21</v>
      </c>
      <c r="C80" s="8"/>
      <c r="D80" s="8"/>
      <c r="E80" s="8"/>
      <c r="F80" s="8"/>
      <c r="G80" s="8"/>
      <c r="H80" s="6"/>
      <c r="I80" s="37" t="str">
        <f>IF(I79 = "", "", IF(I79 &gt;= 90, "ممتاز", IF(I79 &gt;= 80, "جيدجدا", IF(I79 &gt;= 70, "جيد", "راسب"))))</f>
        <v>ممتاز</v>
      </c>
      <c r="J80" s="2"/>
      <c r="K80" s="2"/>
      <c r="L80" s="2"/>
      <c r="M80" s="2"/>
      <c r="N80" s="2"/>
      <c r="O80" s="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.5" customHeight="1">
      <c r="A81" s="57"/>
      <c r="B81" s="58"/>
      <c r="C81" s="58"/>
      <c r="D81" s="58"/>
      <c r="E81" s="58"/>
      <c r="F81" s="58"/>
      <c r="G81" s="58"/>
      <c r="H81" s="58"/>
      <c r="I81" s="59"/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1">
        <v>17.0</v>
      </c>
      <c r="B82" s="10">
        <v>1.0</v>
      </c>
      <c r="C82" s="52">
        <v>0.0</v>
      </c>
      <c r="D82" s="52">
        <v>0.0</v>
      </c>
      <c r="E82" s="52">
        <v>0.0</v>
      </c>
      <c r="F82" s="52">
        <v>0.0</v>
      </c>
      <c r="G82" s="52">
        <v>0.0</v>
      </c>
      <c r="H82" s="52">
        <v>0.0</v>
      </c>
      <c r="I82" s="37">
        <f>IF(AND(COUNT(C82)&gt;0, COUNT(D82)&gt;0, COUNT(E82)&gt;0, COUNT(F82)&gt;0, COUNT(G82)&gt;0, COUNT(H82)&gt;0), 10 - SUM(J82:O82), "")</f>
        <v>10</v>
      </c>
      <c r="J82" s="38">
        <f>IF(C82&gt;2, (C82-2) * 0.25, 0)</f>
        <v>0</v>
      </c>
      <c r="K82" s="39">
        <f>IF(D82&gt;1, (D82-1) * 0.25, 0)</f>
        <v>0</v>
      </c>
      <c r="L82" s="39">
        <f t="shared" ref="L82:M82" si="25">E82</f>
        <v>0</v>
      </c>
      <c r="M82" s="39">
        <f t="shared" si="25"/>
        <v>0</v>
      </c>
      <c r="N82" s="39">
        <f>G82*1.5</f>
        <v>0</v>
      </c>
      <c r="O82" s="39">
        <f>H82*0.125</f>
        <v>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62"/>
      <c r="B83" s="54" t="s">
        <v>20</v>
      </c>
      <c r="C83" s="42"/>
      <c r="D83" s="42"/>
      <c r="E83" s="42"/>
      <c r="F83" s="42"/>
      <c r="G83" s="42"/>
      <c r="H83" s="43"/>
      <c r="I83" s="44">
        <f>IF(AND(I82 = ""), "", (SUM(I82) / (COUNT(I82) * 10)) * 100)</f>
        <v>100</v>
      </c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3"/>
      <c r="B84" s="56" t="s">
        <v>21</v>
      </c>
      <c r="C84" s="8"/>
      <c r="D84" s="8"/>
      <c r="E84" s="8"/>
      <c r="F84" s="8"/>
      <c r="G84" s="8"/>
      <c r="H84" s="6"/>
      <c r="I84" s="37" t="str">
        <f>IF(I83 = "", "", IF(I83 &gt;= 90, "ممتاز", IF(I83 &gt;= 80, "جيدجدا", IF(I83 &gt;= 70, "جيد", "راسب"))))</f>
        <v>ممتاز</v>
      </c>
      <c r="J84" s="2"/>
      <c r="K84" s="2"/>
      <c r="L84" s="2"/>
      <c r="M84" s="2"/>
      <c r="N84" s="2"/>
      <c r="O84" s="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.5" customHeight="1">
      <c r="A85" s="57"/>
      <c r="B85" s="58"/>
      <c r="C85" s="58"/>
      <c r="D85" s="58"/>
      <c r="E85" s="58"/>
      <c r="F85" s="58"/>
      <c r="G85" s="58"/>
      <c r="H85" s="58"/>
      <c r="I85" s="59"/>
      <c r="J85" s="2"/>
      <c r="K85" s="2"/>
      <c r="L85" s="2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1">
        <v>18.0</v>
      </c>
      <c r="B86" s="10">
        <v>1.0</v>
      </c>
      <c r="C86" s="60"/>
      <c r="D86" s="60"/>
      <c r="E86" s="60"/>
      <c r="F86" s="60"/>
      <c r="G86" s="60"/>
      <c r="H86" s="60"/>
      <c r="I86" s="37" t="str">
        <f>IF(AND(COUNT(C86)&gt;0, COUNT(D86)&gt;0, COUNT(E86)&gt;0, COUNT(F86)&gt;0, COUNT(G86)&gt;0, COUNT(H86)&gt;0), 10 - SUM(J86:O86), "")</f>
        <v/>
      </c>
      <c r="J86" s="38">
        <f>IF(C86&gt;2, (C86-2) * 0.25, 0)</f>
        <v>0</v>
      </c>
      <c r="K86" s="39">
        <f>IF(D86&gt;1, (D86-1) * 0.25, 0)</f>
        <v>0</v>
      </c>
      <c r="L86" s="39" t="str">
        <f t="shared" ref="L86:M86" si="26">E86</f>
        <v/>
      </c>
      <c r="M86" s="39" t="str">
        <f t="shared" si="26"/>
        <v/>
      </c>
      <c r="N86" s="39">
        <f>G86*1.5</f>
        <v>0</v>
      </c>
      <c r="O86" s="39">
        <f>H86*0.125</f>
        <v>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2"/>
      <c r="B87" s="54" t="s">
        <v>20</v>
      </c>
      <c r="C87" s="42"/>
      <c r="D87" s="42"/>
      <c r="E87" s="42"/>
      <c r="F87" s="42"/>
      <c r="G87" s="42"/>
      <c r="H87" s="43"/>
      <c r="I87" s="44" t="str">
        <f>IF(AND(I86 = ""), "", (SUM(I86) / (COUNT(I86) * 10)) * 100)</f>
        <v/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63"/>
      <c r="B88" s="56" t="s">
        <v>21</v>
      </c>
      <c r="C88" s="8"/>
      <c r="D88" s="8"/>
      <c r="E88" s="8"/>
      <c r="F88" s="8"/>
      <c r="G88" s="8"/>
      <c r="H88" s="6"/>
      <c r="I88" s="37" t="str">
        <f>IF(I87 = "", "", IF(I87 &gt;= 90, "ممتاز", IF(I87 &gt;= 80, "جيدجدا", IF(I87 &gt;= 70, "جيد", "راسب"))))</f>
        <v/>
      </c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.5" customHeight="1">
      <c r="A89" s="57"/>
      <c r="B89" s="58"/>
      <c r="C89" s="58"/>
      <c r="D89" s="58"/>
      <c r="E89" s="58"/>
      <c r="F89" s="58"/>
      <c r="G89" s="58"/>
      <c r="H89" s="58"/>
      <c r="I89" s="59"/>
      <c r="J89" s="2"/>
      <c r="K89" s="2"/>
      <c r="L89" s="2"/>
      <c r="M89" s="2"/>
      <c r="N89" s="2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1">
        <v>19.0</v>
      </c>
      <c r="B90" s="10">
        <v>1.0</v>
      </c>
      <c r="C90" s="60"/>
      <c r="D90" s="60"/>
      <c r="E90" s="60"/>
      <c r="F90" s="60"/>
      <c r="G90" s="60"/>
      <c r="H90" s="60"/>
      <c r="I90" s="37" t="str">
        <f>IF(AND(COUNT(C90)&gt;0, COUNT(D90)&gt;0, COUNT(E90)&gt;0, COUNT(F90)&gt;0, COUNT(G90)&gt;0, COUNT(H90)&gt;0), 10 - SUM(J90:O90), "")</f>
        <v/>
      </c>
      <c r="J90" s="38">
        <f>IF(C90&gt;2, (C90-2) * 0.25, 0)</f>
        <v>0</v>
      </c>
      <c r="K90" s="39">
        <f>IF(D90&gt;1, (D90-1) * 0.25, 0)</f>
        <v>0</v>
      </c>
      <c r="L90" s="39" t="str">
        <f t="shared" ref="L90:M90" si="27">E90</f>
        <v/>
      </c>
      <c r="M90" s="39" t="str">
        <f t="shared" si="27"/>
        <v/>
      </c>
      <c r="N90" s="39">
        <f>G90*1.5</f>
        <v>0</v>
      </c>
      <c r="O90" s="39">
        <f>H90*0.125</f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2"/>
      <c r="B91" s="54" t="s">
        <v>20</v>
      </c>
      <c r="C91" s="42"/>
      <c r="D91" s="42"/>
      <c r="E91" s="42"/>
      <c r="F91" s="42"/>
      <c r="G91" s="42"/>
      <c r="H91" s="43"/>
      <c r="I91" s="44" t="str">
        <f>IF(AND(I90 = ""), "", (SUM(I90) / (COUNT(I90) * 10)) * 100)</f>
        <v/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3"/>
      <c r="B92" s="56" t="s">
        <v>21</v>
      </c>
      <c r="C92" s="8"/>
      <c r="D92" s="8"/>
      <c r="E92" s="8"/>
      <c r="F92" s="8"/>
      <c r="G92" s="8"/>
      <c r="H92" s="6"/>
      <c r="I92" s="37" t="str">
        <f>IF(I91 = "", "", IF(I91 &gt;= 90, "ممتاز", IF(I91 &gt;= 80, "جيدجدا", IF(I91 &gt;= 70, "جيد", "راسب"))))</f>
        <v/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64"/>
      <c r="B93" s="65"/>
      <c r="C93" s="65"/>
      <c r="D93" s="65"/>
      <c r="E93" s="65"/>
      <c r="F93" s="65"/>
      <c r="G93" s="65"/>
      <c r="H93" s="65"/>
      <c r="I93" s="66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1">
        <v>20.0</v>
      </c>
      <c r="B94" s="10">
        <v>1.0</v>
      </c>
      <c r="C94" s="60"/>
      <c r="D94" s="60"/>
      <c r="E94" s="60"/>
      <c r="F94" s="60"/>
      <c r="G94" s="60"/>
      <c r="H94" s="60"/>
      <c r="I94" s="37" t="str">
        <f>IF(AND(COUNT(C94)&gt;0, COUNT(D94)&gt;0, COUNT(E94)&gt;0, COUNT(F94)&gt;0, COUNT(G94)&gt;0, COUNT(H94)&gt;0), 10 - SUM(J94:O94), "")</f>
        <v/>
      </c>
      <c r="J94" s="38">
        <f>IF(C94&gt;2, (C94-2) * 0.25, 0)</f>
        <v>0</v>
      </c>
      <c r="K94" s="39">
        <f>IF(D94&gt;1, (D94-1) * 0.25, 0)</f>
        <v>0</v>
      </c>
      <c r="L94" s="39" t="str">
        <f t="shared" ref="L94:M94" si="28">E94</f>
        <v/>
      </c>
      <c r="M94" s="39" t="str">
        <f t="shared" si="28"/>
        <v/>
      </c>
      <c r="N94" s="39">
        <f>G94*1.5</f>
        <v>0</v>
      </c>
      <c r="O94" s="39">
        <f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2"/>
      <c r="B95" s="54" t="s">
        <v>20</v>
      </c>
      <c r="C95" s="42"/>
      <c r="D95" s="42"/>
      <c r="E95" s="42"/>
      <c r="F95" s="42"/>
      <c r="G95" s="42"/>
      <c r="H95" s="43"/>
      <c r="I95" s="44" t="str">
        <f>IF(AND(I94 = ""), "", (SUM(I94) / (COUNT(I94) * 10)) * 100)</f>
        <v/>
      </c>
      <c r="J95" s="2"/>
      <c r="K95" s="2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3"/>
      <c r="B96" s="56" t="s">
        <v>21</v>
      </c>
      <c r="C96" s="8"/>
      <c r="D96" s="8"/>
      <c r="E96" s="8"/>
      <c r="F96" s="8"/>
      <c r="G96" s="8"/>
      <c r="H96" s="6"/>
      <c r="I96" s="37" t="str">
        <f>IF(I95 = "", "", IF(I95 &gt;= 90, "ممتاز", IF(I95 &gt;= 80, "جيدجدا", IF(I95 &gt;= 70, "جيد", "راسب"))))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.5" customHeight="1">
      <c r="A97" s="64"/>
      <c r="B97" s="65"/>
      <c r="C97" s="65"/>
      <c r="D97" s="65"/>
      <c r="E97" s="65"/>
      <c r="F97" s="65"/>
      <c r="G97" s="65"/>
      <c r="H97" s="65"/>
      <c r="I97" s="66"/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61">
        <v>21.0</v>
      </c>
      <c r="B98" s="10">
        <v>1.0</v>
      </c>
      <c r="C98" s="60"/>
      <c r="D98" s="60"/>
      <c r="E98" s="60"/>
      <c r="F98" s="60"/>
      <c r="G98" s="60"/>
      <c r="H98" s="60"/>
      <c r="I98" s="37" t="str">
        <f>IF(AND(COUNT(C98)&gt;0, COUNT(D98)&gt;0, COUNT(E98)&gt;0, COUNT(F98)&gt;0, COUNT(G98)&gt;0, COUNT(H98)&gt;0), 10 - SUM(J98:O98), "")</f>
        <v/>
      </c>
      <c r="J98" s="38">
        <f>IF(C98&gt;2, (C98-2) * 0.25, 0)</f>
        <v>0</v>
      </c>
      <c r="K98" s="39">
        <f>IF(D98&gt;1, (D98-1) * 0.25, 0)</f>
        <v>0</v>
      </c>
      <c r="L98" s="39" t="str">
        <f t="shared" ref="L98:M98" si="29">E98</f>
        <v/>
      </c>
      <c r="M98" s="39" t="str">
        <f t="shared" si="29"/>
        <v/>
      </c>
      <c r="N98" s="39">
        <f>G98*1.5</f>
        <v>0</v>
      </c>
      <c r="O98" s="39">
        <f>H98*0.125</f>
        <v>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2"/>
      <c r="B99" s="54" t="s">
        <v>20</v>
      </c>
      <c r="C99" s="42"/>
      <c r="D99" s="42"/>
      <c r="E99" s="42"/>
      <c r="F99" s="42"/>
      <c r="G99" s="42"/>
      <c r="H99" s="43"/>
      <c r="I99" s="44" t="str">
        <f>IF(AND(I98 = ""), "", (SUM(I98) / (COUNT(I98) * 10)) * 100)</f>
        <v/>
      </c>
      <c r="J99" s="2"/>
      <c r="K99" s="2"/>
      <c r="L99" s="2"/>
      <c r="M99" s="2"/>
      <c r="N99" s="2"/>
      <c r="O99" s="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3"/>
      <c r="B100" s="56" t="s">
        <v>21</v>
      </c>
      <c r="C100" s="8"/>
      <c r="D100" s="8"/>
      <c r="E100" s="8"/>
      <c r="F100" s="8"/>
      <c r="G100" s="8"/>
      <c r="H100" s="6"/>
      <c r="I100" s="37" t="str">
        <f>IF(I99 = "", "", IF(I99 &gt;= 90, "ممتاز", IF(I99 &gt;= 80, "جيدجدا", IF(I99 &gt;= 70, "جيد", "راسب"))))</f>
        <v/>
      </c>
      <c r="J100" s="2"/>
      <c r="K100" s="2"/>
      <c r="L100" s="2"/>
      <c r="M100" s="2"/>
      <c r="N100" s="2"/>
      <c r="O100" s="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4.5" customHeight="1">
      <c r="A101" s="64"/>
      <c r="B101" s="65"/>
      <c r="C101" s="65"/>
      <c r="D101" s="65"/>
      <c r="E101" s="65"/>
      <c r="F101" s="65"/>
      <c r="G101" s="65"/>
      <c r="H101" s="65"/>
      <c r="I101" s="66"/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1">
        <v>22.0</v>
      </c>
      <c r="B102" s="10">
        <v>1.0</v>
      </c>
      <c r="C102" s="60"/>
      <c r="D102" s="60"/>
      <c r="E102" s="60"/>
      <c r="F102" s="60"/>
      <c r="G102" s="60"/>
      <c r="H102" s="60"/>
      <c r="I102" s="37" t="str">
        <f>IF(AND(COUNT(C102)&gt;0, COUNT(D102)&gt;0, COUNT(E102)&gt;0, COUNT(F102)&gt;0, COUNT(G102)&gt;0, COUNT(H102)&gt;0), 10 - SUM(J102:O102), "")</f>
        <v/>
      </c>
      <c r="J102" s="38">
        <f>IF(C102&gt;2, (C102-2) * 0.25, 0)</f>
        <v>0</v>
      </c>
      <c r="K102" s="39">
        <f>IF(D102&gt;1, (D102-1) * 0.25, 0)</f>
        <v>0</v>
      </c>
      <c r="L102" s="39" t="str">
        <f t="shared" ref="L102:M102" si="30">E102</f>
        <v/>
      </c>
      <c r="M102" s="39" t="str">
        <f t="shared" si="30"/>
        <v/>
      </c>
      <c r="N102" s="39">
        <f>G102*1.5</f>
        <v>0</v>
      </c>
      <c r="O102" s="39">
        <f>H102*0.125</f>
        <v>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62"/>
      <c r="B103" s="54" t="s">
        <v>20</v>
      </c>
      <c r="C103" s="42"/>
      <c r="D103" s="42"/>
      <c r="E103" s="42"/>
      <c r="F103" s="42"/>
      <c r="G103" s="42"/>
      <c r="H103" s="43"/>
      <c r="I103" s="44" t="str">
        <f>IF(AND(I102 = ""), "", (SUM(I102) / (COUNT(I102) * 10)) * 100)</f>
        <v/>
      </c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3"/>
      <c r="B104" s="56" t="s">
        <v>21</v>
      </c>
      <c r="C104" s="8"/>
      <c r="D104" s="8"/>
      <c r="E104" s="8"/>
      <c r="F104" s="8"/>
      <c r="G104" s="8"/>
      <c r="H104" s="6"/>
      <c r="I104" s="37" t="str">
        <f>IF(I103 = "", "", IF(I103 &gt;= 90, "ممتاز", IF(I103 &gt;= 80, "جيدجدا", IF(I103 &gt;= 70, "جيد", "راسب"))))</f>
        <v/>
      </c>
      <c r="J104" s="2"/>
      <c r="K104" s="2"/>
      <c r="L104" s="2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.5" customHeight="1">
      <c r="A105" s="64"/>
      <c r="B105" s="65"/>
      <c r="C105" s="65"/>
      <c r="D105" s="65"/>
      <c r="E105" s="65"/>
      <c r="F105" s="65"/>
      <c r="G105" s="65"/>
      <c r="H105" s="65"/>
      <c r="I105" s="66"/>
      <c r="J105" s="2"/>
      <c r="K105" s="2"/>
      <c r="L105" s="2"/>
      <c r="M105" s="2"/>
      <c r="N105" s="2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1">
        <v>23.0</v>
      </c>
      <c r="B106" s="10">
        <v>1.0</v>
      </c>
      <c r="C106" s="60"/>
      <c r="D106" s="60"/>
      <c r="E106" s="60"/>
      <c r="F106" s="60"/>
      <c r="G106" s="60"/>
      <c r="H106" s="60"/>
      <c r="I106" s="37" t="str">
        <f>IF(AND(COUNT(C106)&gt;0, COUNT(D106)&gt;0, COUNT(E106)&gt;0, COUNT(F106)&gt;0, COUNT(G106)&gt;0, COUNT(H106)&gt;0), 10 - SUM(J106:O106), "")</f>
        <v/>
      </c>
      <c r="J106" s="38">
        <f>IF(C106&gt;2, (C106-2) * 0.25, 0)</f>
        <v>0</v>
      </c>
      <c r="K106" s="39">
        <f>IF(D106&gt;1, (D106-1) * 0.25, 0)</f>
        <v>0</v>
      </c>
      <c r="L106" s="39" t="str">
        <f t="shared" ref="L106:M106" si="31">E106</f>
        <v/>
      </c>
      <c r="M106" s="39" t="str">
        <f t="shared" si="31"/>
        <v/>
      </c>
      <c r="N106" s="39">
        <f>G106*1.5</f>
        <v>0</v>
      </c>
      <c r="O106" s="39">
        <f>H106*0.125</f>
        <v>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2"/>
      <c r="B107" s="54" t="s">
        <v>20</v>
      </c>
      <c r="C107" s="42"/>
      <c r="D107" s="42"/>
      <c r="E107" s="42"/>
      <c r="F107" s="42"/>
      <c r="G107" s="42"/>
      <c r="H107" s="43"/>
      <c r="I107" s="44" t="str">
        <f>IF(AND(I106 = ""), "", (SUM(I106) / (COUNT(I106) * 10)) * 100)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63"/>
      <c r="B108" s="56" t="s">
        <v>21</v>
      </c>
      <c r="C108" s="8"/>
      <c r="D108" s="8"/>
      <c r="E108" s="8"/>
      <c r="F108" s="8"/>
      <c r="G108" s="8"/>
      <c r="H108" s="6"/>
      <c r="I108" s="37" t="str">
        <f>IF(I107 = "", "", IF(I107 &gt;= 90, "ممتاز", IF(I107 &gt;= 80, "جيدجدا", IF(I107 &gt;= 70, "جيد", "راسب"))))</f>
        <v/>
      </c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.5" customHeight="1">
      <c r="A109" s="64"/>
      <c r="B109" s="65"/>
      <c r="C109" s="65"/>
      <c r="D109" s="65"/>
      <c r="E109" s="65"/>
      <c r="F109" s="65"/>
      <c r="G109" s="65"/>
      <c r="H109" s="65"/>
      <c r="I109" s="66"/>
      <c r="J109" s="2"/>
      <c r="K109" s="2"/>
      <c r="L109" s="2"/>
      <c r="M109" s="2"/>
      <c r="N109" s="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1">
        <v>24.0</v>
      </c>
      <c r="B110" s="10">
        <v>1.0</v>
      </c>
      <c r="C110" s="60"/>
      <c r="D110" s="60"/>
      <c r="E110" s="60"/>
      <c r="F110" s="60"/>
      <c r="G110" s="60"/>
      <c r="H110" s="60"/>
      <c r="I110" s="37" t="str">
        <f>IF(AND(COUNT(C110)&gt;0, COUNT(D110)&gt;0, COUNT(E110)&gt;0, COUNT(F110)&gt;0, COUNT(G110)&gt;0, COUNT(H110)&gt;0), 10 - SUM(J110:O110), "")</f>
        <v/>
      </c>
      <c r="J110" s="38">
        <f>IF(C110&gt;2, (C110-2) * 0.25, 0)</f>
        <v>0</v>
      </c>
      <c r="K110" s="39">
        <f>IF(D110&gt;1, (D110-1) * 0.25, 0)</f>
        <v>0</v>
      </c>
      <c r="L110" s="39" t="str">
        <f t="shared" ref="L110:M110" si="32">E110</f>
        <v/>
      </c>
      <c r="M110" s="39" t="str">
        <f t="shared" si="32"/>
        <v/>
      </c>
      <c r="N110" s="39">
        <f>G110*1.5</f>
        <v>0</v>
      </c>
      <c r="O110" s="39">
        <f>H110*0.125</f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2"/>
      <c r="B111" s="54" t="s">
        <v>20</v>
      </c>
      <c r="C111" s="42"/>
      <c r="D111" s="42"/>
      <c r="E111" s="42"/>
      <c r="F111" s="42"/>
      <c r="G111" s="42"/>
      <c r="H111" s="43"/>
      <c r="I111" s="44" t="str">
        <f>IF(AND(I110 = ""), "", (SUM(I110) / (COUNT(I110)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3"/>
      <c r="B112" s="56" t="s">
        <v>21</v>
      </c>
      <c r="C112" s="8"/>
      <c r="D112" s="8"/>
      <c r="E112" s="8"/>
      <c r="F112" s="8"/>
      <c r="G112" s="8"/>
      <c r="H112" s="6"/>
      <c r="I112" s="37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4.5" customHeight="1">
      <c r="A113" s="64"/>
      <c r="B113" s="65"/>
      <c r="C113" s="65"/>
      <c r="D113" s="65"/>
      <c r="E113" s="65"/>
      <c r="F113" s="65"/>
      <c r="G113" s="65"/>
      <c r="H113" s="65"/>
      <c r="I113" s="66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61">
        <v>25.0</v>
      </c>
      <c r="B114" s="10">
        <v>1.0</v>
      </c>
      <c r="C114" s="60"/>
      <c r="D114" s="60"/>
      <c r="E114" s="60"/>
      <c r="F114" s="60"/>
      <c r="G114" s="60"/>
      <c r="H114" s="60"/>
      <c r="I114" s="37" t="str">
        <f>IF(AND(COUNT(C114)&gt;0, COUNT(D114)&gt;0, COUNT(E114)&gt;0, COUNT(F114)&gt;0, COUNT(G114)&gt;0, COUNT(H114)&gt;0), 10 - SUM(J114:O114), "")</f>
        <v/>
      </c>
      <c r="J114" s="38">
        <f>IF(C114&gt;2, (C114-2) * 0.25, 0)</f>
        <v>0</v>
      </c>
      <c r="K114" s="39">
        <f>IF(D114&gt;1, (D114-1) * 0.25, 0)</f>
        <v>0</v>
      </c>
      <c r="L114" s="39" t="str">
        <f t="shared" ref="L114:M114" si="33">E114</f>
        <v/>
      </c>
      <c r="M114" s="39" t="str">
        <f t="shared" si="33"/>
        <v/>
      </c>
      <c r="N114" s="39">
        <f>G114*1.5</f>
        <v>0</v>
      </c>
      <c r="O114" s="39">
        <f>H114*0.125</f>
        <v>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62"/>
      <c r="B115" s="54" t="s">
        <v>20</v>
      </c>
      <c r="C115" s="42"/>
      <c r="D115" s="42"/>
      <c r="E115" s="42"/>
      <c r="F115" s="42"/>
      <c r="G115" s="42"/>
      <c r="H115" s="43"/>
      <c r="I115" s="44" t="str">
        <f>IF(AND(I114 = ""), "", (SUM(I114) / (COUNT(I114) * 10)) * 100)</f>
        <v/>
      </c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63"/>
      <c r="B116" s="56" t="s">
        <v>21</v>
      </c>
      <c r="C116" s="8"/>
      <c r="D116" s="8"/>
      <c r="E116" s="8"/>
      <c r="F116" s="8"/>
      <c r="G116" s="8"/>
      <c r="H116" s="6"/>
      <c r="I116" s="37" t="str">
        <f>IF(I115 = "", "", IF(I115 &gt;= 90, "ممتاز", IF(I115 &gt;= 80, "جيدجدا", IF(I115 &gt;= 70, "جيد", "راسب"))))</f>
        <v/>
      </c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.5" customHeight="1">
      <c r="A117" s="64"/>
      <c r="B117" s="65"/>
      <c r="C117" s="65"/>
      <c r="D117" s="65"/>
      <c r="E117" s="65"/>
      <c r="F117" s="65"/>
      <c r="G117" s="65"/>
      <c r="H117" s="65"/>
      <c r="I117" s="66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61">
        <v>26.0</v>
      </c>
      <c r="B118" s="10">
        <v>1.0</v>
      </c>
      <c r="C118" s="60"/>
      <c r="D118" s="60"/>
      <c r="E118" s="60"/>
      <c r="F118" s="60"/>
      <c r="G118" s="60"/>
      <c r="H118" s="60"/>
      <c r="I118" s="37" t="str">
        <f>IF(AND(COUNT(C118)&gt;0, COUNT(D118)&gt;0, COUNT(E118)&gt;0, COUNT(F118)&gt;0, COUNT(G118)&gt;0, COUNT(H118)&gt;0), 10 - SUM(J118:O118), "")</f>
        <v/>
      </c>
      <c r="J118" s="38">
        <f>IF(C118&gt;2, (C118-2) * 0.25, 0)</f>
        <v>0</v>
      </c>
      <c r="K118" s="39">
        <f>IF(D118&gt;1, (D118-1) * 0.25, 0)</f>
        <v>0</v>
      </c>
      <c r="L118" s="39" t="str">
        <f t="shared" ref="L118:M118" si="34">E118</f>
        <v/>
      </c>
      <c r="M118" s="39" t="str">
        <f t="shared" si="34"/>
        <v/>
      </c>
      <c r="N118" s="39">
        <f>G118*1.5</f>
        <v>0</v>
      </c>
      <c r="O118" s="39">
        <f>H118*0.125</f>
        <v>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62"/>
      <c r="B119" s="54" t="s">
        <v>20</v>
      </c>
      <c r="C119" s="42"/>
      <c r="D119" s="42"/>
      <c r="E119" s="42"/>
      <c r="F119" s="42"/>
      <c r="G119" s="42"/>
      <c r="H119" s="43"/>
      <c r="I119" s="44" t="str">
        <f>IF(AND(I118 = ""), "", (SUM(I118) / (COUNT(I118) * 10)) * 100)</f>
        <v/>
      </c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63"/>
      <c r="B120" s="56" t="s">
        <v>21</v>
      </c>
      <c r="C120" s="8"/>
      <c r="D120" s="8"/>
      <c r="E120" s="8"/>
      <c r="F120" s="8"/>
      <c r="G120" s="8"/>
      <c r="H120" s="6"/>
      <c r="I120" s="37" t="str">
        <f>IF(I119 = "", "", IF(I119 &gt;= 90, "ممتاز", IF(I119 &gt;= 80, "جيدجدا", IF(I119 &gt;= 70, "جيد", "راسب"))))</f>
        <v/>
      </c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4.5" customHeight="1">
      <c r="A121" s="64"/>
      <c r="B121" s="65"/>
      <c r="C121" s="65"/>
      <c r="D121" s="65"/>
      <c r="E121" s="65"/>
      <c r="F121" s="65"/>
      <c r="G121" s="65"/>
      <c r="H121" s="65"/>
      <c r="I121" s="66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61">
        <v>27.0</v>
      </c>
      <c r="B122" s="10">
        <v>1.0</v>
      </c>
      <c r="C122" s="60"/>
      <c r="D122" s="60"/>
      <c r="E122" s="60"/>
      <c r="F122" s="60"/>
      <c r="G122" s="60"/>
      <c r="H122" s="60"/>
      <c r="I122" s="37" t="str">
        <f>IF(AND(COUNT(C122)&gt;0, COUNT(D122)&gt;0, COUNT(E122)&gt;0, COUNT(F122)&gt;0, COUNT(G122)&gt;0, COUNT(H122)&gt;0), 10 - SUM(J122:O122), "")</f>
        <v/>
      </c>
      <c r="J122" s="38">
        <f>IF(C122&gt;2, (C122-2) * 0.25, 0)</f>
        <v>0</v>
      </c>
      <c r="K122" s="39">
        <f>IF(D122&gt;1, (D122-1) * 0.25, 0)</f>
        <v>0</v>
      </c>
      <c r="L122" s="39" t="str">
        <f t="shared" ref="L122:M122" si="35">E122</f>
        <v/>
      </c>
      <c r="M122" s="39" t="str">
        <f t="shared" si="35"/>
        <v/>
      </c>
      <c r="N122" s="39">
        <f>G122*1.5</f>
        <v>0</v>
      </c>
      <c r="O122" s="39">
        <f>H122*0.125</f>
        <v>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62"/>
      <c r="B123" s="54" t="s">
        <v>20</v>
      </c>
      <c r="C123" s="42"/>
      <c r="D123" s="42"/>
      <c r="E123" s="42"/>
      <c r="F123" s="42"/>
      <c r="G123" s="42"/>
      <c r="H123" s="43"/>
      <c r="I123" s="44" t="str">
        <f>IF(AND(I122 = ""), "", (SUM(I122) / (COUNT(I122) * 10)) * 100)</f>
        <v/>
      </c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63"/>
      <c r="B124" s="56" t="s">
        <v>21</v>
      </c>
      <c r="C124" s="8"/>
      <c r="D124" s="8"/>
      <c r="E124" s="8"/>
      <c r="F124" s="8"/>
      <c r="G124" s="8"/>
      <c r="H124" s="6"/>
      <c r="I124" s="37" t="str">
        <f>IF(I123 = "", "", IF(I123 &gt;= 90, "ممتاز", IF(I123 &gt;= 80, "جيدجدا", IF(I123 &gt;= 70, "جيد", "راسب"))))</f>
        <v/>
      </c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.5" customHeight="1">
      <c r="A125" s="64"/>
      <c r="B125" s="65"/>
      <c r="C125" s="65"/>
      <c r="D125" s="65"/>
      <c r="E125" s="65"/>
      <c r="F125" s="65"/>
      <c r="G125" s="65"/>
      <c r="H125" s="65"/>
      <c r="I125" s="66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61">
        <v>28.0</v>
      </c>
      <c r="B126" s="10">
        <v>1.0</v>
      </c>
      <c r="C126" s="60"/>
      <c r="D126" s="60"/>
      <c r="E126" s="60"/>
      <c r="F126" s="60"/>
      <c r="G126" s="60"/>
      <c r="H126" s="60"/>
      <c r="I126" s="37" t="str">
        <f>IF(AND(COUNT(C126)&gt;0, COUNT(D126)&gt;0, COUNT(E126)&gt;0, COUNT(F126)&gt;0, COUNT(G126)&gt;0, COUNT(H126)&gt;0), 10 - SUM(J126:O126), "")</f>
        <v/>
      </c>
      <c r="J126" s="38">
        <f>IF(C126&gt;2, (C126-2) * 0.25, 0)</f>
        <v>0</v>
      </c>
      <c r="K126" s="39">
        <f>IF(D126&gt;1, (D126-1) * 0.25, 0)</f>
        <v>0</v>
      </c>
      <c r="L126" s="39" t="str">
        <f t="shared" ref="L126:M126" si="36">E126</f>
        <v/>
      </c>
      <c r="M126" s="39" t="str">
        <f t="shared" si="36"/>
        <v/>
      </c>
      <c r="N126" s="39">
        <f>G126*1.5</f>
        <v>0</v>
      </c>
      <c r="O126" s="39">
        <f>H126*0.125</f>
        <v>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62"/>
      <c r="B127" s="54" t="s">
        <v>20</v>
      </c>
      <c r="C127" s="42"/>
      <c r="D127" s="42"/>
      <c r="E127" s="42"/>
      <c r="F127" s="42"/>
      <c r="G127" s="42"/>
      <c r="H127" s="43"/>
      <c r="I127" s="44" t="str">
        <f>IF(AND(I126 = ""), "", (SUM(I126) / (COUNT(I126) * 10)) * 100)</f>
        <v/>
      </c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63"/>
      <c r="B128" s="56" t="s">
        <v>21</v>
      </c>
      <c r="C128" s="8"/>
      <c r="D128" s="8"/>
      <c r="E128" s="8"/>
      <c r="F128" s="8"/>
      <c r="G128" s="8"/>
      <c r="H128" s="6"/>
      <c r="I128" s="37" t="str">
        <f>IF(I127 = "", "", IF(I127 &gt;= 90, "ممتاز", IF(I127 &gt;= 80, "جيدجدا", IF(I127 &gt;= 70, "جيد", "راسب"))))</f>
        <v/>
      </c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4.5" customHeight="1">
      <c r="A129" s="64"/>
      <c r="B129" s="65"/>
      <c r="C129" s="65"/>
      <c r="D129" s="65"/>
      <c r="E129" s="65"/>
      <c r="F129" s="65"/>
      <c r="G129" s="65"/>
      <c r="H129" s="65"/>
      <c r="I129" s="66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61">
        <v>29.0</v>
      </c>
      <c r="B130" s="10">
        <v>1.0</v>
      </c>
      <c r="C130" s="60"/>
      <c r="D130" s="60"/>
      <c r="E130" s="60"/>
      <c r="F130" s="60"/>
      <c r="G130" s="60"/>
      <c r="H130" s="60"/>
      <c r="I130" s="37" t="str">
        <f>IF(AND(COUNT(C130)&gt;0, COUNT(D130)&gt;0, COUNT(E130)&gt;0, COUNT(F130)&gt;0, COUNT(G130)&gt;0, COUNT(H130)&gt;0), 10 - SUM(J130:O130), "")</f>
        <v/>
      </c>
      <c r="J130" s="38">
        <f>IF(C130&gt;2, (C130-2) * 0.25, 0)</f>
        <v>0</v>
      </c>
      <c r="K130" s="39">
        <f>IF(D130&gt;1, (D130-1) * 0.25, 0)</f>
        <v>0</v>
      </c>
      <c r="L130" s="39" t="str">
        <f t="shared" ref="L130:M130" si="37">E130</f>
        <v/>
      </c>
      <c r="M130" s="39" t="str">
        <f t="shared" si="37"/>
        <v/>
      </c>
      <c r="N130" s="39">
        <f>G130*1.5</f>
        <v>0</v>
      </c>
      <c r="O130" s="39">
        <f>H130*0.125</f>
        <v>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62"/>
      <c r="B131" s="54" t="s">
        <v>20</v>
      </c>
      <c r="C131" s="42"/>
      <c r="D131" s="42"/>
      <c r="E131" s="42"/>
      <c r="F131" s="42"/>
      <c r="G131" s="42"/>
      <c r="H131" s="43"/>
      <c r="I131" s="44" t="str">
        <f>IF(AND(I130 = ""), "", (SUM(I130) / (COUNT(I130) * 10)) * 100)</f>
        <v/>
      </c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67"/>
      <c r="B132" s="68" t="s">
        <v>21</v>
      </c>
      <c r="C132" s="69"/>
      <c r="D132" s="69"/>
      <c r="E132" s="69"/>
      <c r="F132" s="69"/>
      <c r="G132" s="69"/>
      <c r="H132" s="70"/>
      <c r="I132" s="71" t="str">
        <f>IF(I131 = "", "", IF(I131 &gt;= 90, "ممتاز", IF(I131 &gt;= 80, "جيدجدا", IF(I131 &gt;= 70, "جيد", "راسب"))))</f>
        <v/>
      </c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115"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4:H14"/>
    <mergeCell ref="B15:H15"/>
    <mergeCell ref="A7:A8"/>
    <mergeCell ref="B7:I8"/>
    <mergeCell ref="A9:A15"/>
    <mergeCell ref="B9:B10"/>
    <mergeCell ref="C9:C10"/>
    <mergeCell ref="D9:D10"/>
    <mergeCell ref="E9:E10"/>
    <mergeCell ref="A22:A24"/>
    <mergeCell ref="A26:A28"/>
    <mergeCell ref="A30:A32"/>
    <mergeCell ref="A34:A36"/>
    <mergeCell ref="A38:A40"/>
    <mergeCell ref="A42:A44"/>
    <mergeCell ref="B44:H44"/>
    <mergeCell ref="A16:A17"/>
    <mergeCell ref="B16:I17"/>
    <mergeCell ref="A18:A20"/>
    <mergeCell ref="B19:H19"/>
    <mergeCell ref="B20:H20"/>
    <mergeCell ref="B23:H23"/>
    <mergeCell ref="B24:H24"/>
    <mergeCell ref="A106:A108"/>
    <mergeCell ref="A110:A112"/>
    <mergeCell ref="A114:A116"/>
    <mergeCell ref="A118:A120"/>
    <mergeCell ref="A122:A124"/>
    <mergeCell ref="A126:A128"/>
    <mergeCell ref="A130:A132"/>
    <mergeCell ref="A78:A80"/>
    <mergeCell ref="A82:A84"/>
    <mergeCell ref="A86:A88"/>
    <mergeCell ref="A90:A92"/>
    <mergeCell ref="A94:A96"/>
    <mergeCell ref="A98:A100"/>
    <mergeCell ref="A102:A104"/>
    <mergeCell ref="B124:H124"/>
    <mergeCell ref="B127:H127"/>
    <mergeCell ref="B128:H128"/>
    <mergeCell ref="B131:H131"/>
    <mergeCell ref="B132:H132"/>
    <mergeCell ref="B111:H111"/>
    <mergeCell ref="B112:H112"/>
    <mergeCell ref="B115:H115"/>
    <mergeCell ref="B116:H116"/>
    <mergeCell ref="B119:H119"/>
    <mergeCell ref="B120:H120"/>
    <mergeCell ref="B123:H123"/>
    <mergeCell ref="B27:H27"/>
    <mergeCell ref="B28:H28"/>
    <mergeCell ref="B31:H31"/>
    <mergeCell ref="B32:H32"/>
    <mergeCell ref="B35:H35"/>
    <mergeCell ref="B36:H36"/>
    <mergeCell ref="B39:H39"/>
    <mergeCell ref="B40:H40"/>
    <mergeCell ref="B43:H43"/>
    <mergeCell ref="A46:A48"/>
    <mergeCell ref="B47:H47"/>
    <mergeCell ref="B48:H48"/>
    <mergeCell ref="B51:H51"/>
    <mergeCell ref="B52:H52"/>
    <mergeCell ref="B55:H55"/>
    <mergeCell ref="B56:H56"/>
    <mergeCell ref="B59:H59"/>
    <mergeCell ref="B60:H60"/>
    <mergeCell ref="B63:H63"/>
    <mergeCell ref="B64:H64"/>
    <mergeCell ref="B67:H67"/>
    <mergeCell ref="A50:A52"/>
    <mergeCell ref="A54:A56"/>
    <mergeCell ref="A58:A60"/>
    <mergeCell ref="A62:A64"/>
    <mergeCell ref="A66:A68"/>
    <mergeCell ref="A70:A72"/>
    <mergeCell ref="A74:A76"/>
    <mergeCell ref="B68:H68"/>
    <mergeCell ref="B71:H71"/>
    <mergeCell ref="B72:H72"/>
    <mergeCell ref="B75:H75"/>
    <mergeCell ref="B76:H76"/>
    <mergeCell ref="B79:H79"/>
    <mergeCell ref="B80:H80"/>
    <mergeCell ref="B83:H83"/>
    <mergeCell ref="B84:H84"/>
    <mergeCell ref="B87:H87"/>
    <mergeCell ref="B88:H88"/>
    <mergeCell ref="B91:H91"/>
    <mergeCell ref="B92:H92"/>
    <mergeCell ref="B95:H95"/>
    <mergeCell ref="B96:H96"/>
    <mergeCell ref="B99:H99"/>
    <mergeCell ref="B100:H100"/>
    <mergeCell ref="B103:H103"/>
    <mergeCell ref="B104:H104"/>
    <mergeCell ref="B107:H107"/>
    <mergeCell ref="B108:H108"/>
  </mergeCells>
  <conditionalFormatting sqref="I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3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9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7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5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3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9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7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5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3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9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7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9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7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5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3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9">
    <cfRule type="colorScale" priority="2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7">
    <cfRule type="colorScale" priority="2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5">
    <cfRule type="colorScale" priority="2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3">
    <cfRule type="colorScale" priority="2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2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31">
    <cfRule type="colorScale" priority="2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9">
    <cfRule type="colorScale" priority="2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7">
    <cfRule type="colorScale" priority="2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5">
    <cfRule type="colorScale" priority="2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3">
    <cfRule type="colorScale" priority="3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