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hpETIajCMnUynpte3XG+xvjBl9BQ=="/>
    </ext>
  </extLst>
</workbook>
</file>

<file path=xl/sharedStrings.xml><?xml version="1.0" encoding="utf-8"?>
<sst xmlns="http://schemas.openxmlformats.org/spreadsheetml/2006/main" count="88" uniqueCount="23">
  <si>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</si>
  <si>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</si>
  <si>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</si>
  <si>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</si>
  <si>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منيرة محمد راشد الصالحي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</si>
  <si>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</si>
  <si>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</si>
  <si>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</si>
  <si>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</si>
  <si>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</si>
  <si>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</si>
  <si>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امال المصعببي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</si>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</sst>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3" fillId="7" fontId="6" numFmtId="0" xfId="0" applyAlignment="1" applyBorder="1" applyFont="1">
      <alignment horizontal="center" readingOrder="0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1.020301295E9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27.0</v>
      </c>
      <c r="H5" s="9" t="s">
        <v>10</v>
      </c>
      <c r="I5" s="13" t="s">
        <v>11</v>
      </c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 t="s">
        <v>9</v>
      </c>
      <c r="B7" s="15" t="s">
        <v>12</v>
      </c>
      <c r="C7" s="16"/>
      <c r="D7" s="16"/>
      <c r="E7" s="16"/>
      <c r="F7" s="16"/>
      <c r="G7" s="16"/>
      <c r="H7" s="16"/>
      <c r="I7" s="17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8"/>
      <c r="B8" s="19"/>
      <c r="C8" s="20"/>
      <c r="D8" s="20"/>
      <c r="E8" s="20"/>
      <c r="F8" s="20"/>
      <c r="G8" s="20"/>
      <c r="H8" s="20"/>
      <c r="I8" s="21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2"/>
      <c r="B9" s="23" t="s">
        <v>13</v>
      </c>
      <c r="C9" s="24" t="s">
        <v>14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6" t="s">
        <v>20</v>
      </c>
      <c r="J9" s="27" t="s">
        <v>14</v>
      </c>
      <c r="K9" s="28" t="s">
        <v>15</v>
      </c>
      <c r="L9" s="28" t="s">
        <v>16</v>
      </c>
      <c r="M9" s="28" t="s">
        <v>17</v>
      </c>
      <c r="N9" s="28" t="s">
        <v>18</v>
      </c>
      <c r="O9" s="28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9"/>
      <c r="B10" s="30"/>
      <c r="C10" s="31"/>
      <c r="D10" s="32"/>
      <c r="E10" s="32"/>
      <c r="F10" s="32"/>
      <c r="G10" s="32"/>
      <c r="H10" s="32"/>
      <c r="I10" s="33"/>
      <c r="J10" s="34"/>
      <c r="K10" s="35"/>
      <c r="L10" s="35"/>
      <c r="M10" s="35"/>
      <c r="N10" s="35"/>
      <c r="O10" s="3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9"/>
      <c r="B11" s="36">
        <v>1.0</v>
      </c>
      <c r="C11" s="37">
        <v>0.0</v>
      </c>
      <c r="D11" s="37">
        <v>2.0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3" si="2">IF(AND(COUNT(C11)&gt;0, COUNT(D11)&gt;0, COUNT(E11)&gt;0, COUNT(F11)&gt;0, COUNT(G11)&gt;0, COUNT(H11)&gt;0), 10 - SUM(J11:O11), "")</f>
        <v>9.75</v>
      </c>
      <c r="J11" s="39">
        <f t="shared" ref="J11:J13" si="3">IF(C11&gt;2, (C11-2) * 0.25, 0)</f>
        <v>0</v>
      </c>
      <c r="K11" s="40">
        <f t="shared" ref="K11:K13" si="4">IF(D11&gt;1, (D11-1) * 0.25, 0)</f>
        <v>0.25</v>
      </c>
      <c r="L11" s="40">
        <f t="shared" ref="L11:M11" si="1">E11</f>
        <v>0</v>
      </c>
      <c r="M11" s="40">
        <f t="shared" si="1"/>
        <v>0</v>
      </c>
      <c r="N11" s="40">
        <f t="shared" ref="N11:N13" si="6">G11*1.5</f>
        <v>0</v>
      </c>
      <c r="O11" s="40">
        <f t="shared" ref="O11:O13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9"/>
      <c r="B12" s="36">
        <v>2.0</v>
      </c>
      <c r="C12" s="37">
        <v>2.0</v>
      </c>
      <c r="D12" s="37">
        <v>2.0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9.75</v>
      </c>
      <c r="J12" s="39">
        <f t="shared" si="3"/>
        <v>0</v>
      </c>
      <c r="K12" s="40">
        <f t="shared" si="4"/>
        <v>0.25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9"/>
      <c r="B13" s="36">
        <v>3.0</v>
      </c>
      <c r="C13" s="37">
        <v>0.0</v>
      </c>
      <c r="D13" s="37">
        <v>2.0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9.75</v>
      </c>
      <c r="J13" s="39">
        <f t="shared" si="3"/>
        <v>0</v>
      </c>
      <c r="K13" s="40">
        <f t="shared" si="4"/>
        <v>0.25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9"/>
      <c r="B14" s="42" t="s">
        <v>21</v>
      </c>
      <c r="C14" s="43"/>
      <c r="D14" s="43"/>
      <c r="E14" s="43"/>
      <c r="F14" s="43"/>
      <c r="G14" s="43"/>
      <c r="H14" s="44"/>
      <c r="I14" s="45">
        <f>IF(AND(I11 = "", I12 = "", I13 = ""), "", (SUM(I11:I13) / (COUNT(I11:I13) * 10)) * 100)</f>
        <v>97.5</v>
      </c>
      <c r="J14" s="2"/>
      <c r="K14" s="2"/>
      <c r="L14" s="2"/>
      <c r="M14" s="2"/>
      <c r="N14" s="2"/>
      <c r="O14" s="2"/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8"/>
      <c r="B15" s="46" t="s">
        <v>22</v>
      </c>
      <c r="C15" s="8"/>
      <c r="D15" s="8"/>
      <c r="E15" s="8"/>
      <c r="F15" s="8"/>
      <c r="G15" s="8"/>
      <c r="H15" s="6"/>
      <c r="I15" s="38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7"/>
      <c r="B16" s="48"/>
      <c r="C16" s="49"/>
      <c r="D16" s="49"/>
      <c r="E16" s="49"/>
      <c r="F16" s="49"/>
      <c r="G16" s="49"/>
      <c r="H16" s="49"/>
      <c r="I16" s="50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8"/>
      <c r="B17" s="51"/>
      <c r="C17" s="20"/>
      <c r="D17" s="20"/>
      <c r="E17" s="20"/>
      <c r="F17" s="20"/>
      <c r="G17" s="20"/>
      <c r="H17" s="20"/>
      <c r="I17" s="21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2">
        <v>1.0</v>
      </c>
      <c r="B18" s="10">
        <v>1.0</v>
      </c>
      <c r="C18" s="53">
        <v>0.0</v>
      </c>
      <c r="D18" s="53">
        <v>0.0</v>
      </c>
      <c r="E18" s="53">
        <v>0.0</v>
      </c>
      <c r="F18" s="53">
        <v>0.0</v>
      </c>
      <c r="G18" s="53">
        <v>0.0</v>
      </c>
      <c r="H18" s="53">
        <v>0.0</v>
      </c>
      <c r="I18" s="54">
        <v>10.0</v>
      </c>
      <c r="J18" s="39">
        <f>IF(C18&gt;2, (C18-2) * 0.25, 0)</f>
        <v>0</v>
      </c>
      <c r="K18" s="40">
        <f>IF(D18&gt;1, (D18-1) * 0.25, 0)</f>
        <v>0</v>
      </c>
      <c r="L18" s="40">
        <f t="shared" ref="L18:M18" si="9">E18</f>
        <v>0</v>
      </c>
      <c r="M18" s="40">
        <f t="shared" si="9"/>
        <v>0</v>
      </c>
      <c r="N18" s="40">
        <f>G18*1.5</f>
        <v>0</v>
      </c>
      <c r="O18" s="40">
        <f>H18*0.125</f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5"/>
      <c r="B19" s="56" t="s">
        <v>21</v>
      </c>
      <c r="C19" s="43"/>
      <c r="D19" s="43"/>
      <c r="E19" s="43"/>
      <c r="F19" s="43"/>
      <c r="G19" s="43"/>
      <c r="H19" s="44"/>
      <c r="I19" s="45">
        <f>IF(AND(I18 = ""), "", (SUM(I18) / (COUNT(I18) * 10)) * 100)</f>
        <v>100</v>
      </c>
      <c r="J19" s="39"/>
      <c r="K19" s="40"/>
      <c r="L19" s="40"/>
      <c r="M19" s="40"/>
      <c r="N19" s="40"/>
      <c r="O19" s="4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7"/>
      <c r="B20" s="58" t="s">
        <v>22</v>
      </c>
      <c r="C20" s="8"/>
      <c r="D20" s="8"/>
      <c r="E20" s="8"/>
      <c r="F20" s="8"/>
      <c r="G20" s="8"/>
      <c r="H20" s="6"/>
      <c r="I20" s="38" t="str">
        <f>IF(I19 = "", "", IF(I19 &gt;= 90, "ممتاز", IF(I19 &gt;= 80, "جيدجدا", IF(I19 &gt;= 70, "جيد", "راسب"))))</f>
        <v>ممتاز</v>
      </c>
      <c r="J20" s="39"/>
      <c r="K20" s="40"/>
      <c r="L20" s="40"/>
      <c r="M20" s="40"/>
      <c r="N20" s="40"/>
      <c r="O20" s="4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9"/>
      <c r="B21" s="60"/>
      <c r="C21" s="60"/>
      <c r="D21" s="60"/>
      <c r="E21" s="60"/>
      <c r="F21" s="60"/>
      <c r="G21" s="60"/>
      <c r="H21" s="60"/>
      <c r="I21" s="61"/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2">
        <v>2.0</v>
      </c>
      <c r="B22" s="10">
        <v>1.0</v>
      </c>
      <c r="C22" s="53">
        <v>0.0</v>
      </c>
      <c r="D22" s="53">
        <v>0.0</v>
      </c>
      <c r="E22" s="53">
        <v>0.0</v>
      </c>
      <c r="F22" s="53">
        <v>0.0</v>
      </c>
      <c r="G22" s="53">
        <v>0.0</v>
      </c>
      <c r="H22" s="53">
        <v>0.0</v>
      </c>
      <c r="I22" s="38">
        <f>IF(AND(COUNT(C22)&gt;0, COUNT(D22)&gt;0, COUNT(E22)&gt;0, COUNT(F22)&gt;0, COUNT(G22)&gt;0, COUNT(H22)&gt;0), 10 - SUM(J22:O22), "")</f>
        <v>10</v>
      </c>
      <c r="J22" s="39">
        <f>IF(C22&gt;2, (C22-2) * 0.25, 0)</f>
        <v>0</v>
      </c>
      <c r="K22" s="40">
        <f>IF(D22&gt;1, (D22-1) * 0.25, 0)</f>
        <v>0</v>
      </c>
      <c r="L22" s="40">
        <f t="shared" ref="L22:M22" si="10">E22</f>
        <v>0</v>
      </c>
      <c r="M22" s="40">
        <f t="shared" si="10"/>
        <v>0</v>
      </c>
      <c r="N22" s="40">
        <f>G22*1.5</f>
        <v>0</v>
      </c>
      <c r="O22" s="40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5"/>
      <c r="B23" s="56" t="s">
        <v>21</v>
      </c>
      <c r="C23" s="43"/>
      <c r="D23" s="43"/>
      <c r="E23" s="43"/>
      <c r="F23" s="43"/>
      <c r="G23" s="43"/>
      <c r="H23" s="44"/>
      <c r="I23" s="45">
        <f>IF(AND(I22 = ""), "", (SUM(I22) / (COUNT(I22) * 10)) * 100)</f>
        <v>100</v>
      </c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7"/>
      <c r="B24" s="58" t="s">
        <v>22</v>
      </c>
      <c r="C24" s="8"/>
      <c r="D24" s="8"/>
      <c r="E24" s="8"/>
      <c r="F24" s="8"/>
      <c r="G24" s="8"/>
      <c r="H24" s="6"/>
      <c r="I24" s="38" t="str">
        <f>IF(I23 = "", "", IF(I23 &gt;= 90, "ممتاز", IF(I23 &gt;= 80, "جيدجدا", IF(I23 &gt;= 70, "جيد", "راسب"))))</f>
        <v>ممتاز</v>
      </c>
      <c r="J24" s="39"/>
      <c r="K24" s="40"/>
      <c r="L24" s="40"/>
      <c r="M24" s="40"/>
      <c r="N24" s="40"/>
      <c r="O24" s="4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9"/>
      <c r="B25" s="60"/>
      <c r="C25" s="60"/>
      <c r="D25" s="60"/>
      <c r="E25" s="60"/>
      <c r="F25" s="60"/>
      <c r="G25" s="60"/>
      <c r="H25" s="60"/>
      <c r="I25" s="61"/>
      <c r="J25" s="39"/>
      <c r="K25" s="40"/>
      <c r="L25" s="40"/>
      <c r="M25" s="40"/>
      <c r="N25" s="40"/>
      <c r="O25" s="4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2">
        <v>3.0</v>
      </c>
      <c r="B26" s="10">
        <v>1.0</v>
      </c>
      <c r="C26" s="53">
        <v>1.0</v>
      </c>
      <c r="D26" s="53">
        <v>2.0</v>
      </c>
      <c r="E26" s="53">
        <v>0.0</v>
      </c>
      <c r="F26" s="53">
        <v>0.0</v>
      </c>
      <c r="G26" s="53">
        <v>0.0</v>
      </c>
      <c r="H26" s="53">
        <v>0.0</v>
      </c>
      <c r="I26" s="38">
        <f>IF(AND(COUNT(C26)&gt;0, COUNT(D26)&gt;0, COUNT(E26)&gt;0, COUNT(F26)&gt;0, COUNT(G26)&gt;0, COUNT(H26)&gt;0), 10 - SUM(J26:O26), "")</f>
        <v>9.75</v>
      </c>
      <c r="J26" s="39">
        <f>IF(C26&gt;2, (C26-2) * 0.25, 0)</f>
        <v>0</v>
      </c>
      <c r="K26" s="40">
        <f>IF(D26&gt;1, (D26-1) * 0.25, 0)</f>
        <v>0.25</v>
      </c>
      <c r="L26" s="40">
        <f t="shared" ref="L26:M26" si="11">E26</f>
        <v>0</v>
      </c>
      <c r="M26" s="40">
        <f t="shared" si="11"/>
        <v>0</v>
      </c>
      <c r="N26" s="40">
        <f>G26*1.5</f>
        <v>0</v>
      </c>
      <c r="O26" s="40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43"/>
      <c r="D27" s="43"/>
      <c r="E27" s="43"/>
      <c r="F27" s="43"/>
      <c r="G27" s="43"/>
      <c r="H27" s="44"/>
      <c r="I27" s="45">
        <f>IF(AND(I26 = ""), "", (SUM(I26) / (COUNT(I26) * 10)) * 100)</f>
        <v>97.5</v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7"/>
      <c r="B28" s="58" t="s">
        <v>22</v>
      </c>
      <c r="C28" s="8"/>
      <c r="D28" s="8"/>
      <c r="E28" s="8"/>
      <c r="F28" s="8"/>
      <c r="G28" s="8"/>
      <c r="H28" s="6"/>
      <c r="I28" s="38" t="str">
        <f>IF(I27 = "", "", IF(I27 &gt;= 90, "ممتاز", IF(I27 &gt;= 80, "جيدجدا", IF(I27 &gt;= 70, "جيد", "راسب"))))</f>
        <v>ممتاز</v>
      </c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9"/>
      <c r="B29" s="60"/>
      <c r="C29" s="60"/>
      <c r="D29" s="60"/>
      <c r="E29" s="60"/>
      <c r="F29" s="60"/>
      <c r="G29" s="60"/>
      <c r="H29" s="60"/>
      <c r="I29" s="61"/>
      <c r="J29" s="39"/>
      <c r="K29" s="40"/>
      <c r="L29" s="40"/>
      <c r="M29" s="40"/>
      <c r="N29" s="40"/>
      <c r="O29" s="4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2">
        <v>4.0</v>
      </c>
      <c r="B30" s="10">
        <v>1.0</v>
      </c>
      <c r="C30" s="53">
        <v>0.0</v>
      </c>
      <c r="D30" s="53">
        <v>1.0</v>
      </c>
      <c r="E30" s="53">
        <v>0.0</v>
      </c>
      <c r="F30" s="53">
        <v>1.0</v>
      </c>
      <c r="G30" s="53">
        <v>0.0</v>
      </c>
      <c r="H30" s="53">
        <v>0.0</v>
      </c>
      <c r="I30" s="38">
        <f>IF(AND(COUNT(C30)&gt;0, COUNT(D30)&gt;0, COUNT(E30)&gt;0, COUNT(F30)&gt;0, COUNT(G30)&gt;0, COUNT(H30)&gt;0), 10 - SUM(J30:O30), "")</f>
        <v>9</v>
      </c>
      <c r="J30" s="39">
        <f>IF(C30&gt;2, (C30-2) * 0.25, 0)</f>
        <v>0</v>
      </c>
      <c r="K30" s="40">
        <f>IF(D30&gt;1, (D30-1) * 0.25, 0)</f>
        <v>0</v>
      </c>
      <c r="L30" s="40">
        <f t="shared" ref="L30:M30" si="12">E30</f>
        <v>0</v>
      </c>
      <c r="M30" s="40">
        <f t="shared" si="12"/>
        <v>1</v>
      </c>
      <c r="N30" s="40">
        <f>G30*1.5</f>
        <v>0</v>
      </c>
      <c r="O30" s="40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5"/>
      <c r="B31" s="56" t="s">
        <v>21</v>
      </c>
      <c r="C31" s="43"/>
      <c r="D31" s="43"/>
      <c r="E31" s="43"/>
      <c r="F31" s="43"/>
      <c r="G31" s="43"/>
      <c r="H31" s="44"/>
      <c r="I31" s="45">
        <f>IF(AND(I30 = ""), "", (SUM(I30) / (COUNT(I30) * 10)) * 100)</f>
        <v>90</v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7"/>
      <c r="B32" s="58" t="s">
        <v>22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>ممتاز</v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9"/>
      <c r="B33" s="60"/>
      <c r="C33" s="60"/>
      <c r="D33" s="60"/>
      <c r="E33" s="60"/>
      <c r="F33" s="60"/>
      <c r="G33" s="60"/>
      <c r="H33" s="60"/>
      <c r="I33" s="61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5.0</v>
      </c>
      <c r="B34" s="10">
        <v>1.0</v>
      </c>
      <c r="C34" s="53">
        <v>0.0</v>
      </c>
      <c r="D34" s="53">
        <v>0.0</v>
      </c>
      <c r="E34" s="53">
        <v>0.0</v>
      </c>
      <c r="F34" s="53">
        <v>0.0</v>
      </c>
      <c r="G34" s="53">
        <v>0.0</v>
      </c>
      <c r="H34" s="53">
        <v>0.0</v>
      </c>
      <c r="I34" s="38">
        <f>IF(AND(COUNT(C34)&gt;0, COUNT(D34)&gt;0, COUNT(E34)&gt;0, COUNT(F34)&gt;0, COUNT(G34)&gt;0, COUNT(H34)&gt;0), 10 - SUM(J34:O34), "")</f>
        <v>10</v>
      </c>
      <c r="J34" s="39">
        <f>IF(C34&gt;2, (C34-2) * 0.25, 0)</f>
        <v>0</v>
      </c>
      <c r="K34" s="40">
        <f>IF(D34&gt;1, (D34-1) * 0.25, 0)</f>
        <v>0</v>
      </c>
      <c r="L34" s="40">
        <f t="shared" ref="L34:M34" si="13">E34</f>
        <v>0</v>
      </c>
      <c r="M34" s="40">
        <f t="shared" si="13"/>
        <v>0</v>
      </c>
      <c r="N34" s="40">
        <f>G34*1.5</f>
        <v>0</v>
      </c>
      <c r="O34" s="40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5"/>
      <c r="B35" s="56" t="s">
        <v>21</v>
      </c>
      <c r="C35" s="43"/>
      <c r="D35" s="43"/>
      <c r="E35" s="43"/>
      <c r="F35" s="43"/>
      <c r="G35" s="43"/>
      <c r="H35" s="44"/>
      <c r="I35" s="45">
        <f>IF(AND(I34 = ""), "", (SUM(I34) / (COUNT(I34) * 10)) * 100)</f>
        <v>100</v>
      </c>
      <c r="J35" s="39"/>
      <c r="K35" s="40"/>
      <c r="L35" s="40"/>
      <c r="M35" s="40"/>
      <c r="N35" s="40"/>
      <c r="O35" s="4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7"/>
      <c r="B36" s="58" t="s">
        <v>22</v>
      </c>
      <c r="C36" s="8"/>
      <c r="D36" s="8"/>
      <c r="E36" s="8"/>
      <c r="F36" s="8"/>
      <c r="G36" s="8"/>
      <c r="H36" s="6"/>
      <c r="I36" s="38" t="str">
        <f>IF(I35 = "", "", IF(I35 &gt;= 90, "ممتاز", IF(I35 &gt;= 80, "جيدجدا", IF(I35 &gt;= 70, "جيد", "راسب"))))</f>
        <v>ممتاز</v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9"/>
      <c r="B37" s="60"/>
      <c r="C37" s="60"/>
      <c r="D37" s="60"/>
      <c r="E37" s="60"/>
      <c r="F37" s="60"/>
      <c r="G37" s="60"/>
      <c r="H37" s="60"/>
      <c r="I37" s="61"/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2">
        <v>6.0</v>
      </c>
      <c r="B38" s="10">
        <v>1.0</v>
      </c>
      <c r="C38" s="53">
        <v>2.0</v>
      </c>
      <c r="D38" s="53">
        <v>4.0</v>
      </c>
      <c r="E38" s="53">
        <v>0.0</v>
      </c>
      <c r="F38" s="53">
        <v>0.0</v>
      </c>
      <c r="G38" s="53">
        <v>1.0</v>
      </c>
      <c r="H38" s="53">
        <v>0.0</v>
      </c>
      <c r="I38" s="38">
        <f>IF(AND(COUNT(C38)&gt;0, COUNT(D38)&gt;0, COUNT(E38)&gt;0, COUNT(F38)&gt;0, COUNT(G38)&gt;0, COUNT(H38)&gt;0), 10 - SUM(J38:O38), "")</f>
        <v>7.75</v>
      </c>
      <c r="J38" s="39">
        <f>IF(C38&gt;2, (C38-2) * 0.25, 0)</f>
        <v>0</v>
      </c>
      <c r="K38" s="40">
        <f>IF(D38&gt;1, (D38-1) * 0.25, 0)</f>
        <v>0.75</v>
      </c>
      <c r="L38" s="40">
        <f t="shared" ref="L38:M38" si="14">E38</f>
        <v>0</v>
      </c>
      <c r="M38" s="40">
        <f t="shared" si="14"/>
        <v>0</v>
      </c>
      <c r="N38" s="40">
        <f>G38*1.5</f>
        <v>1.5</v>
      </c>
      <c r="O38" s="40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5"/>
      <c r="B39" s="56" t="s">
        <v>21</v>
      </c>
      <c r="C39" s="43"/>
      <c r="D39" s="43"/>
      <c r="E39" s="43"/>
      <c r="F39" s="43"/>
      <c r="G39" s="43"/>
      <c r="H39" s="44"/>
      <c r="I39" s="45">
        <f>IF(AND(I38 = ""), "", (SUM(I38) / (COUNT(I38) * 10)) * 100)</f>
        <v>77.5</v>
      </c>
      <c r="J39" s="39"/>
      <c r="K39" s="40"/>
      <c r="L39" s="40"/>
      <c r="M39" s="40"/>
      <c r="N39" s="40"/>
      <c r="O39" s="4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7"/>
      <c r="B40" s="58" t="s">
        <v>22</v>
      </c>
      <c r="C40" s="8"/>
      <c r="D40" s="8"/>
      <c r="E40" s="8"/>
      <c r="F40" s="8"/>
      <c r="G40" s="8"/>
      <c r="H40" s="6"/>
      <c r="I40" s="38" t="str">
        <f>IF(I39 = "", "", IF(I39 &gt;= 90, "ممتاز", IF(I39 &gt;= 80, "جيدجدا", IF(I39 &gt;= 70, "جيد", "راسب"))))</f>
        <v>جيد</v>
      </c>
      <c r="J40" s="39"/>
      <c r="K40" s="40"/>
      <c r="L40" s="40"/>
      <c r="M40" s="40"/>
      <c r="N40" s="40"/>
      <c r="O40" s="40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9"/>
      <c r="B41" s="60"/>
      <c r="C41" s="60"/>
      <c r="D41" s="60"/>
      <c r="E41" s="60"/>
      <c r="F41" s="60"/>
      <c r="G41" s="60"/>
      <c r="H41" s="60"/>
      <c r="I41" s="61"/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2">
        <v>7.0</v>
      </c>
      <c r="B42" s="10">
        <v>1.0</v>
      </c>
      <c r="C42" s="53">
        <v>0.0</v>
      </c>
      <c r="D42" s="53">
        <v>0.0</v>
      </c>
      <c r="E42" s="53">
        <v>0.0</v>
      </c>
      <c r="F42" s="53">
        <v>0.0</v>
      </c>
      <c r="G42" s="53">
        <v>0.0</v>
      </c>
      <c r="H42" s="53">
        <v>0.0</v>
      </c>
      <c r="I42" s="38">
        <f>IF(AND(COUNT(C42)&gt;0, COUNT(D42)&gt;0, COUNT(E42)&gt;0, COUNT(F42)&gt;0, COUNT(G42)&gt;0, COUNT(H42)&gt;0), 10 - SUM(J42:O42), "")</f>
        <v>10</v>
      </c>
      <c r="J42" s="39">
        <f>IF(C42&gt;2, (C42-2) * 0.25, 0)</f>
        <v>0</v>
      </c>
      <c r="K42" s="40">
        <f>IF(D42&gt;1, (D42-1) * 0.25, 0)</f>
        <v>0</v>
      </c>
      <c r="L42" s="40">
        <f t="shared" ref="L42:M42" si="15">E42</f>
        <v>0</v>
      </c>
      <c r="M42" s="40">
        <f t="shared" si="15"/>
        <v>0</v>
      </c>
      <c r="N42" s="40">
        <f>G42*1.5</f>
        <v>0</v>
      </c>
      <c r="O42" s="40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5"/>
      <c r="B43" s="56" t="s">
        <v>21</v>
      </c>
      <c r="C43" s="43"/>
      <c r="D43" s="43"/>
      <c r="E43" s="43"/>
      <c r="F43" s="43"/>
      <c r="G43" s="43"/>
      <c r="H43" s="44"/>
      <c r="I43" s="45">
        <f>IF(AND(I42 = ""), "", (SUM(I42) / (COUNT(I42) * 10)) * 100)</f>
        <v>100</v>
      </c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7"/>
      <c r="B44" s="58" t="s">
        <v>22</v>
      </c>
      <c r="C44" s="8"/>
      <c r="D44" s="8"/>
      <c r="E44" s="8"/>
      <c r="F44" s="8"/>
      <c r="G44" s="8"/>
      <c r="H44" s="6"/>
      <c r="I44" s="38" t="str">
        <f>IF(I43 = "", "", IF(I43 &gt;= 90, "ممتاز", IF(I43 &gt;= 80, "جيدجدا", IF(I43 &gt;= 70, "جيد", "راسب"))))</f>
        <v>ممتاز</v>
      </c>
      <c r="J44" s="39"/>
      <c r="K44" s="40"/>
      <c r="L44" s="40"/>
      <c r="M44" s="40"/>
      <c r="N44" s="40"/>
      <c r="O44" s="4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9"/>
      <c r="B45" s="60"/>
      <c r="C45" s="60"/>
      <c r="D45" s="60"/>
      <c r="E45" s="60"/>
      <c r="F45" s="60"/>
      <c r="G45" s="60"/>
      <c r="H45" s="60"/>
      <c r="I45" s="61"/>
      <c r="J45" s="39"/>
      <c r="K45" s="40"/>
      <c r="L45" s="40"/>
      <c r="M45" s="40"/>
      <c r="N45" s="40"/>
      <c r="O45" s="4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2">
        <v>8.0</v>
      </c>
      <c r="B46" s="10">
        <v>1.0</v>
      </c>
      <c r="C46" s="53">
        <v>0.0</v>
      </c>
      <c r="D46" s="53">
        <v>2.0</v>
      </c>
      <c r="E46" s="53">
        <v>0.0</v>
      </c>
      <c r="F46" s="53">
        <v>0.0</v>
      </c>
      <c r="G46" s="53">
        <v>0.0</v>
      </c>
      <c r="H46" s="53">
        <v>0.0</v>
      </c>
      <c r="I46" s="38">
        <f>IF(AND(COUNT(C46)&gt;0, COUNT(D46)&gt;0, COUNT(E46)&gt;0, COUNT(F46)&gt;0, COUNT(G46)&gt;0, COUNT(H46)&gt;0), 10 - SUM(J46:O46), "")</f>
        <v>9.75</v>
      </c>
      <c r="J46" s="39">
        <f>IF(C46&gt;2, (C46-2) * 0.25, 0)</f>
        <v>0</v>
      </c>
      <c r="K46" s="40">
        <f>IF(D46&gt;1, (D46-1) * 0.25, 0)</f>
        <v>0.25</v>
      </c>
      <c r="L46" s="40">
        <f t="shared" ref="L46:M46" si="16">E46</f>
        <v>0</v>
      </c>
      <c r="M46" s="40">
        <f t="shared" si="16"/>
        <v>0</v>
      </c>
      <c r="N46" s="40">
        <f>G46*1.5</f>
        <v>0</v>
      </c>
      <c r="O46" s="40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62" t="s">
        <v>21</v>
      </c>
      <c r="C47" s="43"/>
      <c r="D47" s="43"/>
      <c r="E47" s="43"/>
      <c r="F47" s="43"/>
      <c r="G47" s="43"/>
      <c r="H47" s="44"/>
      <c r="I47" s="45">
        <f>IF(AND(I46 = ""), "", (SUM(I46) / (COUNT(I46) * 10)) * 100)</f>
        <v>97.5</v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7"/>
      <c r="B48" s="58" t="s">
        <v>22</v>
      </c>
      <c r="C48" s="8"/>
      <c r="D48" s="8"/>
      <c r="E48" s="8"/>
      <c r="F48" s="8"/>
      <c r="G48" s="8"/>
      <c r="H48" s="6"/>
      <c r="I48" s="38" t="str">
        <f>IF(I47 = "", "", IF(I47 &gt;= 90, "ممتاز", IF(I47 &gt;= 80, "جيدجدا", IF(I47 &gt;= 70, "جيد", "راسب"))))</f>
        <v>ممتاز</v>
      </c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9"/>
      <c r="B49" s="60"/>
      <c r="C49" s="60"/>
      <c r="D49" s="60"/>
      <c r="E49" s="60"/>
      <c r="F49" s="60"/>
      <c r="G49" s="60"/>
      <c r="H49" s="60"/>
      <c r="I49" s="61"/>
      <c r="J49" s="39"/>
      <c r="K49" s="40"/>
      <c r="L49" s="40"/>
      <c r="M49" s="40"/>
      <c r="N49" s="40"/>
      <c r="O49" s="4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3">
        <v>9.0</v>
      </c>
      <c r="B50" s="10">
        <v>1.0</v>
      </c>
      <c r="C50" s="53">
        <v>1.0</v>
      </c>
      <c r="D50" s="53">
        <v>0.0</v>
      </c>
      <c r="E50" s="53">
        <v>0.0</v>
      </c>
      <c r="F50" s="53">
        <v>0.0</v>
      </c>
      <c r="G50" s="53">
        <v>0.0</v>
      </c>
      <c r="H50" s="53">
        <v>0.0</v>
      </c>
      <c r="I50" s="38">
        <f>IF(AND(COUNT(C50)&gt;0, COUNT(D50)&gt;0, COUNT(E50)&gt;0, COUNT(F50)&gt;0, COUNT(G50)&gt;0, COUNT(H50)&gt;0), 10 - SUM(J50:O50), "")</f>
        <v>10</v>
      </c>
      <c r="J50" s="39">
        <f>IF(C50&gt;2, (C50-2) * 0.25, 0)</f>
        <v>0</v>
      </c>
      <c r="K50" s="40">
        <f>IF(D50&gt;1, (D50-1) * 0.25, 0)</f>
        <v>0</v>
      </c>
      <c r="L50" s="40">
        <f t="shared" ref="L50:M50" si="17">E50</f>
        <v>0</v>
      </c>
      <c r="M50" s="40">
        <f t="shared" si="17"/>
        <v>0</v>
      </c>
      <c r="N50" s="40">
        <f>G50*1.5</f>
        <v>0</v>
      </c>
      <c r="O50" s="40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4"/>
      <c r="B51" s="56" t="s">
        <v>21</v>
      </c>
      <c r="C51" s="43"/>
      <c r="D51" s="43"/>
      <c r="E51" s="43"/>
      <c r="F51" s="43"/>
      <c r="G51" s="43"/>
      <c r="H51" s="44"/>
      <c r="I51" s="45">
        <f>IF(AND(I50 = ""), "", (SUM(I50) / (COUNT(I50) * 10)) * 100)</f>
        <v>100</v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5"/>
      <c r="B52" s="58" t="s">
        <v>22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9"/>
      <c r="B53" s="60"/>
      <c r="C53" s="60"/>
      <c r="D53" s="60"/>
      <c r="E53" s="60"/>
      <c r="F53" s="60"/>
      <c r="G53" s="60"/>
      <c r="H53" s="60"/>
      <c r="I53" s="61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3">
        <v>10.0</v>
      </c>
      <c r="B54" s="10">
        <v>1.0</v>
      </c>
      <c r="C54" s="53">
        <v>0.0</v>
      </c>
      <c r="D54" s="53">
        <v>0.0</v>
      </c>
      <c r="E54" s="53">
        <v>0.0</v>
      </c>
      <c r="F54" s="53">
        <v>0.0</v>
      </c>
      <c r="G54" s="53">
        <v>0.0</v>
      </c>
      <c r="H54" s="53">
        <v>0.0</v>
      </c>
      <c r="I54" s="38">
        <f>IF(AND(COUNT(C54)&gt;0, COUNT(D54)&gt;0, COUNT(E54)&gt;0, COUNT(F54)&gt;0, COUNT(G54)&gt;0, COUNT(H54)&gt;0), 10 - SUM(J54:O54), "")</f>
        <v>10</v>
      </c>
      <c r="J54" s="39">
        <f>IF(C54&gt;2, (C54-2) * 0.25, 0)</f>
        <v>0</v>
      </c>
      <c r="K54" s="40">
        <f>IF(D54&gt;1, (D54-1) * 0.25, 0)</f>
        <v>0</v>
      </c>
      <c r="L54" s="40">
        <f t="shared" ref="L54:M54" si="18">E54</f>
        <v>0</v>
      </c>
      <c r="M54" s="40">
        <f t="shared" si="18"/>
        <v>0</v>
      </c>
      <c r="N54" s="40">
        <f>G54*1.5</f>
        <v>0</v>
      </c>
      <c r="O54" s="40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4"/>
      <c r="B55" s="56" t="s">
        <v>21</v>
      </c>
      <c r="C55" s="43"/>
      <c r="D55" s="43"/>
      <c r="E55" s="43"/>
      <c r="F55" s="43"/>
      <c r="G55" s="43"/>
      <c r="H55" s="44"/>
      <c r="I55" s="45">
        <f>IF(AND(I54 = ""), "", (SUM(I54) / (COUNT(I54) * 10)) * 100)</f>
        <v>100</v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5"/>
      <c r="B56" s="58" t="s">
        <v>22</v>
      </c>
      <c r="C56" s="8"/>
      <c r="D56" s="8"/>
      <c r="E56" s="8"/>
      <c r="F56" s="8"/>
      <c r="G56" s="8"/>
      <c r="H56" s="6"/>
      <c r="I56" s="38" t="str">
        <f>IF(I55 = "", "", IF(I55 &gt;= 90, "ممتاز", IF(I55 &gt;= 80, "جيدجدا", IF(I55 &gt;= 70, "جيد", "راسب"))))</f>
        <v>ممتاز</v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9"/>
      <c r="B57" s="60"/>
      <c r="C57" s="60"/>
      <c r="D57" s="60"/>
      <c r="E57" s="60"/>
      <c r="F57" s="60"/>
      <c r="G57" s="60"/>
      <c r="H57" s="60"/>
      <c r="I57" s="61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3">
        <v>11.0</v>
      </c>
      <c r="B58" s="10">
        <v>1.0</v>
      </c>
      <c r="C58" s="53">
        <v>0.0</v>
      </c>
      <c r="D58" s="53">
        <v>0.0</v>
      </c>
      <c r="E58" s="53">
        <v>0.0</v>
      </c>
      <c r="F58" s="53">
        <v>0.0</v>
      </c>
      <c r="G58" s="53">
        <v>0.0</v>
      </c>
      <c r="H58" s="53">
        <v>0.0</v>
      </c>
      <c r="I58" s="38">
        <f>IF(AND(COUNT(C58)&gt;0, COUNT(D58)&gt;0, COUNT(E58)&gt;0, COUNT(F58)&gt;0, COUNT(G58)&gt;0, COUNT(H58)&gt;0), 10 - SUM(J58:O58), "")</f>
        <v>10</v>
      </c>
      <c r="J58" s="39">
        <f>IF(C58&gt;2, (C58-2) * 0.25, 0)</f>
        <v>0</v>
      </c>
      <c r="K58" s="40">
        <f>IF(D58&gt;1, (D58-1) * 0.25, 0)</f>
        <v>0</v>
      </c>
      <c r="L58" s="40">
        <f t="shared" ref="L58:M58" si="19">E58</f>
        <v>0</v>
      </c>
      <c r="M58" s="40">
        <f t="shared" si="19"/>
        <v>0</v>
      </c>
      <c r="N58" s="40">
        <f>G58*1.5</f>
        <v>0</v>
      </c>
      <c r="O58" s="40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4"/>
      <c r="B59" s="56" t="s">
        <v>21</v>
      </c>
      <c r="C59" s="43"/>
      <c r="D59" s="43"/>
      <c r="E59" s="43"/>
      <c r="F59" s="43"/>
      <c r="G59" s="43"/>
      <c r="H59" s="44"/>
      <c r="I59" s="45">
        <f>IF(AND(I58 = ""), "", (SUM(I58) / (COUNT(I58) * 10)) * 100)</f>
        <v>100</v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5"/>
      <c r="B60" s="58" t="s">
        <v>22</v>
      </c>
      <c r="C60" s="8"/>
      <c r="D60" s="8"/>
      <c r="E60" s="8"/>
      <c r="F60" s="8"/>
      <c r="G60" s="8"/>
      <c r="H60" s="6"/>
      <c r="I60" s="38" t="str">
        <f>IF(I59 = "", "", IF(I59 &gt;= 90, "ممتاز", IF(I59 &gt;= 80, "جيدجدا", IF(I59 &gt;= 70, "جيد", "راسب"))))</f>
        <v>ممتاز</v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9"/>
      <c r="B61" s="60"/>
      <c r="C61" s="60"/>
      <c r="D61" s="60"/>
      <c r="E61" s="60"/>
      <c r="F61" s="60"/>
      <c r="G61" s="60"/>
      <c r="H61" s="60"/>
      <c r="I61" s="61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>
        <v>12.0</v>
      </c>
      <c r="B62" s="10">
        <v>1.0</v>
      </c>
      <c r="C62" s="53">
        <v>1.0</v>
      </c>
      <c r="D62" s="53">
        <v>3.0</v>
      </c>
      <c r="E62" s="53">
        <v>0.0</v>
      </c>
      <c r="F62" s="53">
        <v>0.0</v>
      </c>
      <c r="G62" s="53">
        <v>0.0</v>
      </c>
      <c r="H62" s="53">
        <v>0.0</v>
      </c>
      <c r="I62" s="38">
        <f>IF(AND(COUNT(C62)&gt;0, COUNT(D62)&gt;0, COUNT(E62)&gt;0, COUNT(F62)&gt;0, COUNT(G62)&gt;0, COUNT(H62)&gt;0), 10 - SUM(J62:O62), "")</f>
        <v>9.5</v>
      </c>
      <c r="J62" s="39">
        <f>IF(C62&gt;2, (C62-2) * 0.25, 0)</f>
        <v>0</v>
      </c>
      <c r="K62" s="40">
        <f>IF(D62&gt;1, (D62-1) * 0.25, 0)</f>
        <v>0.5</v>
      </c>
      <c r="L62" s="40">
        <f t="shared" ref="L62:M62" si="20">E62</f>
        <v>0</v>
      </c>
      <c r="M62" s="40">
        <f t="shared" si="20"/>
        <v>0</v>
      </c>
      <c r="N62" s="40">
        <f>G62*1.5</f>
        <v>0</v>
      </c>
      <c r="O62" s="40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4"/>
      <c r="B63" s="56" t="s">
        <v>21</v>
      </c>
      <c r="C63" s="43"/>
      <c r="D63" s="43"/>
      <c r="E63" s="43"/>
      <c r="F63" s="43"/>
      <c r="G63" s="43"/>
      <c r="H63" s="44"/>
      <c r="I63" s="45">
        <f>IF(AND(I62 = ""), "", (SUM(I62) / (COUNT(I62) * 10)) * 100)</f>
        <v>95</v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5"/>
      <c r="B64" s="58" t="s">
        <v>22</v>
      </c>
      <c r="C64" s="8"/>
      <c r="D64" s="8"/>
      <c r="E64" s="8"/>
      <c r="F64" s="8"/>
      <c r="G64" s="8"/>
      <c r="H64" s="6"/>
      <c r="I64" s="38" t="str">
        <f>IF(I63 = "", "", IF(I63 &gt;= 90, "ممتاز", IF(I63 &gt;= 80, "جيدجدا", IF(I63 &gt;= 70, "جيد", "راسب"))))</f>
        <v>ممتاز</v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9"/>
      <c r="B65" s="60"/>
      <c r="C65" s="60"/>
      <c r="D65" s="60"/>
      <c r="E65" s="60"/>
      <c r="F65" s="60"/>
      <c r="G65" s="60"/>
      <c r="H65" s="60"/>
      <c r="I65" s="61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3">
        <v>13.0</v>
      </c>
      <c r="B66" s="10">
        <v>1.0</v>
      </c>
      <c r="C66" s="53">
        <v>2.0</v>
      </c>
      <c r="D66" s="53">
        <v>2.0</v>
      </c>
      <c r="E66" s="53">
        <v>0.0</v>
      </c>
      <c r="F66" s="53">
        <v>0.0</v>
      </c>
      <c r="G66" s="53">
        <v>0.0</v>
      </c>
      <c r="H66" s="53">
        <v>0.0</v>
      </c>
      <c r="I66" s="38">
        <f>IF(AND(COUNT(C66)&gt;0, COUNT(D66)&gt;0, COUNT(E66)&gt;0, COUNT(F66)&gt;0, COUNT(G66)&gt;0, COUNT(H66)&gt;0), 10 - SUM(J66:O66), "")</f>
        <v>9.75</v>
      </c>
      <c r="J66" s="39">
        <f>IF(C66&gt;2, (C66-2) * 0.25, 0)</f>
        <v>0</v>
      </c>
      <c r="K66" s="40">
        <f>IF(D66&gt;1, (D66-1) * 0.25, 0)</f>
        <v>0.25</v>
      </c>
      <c r="L66" s="40">
        <f t="shared" ref="L66:M66" si="21">E66</f>
        <v>0</v>
      </c>
      <c r="M66" s="40">
        <f t="shared" si="21"/>
        <v>0</v>
      </c>
      <c r="N66" s="40">
        <f>G66*1.5</f>
        <v>0</v>
      </c>
      <c r="O66" s="40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4"/>
      <c r="B67" s="56" t="s">
        <v>21</v>
      </c>
      <c r="C67" s="43"/>
      <c r="D67" s="43"/>
      <c r="E67" s="43"/>
      <c r="F67" s="43"/>
      <c r="G67" s="43"/>
      <c r="H67" s="44"/>
      <c r="I67" s="45">
        <f>IF(AND(I66 = ""), "", (SUM(I66) / (COUNT(I66) * 10)) * 100)</f>
        <v>97.5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5"/>
      <c r="B68" s="58" t="s">
        <v>22</v>
      </c>
      <c r="C68" s="8"/>
      <c r="D68" s="8"/>
      <c r="E68" s="8"/>
      <c r="F68" s="8"/>
      <c r="G68" s="8"/>
      <c r="H68" s="6"/>
      <c r="I68" s="38" t="str">
        <f>IF(I67 = "", "", IF(I67 &gt;= 90, "ممتاز", IF(I67 &gt;= 80, "جيدجدا", IF(I67 &gt;= 70, "جيد", "راسب"))))</f>
        <v>ممتاز</v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9"/>
      <c r="B69" s="60"/>
      <c r="C69" s="60"/>
      <c r="D69" s="60"/>
      <c r="E69" s="60"/>
      <c r="F69" s="60"/>
      <c r="G69" s="60"/>
      <c r="H69" s="60"/>
      <c r="I69" s="61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3">
        <v>14.0</v>
      </c>
      <c r="B70" s="10">
        <v>1.0</v>
      </c>
      <c r="C70" s="53">
        <v>2.0</v>
      </c>
      <c r="D70" s="53">
        <v>1.0</v>
      </c>
      <c r="E70" s="53">
        <v>0.0</v>
      </c>
      <c r="F70" s="53">
        <v>0.0</v>
      </c>
      <c r="G70" s="53">
        <v>0.0</v>
      </c>
      <c r="H70" s="53">
        <v>0.0</v>
      </c>
      <c r="I70" s="38">
        <f>IF(AND(COUNT(C70)&gt;0, COUNT(D70)&gt;0, COUNT(E70)&gt;0, COUNT(F70)&gt;0, COUNT(G70)&gt;0, COUNT(H70)&gt;0), 10 - SUM(J70:O70), "")</f>
        <v>10</v>
      </c>
      <c r="J70" s="39">
        <f>IF(C70&gt;2, (C70-2) * 0.25, 0)</f>
        <v>0</v>
      </c>
      <c r="K70" s="40">
        <f>IF(D70&gt;1, (D70-1) * 0.25, 0)</f>
        <v>0</v>
      </c>
      <c r="L70" s="40">
        <f t="shared" ref="L70:M70" si="22">E70</f>
        <v>0</v>
      </c>
      <c r="M70" s="40">
        <f t="shared" si="22"/>
        <v>0</v>
      </c>
      <c r="N70" s="40">
        <f>G70*1.5</f>
        <v>0</v>
      </c>
      <c r="O70" s="40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4"/>
      <c r="B71" s="56" t="s">
        <v>21</v>
      </c>
      <c r="C71" s="43"/>
      <c r="D71" s="43"/>
      <c r="E71" s="43"/>
      <c r="F71" s="43"/>
      <c r="G71" s="43"/>
      <c r="H71" s="44"/>
      <c r="I71" s="45">
        <f>IF(AND(I70 = ""), "", (SUM(I70) / (COUNT(I70) * 10)) * 100)</f>
        <v>100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5"/>
      <c r="B72" s="58" t="s">
        <v>22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9"/>
      <c r="B73" s="60"/>
      <c r="C73" s="60"/>
      <c r="D73" s="60"/>
      <c r="E73" s="60"/>
      <c r="F73" s="60"/>
      <c r="G73" s="60"/>
      <c r="H73" s="60"/>
      <c r="I73" s="61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3">
        <v>15.0</v>
      </c>
      <c r="B74" s="10">
        <v>1.0</v>
      </c>
      <c r="C74" s="53">
        <v>1.0</v>
      </c>
      <c r="D74" s="53">
        <v>1.0</v>
      </c>
      <c r="E74" s="53">
        <v>0.0</v>
      </c>
      <c r="F74" s="53">
        <v>0.0</v>
      </c>
      <c r="G74" s="53">
        <v>0.0</v>
      </c>
      <c r="H74" s="53">
        <v>1.0</v>
      </c>
      <c r="I74" s="38">
        <f>IF(AND(COUNT(C74)&gt;0, COUNT(D74)&gt;0, COUNT(E74)&gt;0, COUNT(F74)&gt;0, COUNT(G74)&gt;0, COUNT(H74)&gt;0), 10 - SUM(J74:O74), "")</f>
        <v>9.875</v>
      </c>
      <c r="J74" s="39">
        <f>IF(C74&gt;2, (C74-2) * 0.25, 0)</f>
        <v>0</v>
      </c>
      <c r="K74" s="40">
        <f>IF(D74&gt;1, (D74-1) * 0.25, 0)</f>
        <v>0</v>
      </c>
      <c r="L74" s="40">
        <f t="shared" ref="L74:M74" si="23">E74</f>
        <v>0</v>
      </c>
      <c r="M74" s="40">
        <f t="shared" si="23"/>
        <v>0</v>
      </c>
      <c r="N74" s="40">
        <f>G74*1.5</f>
        <v>0</v>
      </c>
      <c r="O74" s="40">
        <f>H74*0.125</f>
        <v>0.125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4"/>
      <c r="B75" s="56" t="s">
        <v>21</v>
      </c>
      <c r="C75" s="43"/>
      <c r="D75" s="43"/>
      <c r="E75" s="43"/>
      <c r="F75" s="43"/>
      <c r="G75" s="43"/>
      <c r="H75" s="44"/>
      <c r="I75" s="45">
        <f>IF(AND(I74 = ""), "", (SUM(I74) / (COUNT(I74) * 10)) * 100)</f>
        <v>98.75</v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5"/>
      <c r="B76" s="58" t="s">
        <v>22</v>
      </c>
      <c r="C76" s="8"/>
      <c r="D76" s="8"/>
      <c r="E76" s="8"/>
      <c r="F76" s="8"/>
      <c r="G76" s="8"/>
      <c r="H76" s="6"/>
      <c r="I76" s="38" t="str">
        <f>IF(I75 = "", "", IF(I75 &gt;= 90, "ممتاز", IF(I75 &gt;= 80, "جيدجدا", IF(I75 &gt;= 70, "جيد", "راسب"))))</f>
        <v>ممتاز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9"/>
      <c r="B77" s="60"/>
      <c r="C77" s="60"/>
      <c r="D77" s="60"/>
      <c r="E77" s="60"/>
      <c r="F77" s="60"/>
      <c r="G77" s="60"/>
      <c r="H77" s="60"/>
      <c r="I77" s="61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3">
        <v>16.0</v>
      </c>
      <c r="B78" s="10">
        <v>1.0</v>
      </c>
      <c r="C78" s="53">
        <v>0.0</v>
      </c>
      <c r="D78" s="53">
        <v>1.0</v>
      </c>
      <c r="E78" s="53">
        <v>0.0</v>
      </c>
      <c r="F78" s="53">
        <v>0.0</v>
      </c>
      <c r="G78" s="53">
        <v>0.0</v>
      </c>
      <c r="H78" s="53">
        <v>0.0</v>
      </c>
      <c r="I78" s="38">
        <f>IF(AND(COUNT(C78)&gt;0, COUNT(D78)&gt;0, COUNT(E78)&gt;0, COUNT(F78)&gt;0, COUNT(G78)&gt;0, COUNT(H78)&gt;0), 10 - SUM(J78:O78), "")</f>
        <v>10</v>
      </c>
      <c r="J78" s="39">
        <f>IF(C78&gt;2, (C78-2) * 0.25, 0)</f>
        <v>0</v>
      </c>
      <c r="K78" s="40">
        <f>IF(D78&gt;1, (D78-1) * 0.25, 0)</f>
        <v>0</v>
      </c>
      <c r="L78" s="40">
        <f t="shared" ref="L78:M78" si="24">E78</f>
        <v>0</v>
      </c>
      <c r="M78" s="40">
        <f t="shared" si="24"/>
        <v>0</v>
      </c>
      <c r="N78" s="40">
        <f>G78*1.5</f>
        <v>0</v>
      </c>
      <c r="O78" s="40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4"/>
      <c r="B79" s="56" t="s">
        <v>21</v>
      </c>
      <c r="C79" s="43"/>
      <c r="D79" s="43"/>
      <c r="E79" s="43"/>
      <c r="F79" s="43"/>
      <c r="G79" s="43"/>
      <c r="H79" s="44"/>
      <c r="I79" s="45">
        <f>IF(AND(I78 = ""), "", (SUM(I78) / (COUNT(I78) * 10)) * 100)</f>
        <v>100</v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5"/>
      <c r="B80" s="58" t="s">
        <v>22</v>
      </c>
      <c r="C80" s="8"/>
      <c r="D80" s="8"/>
      <c r="E80" s="8"/>
      <c r="F80" s="8"/>
      <c r="G80" s="8"/>
      <c r="H80" s="6"/>
      <c r="I80" s="38" t="str">
        <f>IF(I79 = "", "", IF(I79 &gt;= 90, "ممتاز", IF(I79 &gt;= 80, "جيدجدا", IF(I79 &gt;= 70, "جيد", "راسب"))))</f>
        <v>ممتاز</v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9"/>
      <c r="B81" s="60"/>
      <c r="C81" s="60"/>
      <c r="D81" s="60"/>
      <c r="E81" s="60"/>
      <c r="F81" s="60"/>
      <c r="G81" s="60"/>
      <c r="H81" s="60"/>
      <c r="I81" s="61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>
        <v>17.0</v>
      </c>
      <c r="B82" s="10">
        <v>1.0</v>
      </c>
      <c r="C82" s="53">
        <v>1.0</v>
      </c>
      <c r="D82" s="53">
        <v>3.0</v>
      </c>
      <c r="E82" s="53">
        <v>0.0</v>
      </c>
      <c r="F82" s="53">
        <v>1.0</v>
      </c>
      <c r="G82" s="53">
        <v>0.0</v>
      </c>
      <c r="H82" s="53">
        <v>0.0</v>
      </c>
      <c r="I82" s="38">
        <f>IF(AND(COUNT(C82)&gt;0, COUNT(D82)&gt;0, COUNT(E82)&gt;0, COUNT(F82)&gt;0, COUNT(G82)&gt;0, COUNT(H82)&gt;0), 10 - SUM(J82:O82), "")</f>
        <v>8.5</v>
      </c>
      <c r="J82" s="39">
        <f>IF(C82&gt;2, (C82-2) * 0.25, 0)</f>
        <v>0</v>
      </c>
      <c r="K82" s="40">
        <f>IF(D82&gt;1, (D82-1) * 0.25, 0)</f>
        <v>0.5</v>
      </c>
      <c r="L82" s="40">
        <f t="shared" ref="L82:M82" si="25">E82</f>
        <v>0</v>
      </c>
      <c r="M82" s="40">
        <f t="shared" si="25"/>
        <v>1</v>
      </c>
      <c r="N82" s="40">
        <f>G82*1.5</f>
        <v>0</v>
      </c>
      <c r="O82" s="40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4"/>
      <c r="B83" s="56" t="s">
        <v>21</v>
      </c>
      <c r="C83" s="43"/>
      <c r="D83" s="43"/>
      <c r="E83" s="43"/>
      <c r="F83" s="43"/>
      <c r="G83" s="43"/>
      <c r="H83" s="44"/>
      <c r="I83" s="45">
        <f>IF(AND(I82 = ""), "", (SUM(I82) / (COUNT(I82) * 10)) * 100)</f>
        <v>85</v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5"/>
      <c r="B84" s="58" t="s">
        <v>22</v>
      </c>
      <c r="C84" s="8"/>
      <c r="D84" s="8"/>
      <c r="E84" s="8"/>
      <c r="F84" s="8"/>
      <c r="G84" s="8"/>
      <c r="H84" s="6"/>
      <c r="I84" s="38" t="str">
        <f>IF(I83 = "", "", IF(I83 &gt;= 90, "ممتاز", IF(I83 &gt;= 80, "جيدجدا", IF(I83 &gt;= 70, "جيد", "راسب"))))</f>
        <v>جيدجدا</v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9"/>
      <c r="B85" s="60"/>
      <c r="C85" s="60"/>
      <c r="D85" s="60"/>
      <c r="E85" s="60"/>
      <c r="F85" s="60"/>
      <c r="G85" s="60"/>
      <c r="H85" s="60"/>
      <c r="I85" s="61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3">
        <v>18.0</v>
      </c>
      <c r="B86" s="10">
        <v>1.0</v>
      </c>
      <c r="C86" s="53">
        <v>0.0</v>
      </c>
      <c r="D86" s="53">
        <v>2.0</v>
      </c>
      <c r="E86" s="53">
        <v>0.0</v>
      </c>
      <c r="F86" s="53">
        <v>1.0</v>
      </c>
      <c r="G86" s="53">
        <v>0.0</v>
      </c>
      <c r="H86" s="53">
        <v>0.0</v>
      </c>
      <c r="I86" s="38">
        <f>IF(AND(COUNT(C86)&gt;0, COUNT(D86)&gt;0, COUNT(E86)&gt;0, COUNT(F86)&gt;0, COUNT(G86)&gt;0, COUNT(H86)&gt;0), 10 - SUM(J86:O86), "")</f>
        <v>8.75</v>
      </c>
      <c r="J86" s="39">
        <f>IF(C86&gt;2, (C86-2) * 0.25, 0)</f>
        <v>0</v>
      </c>
      <c r="K86" s="40">
        <f>IF(D86&gt;1, (D86-1) * 0.25, 0)</f>
        <v>0.25</v>
      </c>
      <c r="L86" s="40">
        <f t="shared" ref="L86:M86" si="26">E86</f>
        <v>0</v>
      </c>
      <c r="M86" s="40">
        <f t="shared" si="26"/>
        <v>1</v>
      </c>
      <c r="N86" s="40">
        <f>G86*1.5</f>
        <v>0</v>
      </c>
      <c r="O86" s="40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4"/>
      <c r="B87" s="56" t="s">
        <v>21</v>
      </c>
      <c r="C87" s="43"/>
      <c r="D87" s="43"/>
      <c r="E87" s="43"/>
      <c r="F87" s="43"/>
      <c r="G87" s="43"/>
      <c r="H87" s="44"/>
      <c r="I87" s="45">
        <f>IF(AND(I86 = ""), "", (SUM(I86) / (COUNT(I86) * 10)) * 100)</f>
        <v>87.5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5"/>
      <c r="B88" s="58" t="s">
        <v>22</v>
      </c>
      <c r="C88" s="8"/>
      <c r="D88" s="8"/>
      <c r="E88" s="8"/>
      <c r="F88" s="8"/>
      <c r="G88" s="8"/>
      <c r="H88" s="6"/>
      <c r="I88" s="38" t="str">
        <f>IF(I87 = "", "", IF(I87 &gt;= 90, "ممتاز", IF(I87 &gt;= 80, "جيدجدا", IF(I87 &gt;= 70, "جيد", "راسب"))))</f>
        <v>جيدجدا</v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9"/>
      <c r="B89" s="60"/>
      <c r="C89" s="60"/>
      <c r="D89" s="60"/>
      <c r="E89" s="60"/>
      <c r="F89" s="60"/>
      <c r="G89" s="60"/>
      <c r="H89" s="60"/>
      <c r="I89" s="61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3">
        <v>19.0</v>
      </c>
      <c r="B90" s="10">
        <v>1.0</v>
      </c>
      <c r="C90" s="53">
        <v>0.0</v>
      </c>
      <c r="D90" s="53">
        <v>9.0</v>
      </c>
      <c r="E90" s="53">
        <v>0.0</v>
      </c>
      <c r="F90" s="53">
        <v>0.0</v>
      </c>
      <c r="G90" s="53">
        <v>0.0</v>
      </c>
      <c r="H90" s="53">
        <v>2.0</v>
      </c>
      <c r="I90" s="38">
        <f>IF(AND(COUNT(C90)&gt;0, COUNT(D90)&gt;0, COUNT(E90)&gt;0, COUNT(F90)&gt;0, COUNT(G90)&gt;0, COUNT(H90)&gt;0), 10 - SUM(J90:O90), "")</f>
        <v>7.75</v>
      </c>
      <c r="J90" s="39">
        <f>IF(C90&gt;2, (C90-2) * 0.25, 0)</f>
        <v>0</v>
      </c>
      <c r="K90" s="40">
        <f>IF(D90&gt;1, (D90-1) * 0.25, 0)</f>
        <v>2</v>
      </c>
      <c r="L90" s="40">
        <f t="shared" ref="L90:M90" si="27">E90</f>
        <v>0</v>
      </c>
      <c r="M90" s="40">
        <f t="shared" si="27"/>
        <v>0</v>
      </c>
      <c r="N90" s="40">
        <f>G90*1.5</f>
        <v>0</v>
      </c>
      <c r="O90" s="40">
        <f>H90*0.125</f>
        <v>0.25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4"/>
      <c r="B91" s="56" t="s">
        <v>21</v>
      </c>
      <c r="C91" s="43"/>
      <c r="D91" s="43"/>
      <c r="E91" s="43"/>
      <c r="F91" s="43"/>
      <c r="G91" s="43"/>
      <c r="H91" s="44"/>
      <c r="I91" s="45">
        <f>IF(AND(I90 = ""), "", (SUM(I90) / (COUNT(I90) * 10)) * 100)</f>
        <v>77.5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5"/>
      <c r="B92" s="58" t="s">
        <v>22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>جيد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6"/>
      <c r="B93" s="67"/>
      <c r="C93" s="67"/>
      <c r="D93" s="67"/>
      <c r="E93" s="67"/>
      <c r="F93" s="67"/>
      <c r="G93" s="67"/>
      <c r="H93" s="67"/>
      <c r="I93" s="68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3">
        <v>20.0</v>
      </c>
      <c r="B94" s="10">
        <v>1.0</v>
      </c>
      <c r="C94" s="53">
        <v>0.0</v>
      </c>
      <c r="D94" s="53">
        <v>5.0</v>
      </c>
      <c r="E94" s="53">
        <v>0.0</v>
      </c>
      <c r="F94" s="53">
        <v>0.0</v>
      </c>
      <c r="G94" s="53">
        <v>0.0</v>
      </c>
      <c r="H94" s="53">
        <v>2.0</v>
      </c>
      <c r="I94" s="38">
        <f>IF(AND(COUNT(C94)&gt;0, COUNT(D94)&gt;0, COUNT(E94)&gt;0, COUNT(F94)&gt;0, COUNT(G94)&gt;0, COUNT(H94)&gt;0), 10 - SUM(J94:O94), "")</f>
        <v>8.75</v>
      </c>
      <c r="J94" s="39">
        <f>IF(C94&gt;2, (C94-2) * 0.25, 0)</f>
        <v>0</v>
      </c>
      <c r="K94" s="40">
        <f>IF(D94&gt;1, (D94-1) * 0.25, 0)</f>
        <v>1</v>
      </c>
      <c r="L94" s="40">
        <f t="shared" ref="L94:M94" si="28">E94</f>
        <v>0</v>
      </c>
      <c r="M94" s="40">
        <f t="shared" si="28"/>
        <v>0</v>
      </c>
      <c r="N94" s="40">
        <f>G94*1.5</f>
        <v>0</v>
      </c>
      <c r="O94" s="40">
        <f>H94*0.125</f>
        <v>0.25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4"/>
      <c r="B95" s="56" t="s">
        <v>21</v>
      </c>
      <c r="C95" s="43"/>
      <c r="D95" s="43"/>
      <c r="E95" s="43"/>
      <c r="F95" s="43"/>
      <c r="G95" s="43"/>
      <c r="H95" s="44"/>
      <c r="I95" s="45">
        <f>IF(AND(I94 = ""), "", (SUM(I94) / (COUNT(I94) * 10)) * 100)</f>
        <v>87.5</v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5"/>
      <c r="B96" s="58" t="s">
        <v>22</v>
      </c>
      <c r="C96" s="8"/>
      <c r="D96" s="8"/>
      <c r="E96" s="8"/>
      <c r="F96" s="8"/>
      <c r="G96" s="8"/>
      <c r="H96" s="6"/>
      <c r="I96" s="38" t="str">
        <f>IF(I95 = "", "", IF(I95 &gt;= 90, "ممتاز", IF(I95 &gt;= 80, "جيدجدا", IF(I95 &gt;= 70, "جيد", "راسب"))))</f>
        <v>جيدجدا</v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6"/>
      <c r="B97" s="67"/>
      <c r="C97" s="67"/>
      <c r="D97" s="67"/>
      <c r="E97" s="67"/>
      <c r="F97" s="67"/>
      <c r="G97" s="67"/>
      <c r="H97" s="67"/>
      <c r="I97" s="68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3">
        <v>21.0</v>
      </c>
      <c r="B98" s="10">
        <v>1.0</v>
      </c>
      <c r="C98" s="53">
        <v>0.0</v>
      </c>
      <c r="D98" s="53">
        <v>6.0</v>
      </c>
      <c r="E98" s="53">
        <v>0.0</v>
      </c>
      <c r="F98" s="53">
        <v>0.0</v>
      </c>
      <c r="G98" s="53">
        <v>1.0</v>
      </c>
      <c r="H98" s="53">
        <v>0.0</v>
      </c>
      <c r="I98" s="38">
        <f>IF(AND(COUNT(C98)&gt;0, COUNT(D98)&gt;0, COUNT(E98)&gt;0, COUNT(F98)&gt;0, COUNT(G98)&gt;0, COUNT(H98)&gt;0), 10 - SUM(J98:O98), "")</f>
        <v>7.25</v>
      </c>
      <c r="J98" s="39">
        <f>IF(C98&gt;2, (C98-2) * 0.25, 0)</f>
        <v>0</v>
      </c>
      <c r="K98" s="40">
        <f>IF(D98&gt;1, (D98-1) * 0.25, 0)</f>
        <v>1.25</v>
      </c>
      <c r="L98" s="40">
        <f t="shared" ref="L98:M98" si="29">E98</f>
        <v>0</v>
      </c>
      <c r="M98" s="40">
        <f t="shared" si="29"/>
        <v>0</v>
      </c>
      <c r="N98" s="40">
        <f>G98*1.5</f>
        <v>1.5</v>
      </c>
      <c r="O98" s="40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4"/>
      <c r="B99" s="56" t="s">
        <v>21</v>
      </c>
      <c r="C99" s="43"/>
      <c r="D99" s="43"/>
      <c r="E99" s="43"/>
      <c r="F99" s="43"/>
      <c r="G99" s="43"/>
      <c r="H99" s="44"/>
      <c r="I99" s="45">
        <f>IF(AND(I98 = ""), "", (SUM(I98) / (COUNT(I98) * 10)) * 100)</f>
        <v>72.5</v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5"/>
      <c r="B100" s="58" t="s">
        <v>22</v>
      </c>
      <c r="C100" s="8"/>
      <c r="D100" s="8"/>
      <c r="E100" s="8"/>
      <c r="F100" s="8"/>
      <c r="G100" s="8"/>
      <c r="H100" s="6"/>
      <c r="I100" s="38" t="str">
        <f>IF(I99 = "", "", IF(I99 &gt;= 90, "ممتاز", IF(I99 &gt;= 80, "جيدجدا", IF(I99 &gt;= 70, "جيد", "راسب"))))</f>
        <v>جيد</v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6"/>
      <c r="B101" s="67"/>
      <c r="C101" s="67"/>
      <c r="D101" s="67"/>
      <c r="E101" s="67"/>
      <c r="F101" s="67"/>
      <c r="G101" s="67"/>
      <c r="H101" s="67"/>
      <c r="I101" s="68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>
        <v>22.0</v>
      </c>
      <c r="B102" s="10">
        <v>1.0</v>
      </c>
      <c r="C102" s="53">
        <v>0.0</v>
      </c>
      <c r="D102" s="53">
        <v>4.0</v>
      </c>
      <c r="E102" s="53">
        <v>0.0</v>
      </c>
      <c r="F102" s="53">
        <v>0.0</v>
      </c>
      <c r="G102" s="53">
        <v>1.0</v>
      </c>
      <c r="H102" s="53">
        <v>1.0</v>
      </c>
      <c r="I102" s="38">
        <f>IF(AND(COUNT(C102)&gt;0, COUNT(D102)&gt;0, COUNT(E102)&gt;0, COUNT(F102)&gt;0, COUNT(G102)&gt;0, COUNT(H102)&gt;0), 10 - SUM(J102:O102), "")</f>
        <v>7.625</v>
      </c>
      <c r="J102" s="39">
        <f>IF(C102&gt;2, (C102-2) * 0.25, 0)</f>
        <v>0</v>
      </c>
      <c r="K102" s="40">
        <f>IF(D102&gt;1, (D102-1) * 0.25, 0)</f>
        <v>0.75</v>
      </c>
      <c r="L102" s="40">
        <f t="shared" ref="L102:M102" si="30">E102</f>
        <v>0</v>
      </c>
      <c r="M102" s="40">
        <f t="shared" si="30"/>
        <v>0</v>
      </c>
      <c r="N102" s="40">
        <f>G102*1.5</f>
        <v>1.5</v>
      </c>
      <c r="O102" s="40">
        <f>H102*0.125</f>
        <v>0.125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4"/>
      <c r="B103" s="56" t="s">
        <v>21</v>
      </c>
      <c r="C103" s="43"/>
      <c r="D103" s="43"/>
      <c r="E103" s="43"/>
      <c r="F103" s="43"/>
      <c r="G103" s="43"/>
      <c r="H103" s="44"/>
      <c r="I103" s="45">
        <f>IF(AND(I102 = ""), "", (SUM(I102) / (COUNT(I102) * 10)) * 100)</f>
        <v>76.25</v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5"/>
      <c r="B104" s="58" t="s">
        <v>22</v>
      </c>
      <c r="C104" s="8"/>
      <c r="D104" s="8"/>
      <c r="E104" s="8"/>
      <c r="F104" s="8"/>
      <c r="G104" s="8"/>
      <c r="H104" s="6"/>
      <c r="I104" s="38" t="str">
        <f>IF(I103 = "", "", IF(I103 &gt;= 90, "ممتاز", IF(I103 &gt;= 80, "جيدجدا", IF(I103 &gt;= 70, "جيد", "راسب"))))</f>
        <v>جيد</v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6"/>
      <c r="B105" s="67"/>
      <c r="C105" s="67"/>
      <c r="D105" s="67"/>
      <c r="E105" s="67"/>
      <c r="F105" s="67"/>
      <c r="G105" s="67"/>
      <c r="H105" s="67"/>
      <c r="I105" s="68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3">
        <v>23.0</v>
      </c>
      <c r="B106" s="10">
        <v>1.0</v>
      </c>
      <c r="C106" s="69"/>
      <c r="D106" s="69"/>
      <c r="E106" s="69"/>
      <c r="F106" s="69"/>
      <c r="G106" s="69"/>
      <c r="H106" s="69"/>
      <c r="I106" s="38" t="str">
        <f>IF(AND(COUNT(C106)&gt;0, COUNT(D106)&gt;0, COUNT(E106)&gt;0, COUNT(F106)&gt;0, COUNT(G106)&gt;0, COUNT(H106)&gt;0), 10 - SUM(J106:O106), "")</f>
        <v/>
      </c>
      <c r="J106" s="39">
        <f>IF(C106&gt;2, (C106-2) * 0.25, 0)</f>
        <v>0</v>
      </c>
      <c r="K106" s="40">
        <f>IF(D106&gt;1, (D106-1) * 0.25, 0)</f>
        <v>0</v>
      </c>
      <c r="L106" s="40" t="str">
        <f t="shared" ref="L106:M106" si="31">E106</f>
        <v/>
      </c>
      <c r="M106" s="40" t="str">
        <f t="shared" si="31"/>
        <v/>
      </c>
      <c r="N106" s="40">
        <f>G106*1.5</f>
        <v>0</v>
      </c>
      <c r="O106" s="40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4"/>
      <c r="B107" s="56" t="s">
        <v>21</v>
      </c>
      <c r="C107" s="43"/>
      <c r="D107" s="43"/>
      <c r="E107" s="43"/>
      <c r="F107" s="43"/>
      <c r="G107" s="43"/>
      <c r="H107" s="44"/>
      <c r="I107" s="45" t="str">
        <f>IF(AND(I106 = ""), "", (SUM(I106) / (COUNT(I106) * 10)) * 100)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5"/>
      <c r="B108" s="58" t="s">
        <v>22</v>
      </c>
      <c r="C108" s="8"/>
      <c r="D108" s="8"/>
      <c r="E108" s="8"/>
      <c r="F108" s="8"/>
      <c r="G108" s="8"/>
      <c r="H108" s="6"/>
      <c r="I108" s="38" t="str">
        <f>IF(I107 = "", "", IF(I107 &gt;= 90, "ممتاز", IF(I107 &gt;= 80, "جيدجدا", IF(I107 &gt;= 70, "جيد", "راسب"))))</f>
        <v/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6"/>
      <c r="B109" s="67"/>
      <c r="C109" s="67"/>
      <c r="D109" s="67"/>
      <c r="E109" s="67"/>
      <c r="F109" s="67"/>
      <c r="G109" s="67"/>
      <c r="H109" s="67"/>
      <c r="I109" s="68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3">
        <v>24.0</v>
      </c>
      <c r="B110" s="10">
        <v>1.0</v>
      </c>
      <c r="C110" s="69"/>
      <c r="D110" s="69"/>
      <c r="E110" s="69"/>
      <c r="F110" s="69"/>
      <c r="G110" s="69"/>
      <c r="H110" s="69"/>
      <c r="I110" s="38" t="str">
        <f>IF(AND(COUNT(C110)&gt;0, COUNT(D110)&gt;0, COUNT(E110)&gt;0, COUNT(F110)&gt;0, COUNT(G110)&gt;0, COUNT(H110)&gt;0), 10 - SUM(J110:O110), "")</f>
        <v/>
      </c>
      <c r="J110" s="39">
        <f>IF(C110&gt;2, (C110-2) * 0.25, 0)</f>
        <v>0</v>
      </c>
      <c r="K110" s="40">
        <f>IF(D110&gt;1, (D110-1) * 0.25, 0)</f>
        <v>0</v>
      </c>
      <c r="L110" s="40" t="str">
        <f t="shared" ref="L110:M110" si="32">E110</f>
        <v/>
      </c>
      <c r="M110" s="40" t="str">
        <f t="shared" si="32"/>
        <v/>
      </c>
      <c r="N110" s="40">
        <f>G110*1.5</f>
        <v>0</v>
      </c>
      <c r="O110" s="40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4"/>
      <c r="B111" s="56" t="s">
        <v>21</v>
      </c>
      <c r="C111" s="43"/>
      <c r="D111" s="43"/>
      <c r="E111" s="43"/>
      <c r="F111" s="43"/>
      <c r="G111" s="43"/>
      <c r="H111" s="44"/>
      <c r="I111" s="45" t="str">
        <f>IF(AND(I110 = ""), "", (SUM(I110) / (COUNT(I110)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5"/>
      <c r="B112" s="58" t="s">
        <v>22</v>
      </c>
      <c r="C112" s="8"/>
      <c r="D112" s="8"/>
      <c r="E112" s="8"/>
      <c r="F112" s="8"/>
      <c r="G112" s="8"/>
      <c r="H112" s="6"/>
      <c r="I112" s="38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6"/>
      <c r="B113" s="67"/>
      <c r="C113" s="67"/>
      <c r="D113" s="67"/>
      <c r="E113" s="67"/>
      <c r="F113" s="67"/>
      <c r="G113" s="67"/>
      <c r="H113" s="67"/>
      <c r="I113" s="68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3">
        <v>25.0</v>
      </c>
      <c r="B114" s="10">
        <v>1.0</v>
      </c>
      <c r="C114" s="69"/>
      <c r="D114" s="69"/>
      <c r="E114" s="69"/>
      <c r="F114" s="69"/>
      <c r="G114" s="69"/>
      <c r="H114" s="69"/>
      <c r="I114" s="38" t="str">
        <f>IF(AND(COUNT(C114)&gt;0, COUNT(D114)&gt;0, COUNT(E114)&gt;0, COUNT(F114)&gt;0, COUNT(G114)&gt;0, COUNT(H114)&gt;0), 10 - SUM(J114:O114), "")</f>
        <v/>
      </c>
      <c r="J114" s="39">
        <f>IF(C114&gt;2, (C114-2) * 0.25, 0)</f>
        <v>0</v>
      </c>
      <c r="K114" s="40">
        <f>IF(D114&gt;1, (D114-1) * 0.25, 0)</f>
        <v>0</v>
      </c>
      <c r="L114" s="40" t="str">
        <f t="shared" ref="L114:M114" si="33">E114</f>
        <v/>
      </c>
      <c r="M114" s="40" t="str">
        <f t="shared" si="33"/>
        <v/>
      </c>
      <c r="N114" s="40">
        <f>G114*1.5</f>
        <v>0</v>
      </c>
      <c r="O114" s="40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4"/>
      <c r="B115" s="56" t="s">
        <v>21</v>
      </c>
      <c r="C115" s="43"/>
      <c r="D115" s="43"/>
      <c r="E115" s="43"/>
      <c r="F115" s="43"/>
      <c r="G115" s="43"/>
      <c r="H115" s="44"/>
      <c r="I115" s="45" t="str">
        <f>IF(AND(I114 = ""), "", (SUM(I114) / (COUNT(I114) * 10)) * 100)</f>
        <v/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5"/>
      <c r="B116" s="58" t="s">
        <v>22</v>
      </c>
      <c r="C116" s="8"/>
      <c r="D116" s="8"/>
      <c r="E116" s="8"/>
      <c r="F116" s="8"/>
      <c r="G116" s="8"/>
      <c r="H116" s="6"/>
      <c r="I116" s="38" t="str">
        <f>IF(I115 = "", "", IF(I115 &gt;= 90, "ممتاز", IF(I115 &gt;= 80, "جيدجدا", IF(I115 &gt;= 70, "جيد", "راسب"))))</f>
        <v/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6"/>
      <c r="B117" s="67"/>
      <c r="C117" s="67"/>
      <c r="D117" s="67"/>
      <c r="E117" s="67"/>
      <c r="F117" s="67"/>
      <c r="G117" s="67"/>
      <c r="H117" s="67"/>
      <c r="I117" s="68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3">
        <v>26.0</v>
      </c>
      <c r="B118" s="10">
        <v>1.0</v>
      </c>
      <c r="C118" s="69"/>
      <c r="D118" s="69"/>
      <c r="E118" s="69"/>
      <c r="F118" s="69"/>
      <c r="G118" s="69"/>
      <c r="H118" s="69"/>
      <c r="I118" s="38" t="str">
        <f>IF(AND(COUNT(C118)&gt;0, COUNT(D118)&gt;0, COUNT(E118)&gt;0, COUNT(F118)&gt;0, COUNT(G118)&gt;0, COUNT(H118)&gt;0), 10 - SUM(J118:O118), "")</f>
        <v/>
      </c>
      <c r="J118" s="39">
        <f>IF(C118&gt;2, (C118-2) * 0.25, 0)</f>
        <v>0</v>
      </c>
      <c r="K118" s="40">
        <f>IF(D118&gt;1, (D118-1) * 0.25, 0)</f>
        <v>0</v>
      </c>
      <c r="L118" s="40" t="str">
        <f t="shared" ref="L118:M118" si="34">E118</f>
        <v/>
      </c>
      <c r="M118" s="40" t="str">
        <f t="shared" si="34"/>
        <v/>
      </c>
      <c r="N118" s="40">
        <f>G118*1.5</f>
        <v>0</v>
      </c>
      <c r="O118" s="40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4"/>
      <c r="B119" s="56" t="s">
        <v>21</v>
      </c>
      <c r="C119" s="43"/>
      <c r="D119" s="43"/>
      <c r="E119" s="43"/>
      <c r="F119" s="43"/>
      <c r="G119" s="43"/>
      <c r="H119" s="44"/>
      <c r="I119" s="45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5"/>
      <c r="B120" s="58" t="s">
        <v>22</v>
      </c>
      <c r="C120" s="8"/>
      <c r="D120" s="8"/>
      <c r="E120" s="8"/>
      <c r="F120" s="8"/>
      <c r="G120" s="8"/>
      <c r="H120" s="6"/>
      <c r="I120" s="38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6"/>
      <c r="B121" s="67"/>
      <c r="C121" s="67"/>
      <c r="D121" s="67"/>
      <c r="E121" s="67"/>
      <c r="F121" s="67"/>
      <c r="G121" s="67"/>
      <c r="H121" s="67"/>
      <c r="I121" s="68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3">
        <v>27.0</v>
      </c>
      <c r="B122" s="10">
        <v>1.0</v>
      </c>
      <c r="C122" s="69"/>
      <c r="D122" s="69"/>
      <c r="E122" s="69"/>
      <c r="F122" s="69"/>
      <c r="G122" s="69"/>
      <c r="H122" s="69"/>
      <c r="I122" s="38" t="str">
        <f>IF(AND(COUNT(C122)&gt;0, COUNT(D122)&gt;0, COUNT(E122)&gt;0, COUNT(F122)&gt;0, COUNT(G122)&gt;0, COUNT(H122)&gt;0), 10 - SUM(J122:O122), "")</f>
        <v/>
      </c>
      <c r="J122" s="39">
        <f>IF(C122&gt;2, (C122-2) * 0.25, 0)</f>
        <v>0</v>
      </c>
      <c r="K122" s="40">
        <f>IF(D122&gt;1, (D122-1) * 0.25, 0)</f>
        <v>0</v>
      </c>
      <c r="L122" s="40" t="str">
        <f t="shared" ref="L122:M122" si="35">E122</f>
        <v/>
      </c>
      <c r="M122" s="40" t="str">
        <f t="shared" si="35"/>
        <v/>
      </c>
      <c r="N122" s="40">
        <f>G122*1.5</f>
        <v>0</v>
      </c>
      <c r="O122" s="40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4"/>
      <c r="B123" s="56" t="s">
        <v>21</v>
      </c>
      <c r="C123" s="43"/>
      <c r="D123" s="43"/>
      <c r="E123" s="43"/>
      <c r="F123" s="43"/>
      <c r="G123" s="43"/>
      <c r="H123" s="44"/>
      <c r="I123" s="45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5"/>
      <c r="B124" s="58" t="s">
        <v>22</v>
      </c>
      <c r="C124" s="8"/>
      <c r="D124" s="8"/>
      <c r="E124" s="8"/>
      <c r="F124" s="8"/>
      <c r="G124" s="8"/>
      <c r="H124" s="6"/>
      <c r="I124" s="38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6"/>
      <c r="B125" s="67"/>
      <c r="C125" s="67"/>
      <c r="D125" s="67"/>
      <c r="E125" s="67"/>
      <c r="F125" s="67"/>
      <c r="G125" s="67"/>
      <c r="H125" s="67"/>
      <c r="I125" s="68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3">
        <v>28.0</v>
      </c>
      <c r="B126" s="10">
        <v>1.0</v>
      </c>
      <c r="C126" s="69"/>
      <c r="D126" s="69"/>
      <c r="E126" s="69"/>
      <c r="F126" s="69"/>
      <c r="G126" s="69"/>
      <c r="H126" s="69"/>
      <c r="I126" s="38" t="str">
        <f>IF(AND(COUNT(C126)&gt;0, COUNT(D126)&gt;0, COUNT(E126)&gt;0, COUNT(F126)&gt;0, COUNT(G126)&gt;0, COUNT(H126)&gt;0), 10 - SUM(J126:O126), "")</f>
        <v/>
      </c>
      <c r="J126" s="39">
        <f>IF(C126&gt;2, (C126-2) * 0.25, 0)</f>
        <v>0</v>
      </c>
      <c r="K126" s="40">
        <f>IF(D126&gt;1, (D126-1) * 0.25, 0)</f>
        <v>0</v>
      </c>
      <c r="L126" s="40" t="str">
        <f t="shared" ref="L126:M126" si="36">E126</f>
        <v/>
      </c>
      <c r="M126" s="40" t="str">
        <f t="shared" si="36"/>
        <v/>
      </c>
      <c r="N126" s="40">
        <f>G126*1.5</f>
        <v>0</v>
      </c>
      <c r="O126" s="40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4"/>
      <c r="B127" s="56" t="s">
        <v>21</v>
      </c>
      <c r="C127" s="43"/>
      <c r="D127" s="43"/>
      <c r="E127" s="43"/>
      <c r="F127" s="43"/>
      <c r="G127" s="43"/>
      <c r="H127" s="44"/>
      <c r="I127" s="45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5"/>
      <c r="B128" s="58" t="s">
        <v>22</v>
      </c>
      <c r="C128" s="8"/>
      <c r="D128" s="8"/>
      <c r="E128" s="8"/>
      <c r="F128" s="8"/>
      <c r="G128" s="8"/>
      <c r="H128" s="6"/>
      <c r="I128" s="38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6"/>
      <c r="B129" s="67"/>
      <c r="C129" s="67"/>
      <c r="D129" s="67"/>
      <c r="E129" s="67"/>
      <c r="F129" s="67"/>
      <c r="G129" s="67"/>
      <c r="H129" s="67"/>
      <c r="I129" s="68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3">
        <v>29.0</v>
      </c>
      <c r="B130" s="10">
        <v>1.0</v>
      </c>
      <c r="C130" s="69"/>
      <c r="D130" s="69"/>
      <c r="E130" s="69"/>
      <c r="F130" s="69"/>
      <c r="G130" s="69"/>
      <c r="H130" s="69"/>
      <c r="I130" s="38" t="str">
        <f>IF(AND(COUNT(C130)&gt;0, COUNT(D130)&gt;0, COUNT(E130)&gt;0, COUNT(F130)&gt;0, COUNT(G130)&gt;0, COUNT(H130)&gt;0), 10 - SUM(J130:O130), "")</f>
        <v/>
      </c>
      <c r="J130" s="39">
        <f>IF(C130&gt;2, (C130-2) * 0.25, 0)</f>
        <v>0</v>
      </c>
      <c r="K130" s="40">
        <f>IF(D130&gt;1, (D130-1) * 0.25, 0)</f>
        <v>0</v>
      </c>
      <c r="L130" s="40" t="str">
        <f t="shared" ref="L130:M130" si="37">E130</f>
        <v/>
      </c>
      <c r="M130" s="40" t="str">
        <f t="shared" si="37"/>
        <v/>
      </c>
      <c r="N130" s="40">
        <f>G130*1.5</f>
        <v>0</v>
      </c>
      <c r="O130" s="40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4"/>
      <c r="B131" s="56" t="s">
        <v>21</v>
      </c>
      <c r="C131" s="43"/>
      <c r="D131" s="43"/>
      <c r="E131" s="43"/>
      <c r="F131" s="43"/>
      <c r="G131" s="43"/>
      <c r="H131" s="44"/>
      <c r="I131" s="45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70"/>
      <c r="B132" s="71" t="s">
        <v>22</v>
      </c>
      <c r="C132" s="72"/>
      <c r="D132" s="72"/>
      <c r="E132" s="72"/>
      <c r="F132" s="72"/>
      <c r="G132" s="72"/>
      <c r="H132" s="73"/>
      <c r="I132" s="74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