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TOzdCr3jzmGZ7+mQXRhI/we8y3Q=="/>
    </ext>
  </extLst>
</workbook>
</file>

<file path=xl/sharedStrings.xml><?xml version="1.0" encoding="utf-8"?>
<sst xmlns="http://schemas.openxmlformats.org/spreadsheetml/2006/main" count="68" uniqueCount="24">
  <si>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</si>
  <si>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</si>
  <si>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</si>
  <si>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</si>
  <si>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نورة رشيد حمد الموسى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</si>
  <si>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</si>
  <si>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</si>
  <si>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</si>
  <si>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</si>
  <si>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</si>
  <si>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</si>
  <si>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</si>
  <si>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</si>
  <si>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</si>
  <si>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</si>
  <si>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</si>
  <si>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</si>
  <si>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</si>
  <si>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</si>
  <si>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</si>
  <si>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</si>
  <si>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</si>
  <si>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</si>
  <si>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>المجموع٠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</si>
</sst>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3" fillId="8" fontId="6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5" fillId="0" fontId="1" numFmtId="0" xfId="0" applyAlignment="1" applyBorder="1" applyFont="1">
      <alignment horizontal="center" vertical="center"/>
    </xf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1.016644708E9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18.0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3.0</v>
      </c>
      <c r="I11" s="38">
        <f t="shared" ref="I11:I14" si="2">IF(AND(COUNT(C11)&gt;0, COUNT(D11)&gt;0, COUNT(E11)&gt;0, COUNT(F11)&gt;0, COUNT(G11)&gt;0, COUNT(H11)&gt;0), 10 - SUM(J11:O11), "")</f>
        <v>9.625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0.375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2.0</v>
      </c>
      <c r="I12" s="38">
        <f t="shared" si="2"/>
        <v>9.75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0.25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1.0</v>
      </c>
      <c r="F13" s="37">
        <v>1.0</v>
      </c>
      <c r="G13" s="37">
        <v>0.0</v>
      </c>
      <c r="H13" s="37">
        <v>1.0</v>
      </c>
      <c r="I13" s="38">
        <f t="shared" si="2"/>
        <v>7.875</v>
      </c>
      <c r="J13" s="39">
        <f t="shared" si="3"/>
        <v>0</v>
      </c>
      <c r="K13" s="40">
        <f t="shared" si="4"/>
        <v>0</v>
      </c>
      <c r="L13" s="40">
        <f t="shared" ref="L13:M13" si="8">E13</f>
        <v>1</v>
      </c>
      <c r="M13" s="40">
        <f t="shared" si="8"/>
        <v>1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2.0</v>
      </c>
      <c r="D14" s="37">
        <v>0.0</v>
      </c>
      <c r="E14" s="37">
        <v>0.0</v>
      </c>
      <c r="F14" s="37">
        <v>0.0</v>
      </c>
      <c r="G14" s="37">
        <v>0.0</v>
      </c>
      <c r="H14" s="37">
        <v>1.0</v>
      </c>
      <c r="I14" s="38">
        <f t="shared" si="2"/>
        <v>9.875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0.125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92.8125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2.0</v>
      </c>
      <c r="I19" s="38">
        <f t="shared" ref="I19:I20" si="11">IF(AND(COUNT(C19)&gt;0, COUNT(D19)&gt;0, COUNT(E19)&gt;0, COUNT(F19)&gt;0, COUNT(G19)&gt;0, COUNT(H19)&gt;0), 10 - SUM(J19:O19), "")</f>
        <v>9.75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0.25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2.0</v>
      </c>
      <c r="I20" s="38">
        <f t="shared" si="11"/>
        <v>9.75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0.25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97.5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1.0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1.0</v>
      </c>
      <c r="E25" s="37">
        <v>0.0</v>
      </c>
      <c r="F25" s="37">
        <v>0.0</v>
      </c>
      <c r="G25" s="37">
        <v>0.0</v>
      </c>
      <c r="H25" s="37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60" t="s">
        <v>23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1.0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2.0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9.75</v>
      </c>
      <c r="J30" s="39">
        <f t="shared" si="26"/>
        <v>0</v>
      </c>
      <c r="K30" s="40">
        <f t="shared" si="27"/>
        <v>0.25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98.75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0.0</v>
      </c>
      <c r="D34" s="37">
        <v>0.0</v>
      </c>
      <c r="E34" s="37">
        <v>0.0</v>
      </c>
      <c r="F34" s="37">
        <v>0.0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1.0</v>
      </c>
      <c r="E35" s="37">
        <v>1.0</v>
      </c>
      <c r="F35" s="37">
        <v>0.0</v>
      </c>
      <c r="G35" s="37">
        <v>0.0</v>
      </c>
      <c r="H35" s="37">
        <v>0.0</v>
      </c>
      <c r="I35" s="38">
        <f t="shared" si="32"/>
        <v>9</v>
      </c>
      <c r="J35" s="39">
        <f t="shared" si="33"/>
        <v>0</v>
      </c>
      <c r="K35" s="40">
        <f t="shared" si="34"/>
        <v>0</v>
      </c>
      <c r="L35" s="40">
        <f t="shared" ref="L35:M35" si="35">E35</f>
        <v>1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95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0.0</v>
      </c>
      <c r="D39" s="37">
        <v>0.0</v>
      </c>
      <c r="E39" s="37">
        <v>0.0</v>
      </c>
      <c r="F39" s="37">
        <v>0.0</v>
      </c>
      <c r="G39" s="37">
        <v>0.0</v>
      </c>
      <c r="H39" s="37">
        <v>0.0</v>
      </c>
      <c r="I39" s="38">
        <f t="shared" ref="I39:I40" si="39">IF(AND(COUNT(C39)&gt;0, COUNT(D39)&gt;0, COUNT(E39)&gt;0, COUNT(F39)&gt;0, COUNT(G39)&gt;0, COUNT(H39)&gt;0), 10 - SUM(J39:O39), "")</f>
        <v>10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0.0</v>
      </c>
      <c r="D40" s="37">
        <v>0.0</v>
      </c>
      <c r="E40" s="37">
        <v>0.0</v>
      </c>
      <c r="F40" s="37">
        <v>0.0</v>
      </c>
      <c r="G40" s="37">
        <v>0.0</v>
      </c>
      <c r="H40" s="37">
        <v>0.0</v>
      </c>
      <c r="I40" s="38">
        <f t="shared" si="39"/>
        <v>10</v>
      </c>
      <c r="J40" s="39">
        <f t="shared" si="40"/>
        <v>0</v>
      </c>
      <c r="K40" s="40">
        <f t="shared" si="41"/>
        <v>0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100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37">
        <v>0.0</v>
      </c>
      <c r="D44" s="37">
        <v>0.0</v>
      </c>
      <c r="E44" s="37">
        <v>0.0</v>
      </c>
      <c r="F44" s="37">
        <v>0.0</v>
      </c>
      <c r="G44" s="37">
        <v>0.0</v>
      </c>
      <c r="H44" s="37">
        <v>0.0</v>
      </c>
      <c r="I44" s="38">
        <f t="shared" ref="I44:I45" si="46">IF(AND(COUNT(C44)&gt;0, COUNT(D44)&gt;0, COUNT(E44)&gt;0, COUNT(F44)&gt;0, COUNT(G44)&gt;0, COUNT(H44)&gt;0), 10 - SUM(J44:O44), "")</f>
        <v>10</v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>
        <f t="shared" ref="L44:M44" si="45">E44</f>
        <v>0</v>
      </c>
      <c r="M44" s="40">
        <f t="shared" si="45"/>
        <v>0</v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37">
        <v>0.0</v>
      </c>
      <c r="D45" s="37">
        <v>0.0</v>
      </c>
      <c r="E45" s="37">
        <v>0.0</v>
      </c>
      <c r="F45" s="37">
        <v>0.0</v>
      </c>
      <c r="G45" s="37">
        <v>0.0</v>
      </c>
      <c r="H45" s="37">
        <v>0.0</v>
      </c>
      <c r="I45" s="38">
        <f t="shared" si="46"/>
        <v>10</v>
      </c>
      <c r="J45" s="39">
        <f t="shared" si="47"/>
        <v>0</v>
      </c>
      <c r="K45" s="40">
        <f t="shared" si="48"/>
        <v>0</v>
      </c>
      <c r="L45" s="40">
        <f t="shared" ref="L45:M45" si="49">E45</f>
        <v>0</v>
      </c>
      <c r="M45" s="40">
        <f t="shared" si="49"/>
        <v>0</v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>
        <f>IF(AND(I44 = "", I45 = ""), "", (SUM(I44:I45) / (COUNT(I44:I45) * 10)) * 100)</f>
        <v>100</v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>ممتاز</v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0.0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0.0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10</v>
      </c>
      <c r="J50" s="39">
        <f t="shared" si="54"/>
        <v>0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100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0.0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0.0</v>
      </c>
      <c r="D59" s="37">
        <v>0.0</v>
      </c>
      <c r="E59" s="37">
        <v>0.0</v>
      </c>
      <c r="F59" s="37">
        <v>0.0</v>
      </c>
      <c r="G59" s="37">
        <v>0.0</v>
      </c>
      <c r="H59" s="37">
        <v>0.0</v>
      </c>
      <c r="I59" s="38">
        <f t="shared" ref="I59:I60" si="67">IF(AND(COUNT(C59)&gt;0, COUNT(D59)&gt;0, COUNT(E59)&gt;0, COUNT(F59)&gt;0, COUNT(G59)&gt;0, COUNT(H59)&gt;0), 10 - SUM(J59:O59), "")</f>
        <v>10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63"/>
      <c r="D60" s="37">
        <v>0.0</v>
      </c>
      <c r="E60" s="37">
        <v>0.0</v>
      </c>
      <c r="F60" s="37">
        <v>0.0</v>
      </c>
      <c r="G60" s="37">
        <v>0.0</v>
      </c>
      <c r="H60" s="37">
        <v>0.0</v>
      </c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100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37">
        <v>0.0</v>
      </c>
      <c r="D64" s="37">
        <v>0.0</v>
      </c>
      <c r="E64" s="37">
        <v>0.0</v>
      </c>
      <c r="F64" s="37">
        <v>0.0</v>
      </c>
      <c r="G64" s="37">
        <v>0.0</v>
      </c>
      <c r="H64" s="37">
        <v>0.0</v>
      </c>
      <c r="I64" s="38">
        <f t="shared" ref="I64:I65" si="74">IF(AND(COUNT(C64)&gt;0, COUNT(D64)&gt;0, COUNT(E64)&gt;0, COUNT(F64)&gt;0, COUNT(G64)&gt;0, COUNT(H64)&gt;0), 10 - SUM(J64:O64), "")</f>
        <v>10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10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0.0</v>
      </c>
      <c r="I69" s="38">
        <f t="shared" ref="I69:I70" si="81">IF(AND(COUNT(C69)&gt;0, COUNT(D69)&gt;0, COUNT(E69)&gt;0, COUNT(F69)&gt;0, COUNT(G69)&gt;0, COUNT(H69)&gt;0), 10 - SUM(J69:O69), "")</f>
        <v>10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37">
        <v>0.0</v>
      </c>
      <c r="D70" s="37">
        <v>0.0</v>
      </c>
      <c r="E70" s="37">
        <v>0.0</v>
      </c>
      <c r="F70" s="37">
        <v>0.0</v>
      </c>
      <c r="G70" s="37">
        <v>0.0</v>
      </c>
      <c r="H70" s="37">
        <v>0.0</v>
      </c>
      <c r="I70" s="38">
        <f t="shared" si="81"/>
        <v>10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100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63"/>
      <c r="D74" s="63"/>
      <c r="E74" s="63"/>
      <c r="F74" s="63"/>
      <c r="G74" s="63"/>
      <c r="H74" s="63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3"/>
      <c r="D75" s="63"/>
      <c r="E75" s="63"/>
      <c r="F75" s="63"/>
      <c r="G75" s="63"/>
      <c r="H75" s="63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63"/>
      <c r="D79" s="63"/>
      <c r="E79" s="63"/>
      <c r="F79" s="63"/>
      <c r="G79" s="63"/>
      <c r="H79" s="63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3"/>
      <c r="D80" s="63"/>
      <c r="E80" s="63"/>
      <c r="F80" s="63"/>
      <c r="G80" s="63"/>
      <c r="H80" s="63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63"/>
      <c r="D84" s="63"/>
      <c r="E84" s="63"/>
      <c r="F84" s="63"/>
      <c r="G84" s="63"/>
      <c r="H84" s="63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3"/>
      <c r="D85" s="63"/>
      <c r="E85" s="63"/>
      <c r="F85" s="63"/>
      <c r="G85" s="63"/>
      <c r="H85" s="63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37">
        <v>0.0</v>
      </c>
      <c r="D89" s="37">
        <v>2.0</v>
      </c>
      <c r="E89" s="37">
        <v>0.0</v>
      </c>
      <c r="F89" s="37">
        <v>0.0</v>
      </c>
      <c r="G89" s="37">
        <v>0.0</v>
      </c>
      <c r="H89" s="37">
        <v>0.0</v>
      </c>
      <c r="I89" s="38">
        <f t="shared" ref="I89:I90" si="109">IF(AND(COUNT(C89)&gt;0, COUNT(D89)&gt;0, COUNT(E89)&gt;0, COUNT(F89)&gt;0, COUNT(G89)&gt;0, COUNT(H89)&gt;0), 10 - SUM(J89:O89), "")</f>
        <v>9.75</v>
      </c>
      <c r="J89" s="39">
        <f t="shared" ref="J89:J90" si="110">IF(C89&gt;2, (C89-2) * 0.25, 0)</f>
        <v>0</v>
      </c>
      <c r="K89" s="40">
        <f t="shared" ref="K89:K90" si="111">IF(D89&gt;1, (D89-1) * 0.25, 0)</f>
        <v>0.25</v>
      </c>
      <c r="L89" s="40">
        <f t="shared" ref="L89:M89" si="108">E89</f>
        <v>0</v>
      </c>
      <c r="M89" s="40">
        <f t="shared" si="108"/>
        <v>0</v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37">
        <v>0.0</v>
      </c>
      <c r="D90" s="37">
        <v>1.0</v>
      </c>
      <c r="E90" s="37">
        <v>0.0</v>
      </c>
      <c r="F90" s="37">
        <v>0.0</v>
      </c>
      <c r="G90" s="37">
        <v>0.0</v>
      </c>
      <c r="H90" s="37">
        <v>0.0</v>
      </c>
      <c r="I90" s="38">
        <f t="shared" si="109"/>
        <v>10</v>
      </c>
      <c r="J90" s="39">
        <f t="shared" si="110"/>
        <v>0</v>
      </c>
      <c r="K90" s="40">
        <f t="shared" si="111"/>
        <v>0</v>
      </c>
      <c r="L90" s="40">
        <f t="shared" ref="L90:M90" si="112">E90</f>
        <v>0</v>
      </c>
      <c r="M90" s="40">
        <f t="shared" si="112"/>
        <v>0</v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>
        <f>IF(AND(I89 = "", I90 = ""), "", (SUM(I89:I90) / (COUNT(I89:I90) * 10)) * 100)</f>
        <v>98.75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>ممتاز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37">
        <v>0.0</v>
      </c>
      <c r="D94" s="37">
        <v>0.0</v>
      </c>
      <c r="E94" s="37">
        <v>0.0</v>
      </c>
      <c r="F94" s="37">
        <v>0.0</v>
      </c>
      <c r="G94" s="37">
        <v>0.0</v>
      </c>
      <c r="H94" s="37">
        <v>0.0</v>
      </c>
      <c r="I94" s="38">
        <f t="shared" ref="I94:I95" si="116">IF(AND(COUNT(C94)&gt;0, COUNT(D94)&gt;0, COUNT(E94)&gt;0, COUNT(F94)&gt;0, COUNT(G94)&gt;0, COUNT(H94)&gt;0), 10 - SUM(J94:O94), "")</f>
        <v>10</v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>
        <f t="shared" ref="L94:M94" si="115">E94</f>
        <v>0</v>
      </c>
      <c r="M94" s="40">
        <f t="shared" si="115"/>
        <v>0</v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37">
        <v>0.0</v>
      </c>
      <c r="D95" s="37">
        <v>0.0</v>
      </c>
      <c r="E95" s="37">
        <v>0.0</v>
      </c>
      <c r="F95" s="37">
        <v>0.0</v>
      </c>
      <c r="G95" s="37">
        <v>0.0</v>
      </c>
      <c r="H95" s="37">
        <v>0.0</v>
      </c>
      <c r="I95" s="38">
        <f t="shared" si="116"/>
        <v>10</v>
      </c>
      <c r="J95" s="39">
        <f t="shared" si="117"/>
        <v>0</v>
      </c>
      <c r="K95" s="40">
        <f t="shared" si="118"/>
        <v>0</v>
      </c>
      <c r="L95" s="40">
        <f t="shared" ref="L95:M95" si="119">E95</f>
        <v>0</v>
      </c>
      <c r="M95" s="40">
        <f t="shared" si="119"/>
        <v>0</v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>
        <f>IF(AND(I94 = "", I95 = ""), "", (SUM(I94:I95) / (COUNT(I94:I95) * 10)) * 100)</f>
        <v>100</v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>ممتاز</v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37">
        <v>0.0</v>
      </c>
      <c r="D99" s="37">
        <v>0.0</v>
      </c>
      <c r="E99" s="37">
        <v>0.0</v>
      </c>
      <c r="F99" s="37">
        <v>1.0</v>
      </c>
      <c r="G99" s="37">
        <v>0.0</v>
      </c>
      <c r="H99" s="37">
        <v>1.0</v>
      </c>
      <c r="I99" s="38">
        <f t="shared" ref="I99:I100" si="123">IF(AND(COUNT(C99)&gt;0, COUNT(D99)&gt;0, COUNT(E99)&gt;0, COUNT(F99)&gt;0, COUNT(G99)&gt;0, COUNT(H99)&gt;0), 10 - SUM(J99:O99), "")</f>
        <v>8.875</v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>
        <f t="shared" ref="L99:M99" si="122">E99</f>
        <v>0</v>
      </c>
      <c r="M99" s="40">
        <f t="shared" si="122"/>
        <v>1</v>
      </c>
      <c r="N99" s="40">
        <f t="shared" ref="N99:N100" si="127">G99*1.5</f>
        <v>0</v>
      </c>
      <c r="O99" s="40">
        <f t="shared" ref="O99:O100" si="128">H99*0.125</f>
        <v>0.125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37">
        <v>0.0</v>
      </c>
      <c r="D100" s="37">
        <v>0.0</v>
      </c>
      <c r="E100" s="37">
        <v>1.0</v>
      </c>
      <c r="F100" s="37">
        <v>0.0</v>
      </c>
      <c r="G100" s="37">
        <v>0.0</v>
      </c>
      <c r="H100" s="37">
        <v>1.0</v>
      </c>
      <c r="I100" s="38">
        <f t="shared" si="123"/>
        <v>8.875</v>
      </c>
      <c r="J100" s="39">
        <f t="shared" si="124"/>
        <v>0</v>
      </c>
      <c r="K100" s="40">
        <f t="shared" si="125"/>
        <v>0</v>
      </c>
      <c r="L100" s="40">
        <f t="shared" ref="L100:M100" si="126">E100</f>
        <v>1</v>
      </c>
      <c r="M100" s="40">
        <f t="shared" si="126"/>
        <v>0</v>
      </c>
      <c r="N100" s="40">
        <f t="shared" si="127"/>
        <v>0</v>
      </c>
      <c r="O100" s="40">
        <f t="shared" si="128"/>
        <v>0.125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>
        <f>IF(AND(I99 = "", I100 = ""), "", (SUM(I99:I100) / (COUNT(I99:I100) * 10)) * 100)</f>
        <v>88.75</v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>جيدجدا</v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3"/>
      <c r="D104" s="63"/>
      <c r="E104" s="63"/>
      <c r="F104" s="63"/>
      <c r="G104" s="63"/>
      <c r="H104" s="6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3"/>
      <c r="D109" s="63"/>
      <c r="E109" s="63"/>
      <c r="F109" s="63"/>
      <c r="G109" s="63"/>
      <c r="H109" s="63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