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2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هدى رجاء سلطان الصلال</t>
        </is>
      </c>
      <c r="D4" s="108" t="n"/>
      <c r="E4" s="107" t="n"/>
      <c r="F4" s="3" t="inlineStr">
        <is>
          <t>المنهج</t>
        </is>
      </c>
      <c r="G4" s="31" t="n">
        <v>2</v>
      </c>
      <c r="H4" s="5" t="inlineStr">
        <is>
          <t>السجل المدني</t>
        </is>
      </c>
      <c r="I4" s="6" t="n">
        <v>1020998249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11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130" t="inlineStr">
        <is>
          <t>المجموع</t>
        </is>
      </c>
      <c r="C15" s="131" t="n"/>
      <c r="D15" s="131" t="n"/>
      <c r="E15" s="131" t="n"/>
      <c r="F15" s="131" t="n"/>
      <c r="G15" s="131" t="n"/>
      <c r="H15" s="132" t="n"/>
      <c r="I15" s="18">
        <f>IF(AND(I11 = "", I12 = "", I13 = "", I14 = ""), "", (SUM(I11:I14) / (COUNT(I11:I14) * 10)) * 100)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13" t="n"/>
      <c r="B16" s="133" t="inlineStr">
        <is>
          <t>التقدير</t>
        </is>
      </c>
      <c r="C16" s="108" t="n"/>
      <c r="D16" s="108" t="n"/>
      <c r="E16" s="108" t="n"/>
      <c r="F16" s="108" t="n"/>
      <c r="G16" s="108" t="n"/>
      <c r="H16" s="107" t="n"/>
      <c r="I16" s="10">
        <f>IF(I15 = "", "", IF(I15 &gt;= 90, "ممتاز", IF(I15 &gt;= 80, "جيدجدا", IF(I15 &gt;= 70, "جيد", "راسب"))))</f>
        <v/>
      </c>
      <c r="J16" s="19" t="n"/>
      <c r="K16" s="19" t="n"/>
      <c r="L16" s="19" t="n"/>
      <c r="M16" s="19" t="n"/>
      <c r="N16" s="19" t="n"/>
      <c r="O16" s="19" t="n"/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34" t="n"/>
      <c r="B17" s="135" t="inlineStr">
        <is>
          <t>المراجعة</t>
        </is>
      </c>
      <c r="C17" s="136" t="n"/>
      <c r="D17" s="136" t="n"/>
      <c r="E17" s="136" t="n"/>
      <c r="F17" s="136" t="n"/>
      <c r="G17" s="136" t="n"/>
      <c r="H17" s="136" t="n"/>
      <c r="I17" s="137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13" t="n"/>
      <c r="B18" s="138" t="n"/>
      <c r="C18" s="114" t="n"/>
      <c r="D18" s="114" t="n"/>
      <c r="E18" s="114" t="n"/>
      <c r="F18" s="114" t="n"/>
      <c r="G18" s="114" t="n"/>
      <c r="H18" s="114" t="n"/>
      <c r="I18" s="115" t="n"/>
      <c r="J18" s="19" t="n"/>
      <c r="K18" s="19" t="n"/>
      <c r="L18" s="19" t="n"/>
      <c r="M18" s="19" t="n"/>
      <c r="N18" s="19" t="n"/>
      <c r="O18" s="19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39" t="n">
        <v>1</v>
      </c>
      <c r="B19" s="31" t="n">
        <v>1</v>
      </c>
      <c r="C19" s="25" t="n"/>
      <c r="D19" s="25" t="n"/>
      <c r="E19" s="25" t="n"/>
      <c r="F19" s="25" t="n"/>
      <c r="G19" s="25" t="n"/>
      <c r="H19" s="25" t="n"/>
      <c r="I19" s="10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0" t="n"/>
      <c r="B20" s="31" t="n">
        <v>2</v>
      </c>
      <c r="C20" s="25" t="n"/>
      <c r="D20" s="25" t="n"/>
      <c r="E20" s="25" t="n"/>
      <c r="F20" s="25" t="n"/>
      <c r="G20" s="25" t="n"/>
      <c r="H20" s="25" t="n"/>
      <c r="I20" s="10">
        <f>IF(AND(COUNT(C20)&gt;0, COUNT(D20)&gt;0, COUNT(E20)&gt;0, COUNT(F20)&gt;0, COUNT(G20)&gt;0, COUNT(H20)&gt;0), 10 - SUM(J20:O20), "")</f>
        <v/>
      </c>
      <c r="J20" s="11">
        <f>IF(C20&gt;2, (C20-2) * 0.25, 0)</f>
        <v/>
      </c>
      <c r="K20" s="12">
        <f>IF(D20&gt;1, (D20-1) * 0.25, 0)</f>
        <v/>
      </c>
      <c r="L20" s="12">
        <f>E20</f>
        <v/>
      </c>
      <c r="M20" s="12">
        <f>F20</f>
        <v/>
      </c>
      <c r="N20" s="12">
        <f>G20*1.5</f>
        <v/>
      </c>
      <c r="O20" s="12">
        <f>H20*0.125</f>
        <v/>
      </c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40" t="n"/>
      <c r="B21" s="141" t="inlineStr">
        <is>
          <t>المجموع</t>
        </is>
      </c>
      <c r="C21" s="131" t="n"/>
      <c r="D21" s="131" t="n"/>
      <c r="E21" s="131" t="n"/>
      <c r="F21" s="131" t="n"/>
      <c r="G21" s="131" t="n"/>
      <c r="H21" s="132" t="n"/>
      <c r="I21" s="18">
        <f>IF(AND(I19 = "", I20 = ""), "", (SUM(I19:I20) / (COUNT(I19:I20) * 10)) * 100)</f>
        <v/>
      </c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42" t="n"/>
      <c r="B22" s="143" t="inlineStr">
        <is>
          <t>التقدير</t>
        </is>
      </c>
      <c r="C22" s="108" t="n"/>
      <c r="D22" s="108" t="n"/>
      <c r="E22" s="108" t="n"/>
      <c r="F22" s="108" t="n"/>
      <c r="G22" s="108" t="n"/>
      <c r="H22" s="107" t="n"/>
      <c r="I22" s="10">
        <f>IF(I21 = "", "", IF(I21 &gt;= 90, "ممتاز", IF(I21 &gt;= 80, "جيدجدا", IF(I21 &gt;= 70, "جيد", "راسب"))))</f>
        <v/>
      </c>
      <c r="J22" s="11" t="n"/>
      <c r="K22" s="12" t="n"/>
      <c r="L22" s="12" t="n"/>
      <c r="M22" s="12" t="n"/>
      <c r="N22" s="12" t="n"/>
      <c r="O22" s="1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.5" customHeight="1" s="57">
      <c r="A23" s="29" t="n"/>
      <c r="B23" s="23" t="n"/>
      <c r="C23" s="23" t="n"/>
      <c r="D23" s="23" t="n"/>
      <c r="E23" s="23" t="n"/>
      <c r="F23" s="23" t="n"/>
      <c r="G23" s="23" t="n"/>
      <c r="H23" s="23" t="n"/>
      <c r="I23" s="24" t="n"/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2</v>
      </c>
      <c r="B24" s="31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40" t="n"/>
      <c r="B25" s="31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40" t="n"/>
      <c r="B26" s="141" t="inlineStr">
        <is>
          <t>المجموع</t>
        </is>
      </c>
      <c r="C26" s="131" t="n"/>
      <c r="D26" s="131" t="n"/>
      <c r="E26" s="131" t="n"/>
      <c r="F26" s="131" t="n"/>
      <c r="G26" s="131" t="n"/>
      <c r="H26" s="132" t="n"/>
      <c r="I26" s="18">
        <f>IF(AND(I24 = "", I25 = ""), "", (SUM(I24:I25) / (COUNT(I24:I25) * 10)) * 100)</f>
        <v/>
      </c>
      <c r="J26" s="11" t="n"/>
      <c r="K26" s="12" t="n"/>
      <c r="L26" s="12" t="n"/>
      <c r="M26" s="12" t="n"/>
      <c r="N26" s="12" t="n"/>
      <c r="O26" s="1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2" t="n"/>
      <c r="B27" s="143" t="inlineStr">
        <is>
          <t>التقدير</t>
        </is>
      </c>
      <c r="C27" s="108" t="n"/>
      <c r="D27" s="108" t="n"/>
      <c r="E27" s="108" t="n"/>
      <c r="F27" s="108" t="n"/>
      <c r="G27" s="108" t="n"/>
      <c r="H27" s="107" t="n"/>
      <c r="I27" s="10">
        <f>IF(I26 = "", "", IF(I26 &gt;= 90, "ممتاز", IF(I26 &gt;= 80, "جيدجدا", IF(I26 &gt;= 70, "جيد", "راسب"))))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4.5" customHeight="1" s="57">
      <c r="A28" s="29" t="n"/>
      <c r="B28" s="23" t="n"/>
      <c r="C28" s="23" t="n"/>
      <c r="D28" s="23" t="n"/>
      <c r="E28" s="23" t="n"/>
      <c r="F28" s="23" t="n"/>
      <c r="G28" s="23" t="n"/>
      <c r="H28" s="23" t="n"/>
      <c r="I28" s="24" t="n"/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.75" customHeight="1" s="57">
      <c r="A29" s="139" t="n">
        <v>3</v>
      </c>
      <c r="B29" s="31" t="n">
        <v>1</v>
      </c>
      <c r="C29" s="25" t="n"/>
      <c r="D29" s="25" t="n"/>
      <c r="E29" s="25" t="n"/>
      <c r="F29" s="25" t="n"/>
      <c r="G29" s="25" t="n"/>
      <c r="H29" s="25" t="n"/>
      <c r="I29" s="10">
        <f>IF(AND(COUNT(C29)&gt;0, COUNT(D29)&gt;0, COUNT(E29)&gt;0, COUNT(F29)&gt;0, COUNT(G29)&gt;0, COUNT(H29)&gt;0), 10 - SUM(J29:O29), "")</f>
        <v/>
      </c>
      <c r="J29" s="11">
        <f>IF(C29&gt;2, (C29-2) * 0.25, 0)</f>
        <v/>
      </c>
      <c r="K29" s="12">
        <f>IF(D29&gt;1, (D29-1) * 0.25, 0)</f>
        <v/>
      </c>
      <c r="L29" s="12">
        <f>E29</f>
        <v/>
      </c>
      <c r="M29" s="12">
        <f>F29</f>
        <v/>
      </c>
      <c r="N29" s="12">
        <f>G29*1.5</f>
        <v/>
      </c>
      <c r="O29" s="12">
        <f>H29*0.125</f>
        <v/>
      </c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40" t="n"/>
      <c r="B30" s="31" t="n">
        <v>2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IF(AND(I29 = "", I30 = ""), "", (SUM(I29:I30) / (COUNT(I29:I30)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4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31" t="n">
        <v>2</v>
      </c>
      <c r="C35" s="25" t="n"/>
      <c r="D35" s="25" t="n"/>
      <c r="E35" s="25" t="n"/>
      <c r="F35" s="25" t="n"/>
      <c r="G35" s="25" t="n"/>
      <c r="H35" s="25" t="n"/>
      <c r="I35" s="10">
        <f>IF(AND(COUNT(C35)&gt;0, COUNT(D35)&gt;0, COUNT(E35)&gt;0, COUNT(F35)&gt;0, COUNT(G35)&gt;0, COUNT(H35)&gt;0), 10 - SUM(J35:O35), "")</f>
        <v/>
      </c>
      <c r="J35" s="11">
        <f>IF(C35&gt;2, (C35-2) * 0.25, 0)</f>
        <v/>
      </c>
      <c r="K35" s="12">
        <f>IF(D35&gt;1, (D35-1) * 0.25, 0)</f>
        <v/>
      </c>
      <c r="L35" s="12">
        <f>E35</f>
        <v/>
      </c>
      <c r="M35" s="12">
        <f>F35</f>
        <v/>
      </c>
      <c r="N35" s="12">
        <f>G35*1.5</f>
        <v/>
      </c>
      <c r="O35" s="12">
        <f>H35*0.125</f>
        <v/>
      </c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0" t="n"/>
      <c r="B36" s="141" t="inlineStr">
        <is>
          <t>المجموع</t>
        </is>
      </c>
      <c r="C36" s="131" t="n"/>
      <c r="D36" s="131" t="n"/>
      <c r="E36" s="131" t="n"/>
      <c r="F36" s="131" t="n"/>
      <c r="G36" s="131" t="n"/>
      <c r="H36" s="132" t="n"/>
      <c r="I36" s="18">
        <f>IF(AND(I34 = "", I35 = ""), "", (SUM(I34:I35) / (COUNT(I34:I35) * 10)) * 100)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42" t="n"/>
      <c r="B37" s="143" t="inlineStr">
        <is>
          <t>التقدير</t>
        </is>
      </c>
      <c r="C37" s="108" t="n"/>
      <c r="D37" s="108" t="n"/>
      <c r="E37" s="108" t="n"/>
      <c r="F37" s="108" t="n"/>
      <c r="G37" s="108" t="n"/>
      <c r="H37" s="107" t="n"/>
      <c r="I37" s="10">
        <f>IF(I36 = "", "", IF(I36 &gt;= 90, "ممتاز", IF(I36 &gt;= 80, "جيدجدا", IF(I36 &gt;= 70, "جيد", "راسب"))))</f>
        <v/>
      </c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4.5" customHeight="1" s="57">
      <c r="A38" s="29" t="n"/>
      <c r="B38" s="23" t="n"/>
      <c r="C38" s="23" t="n"/>
      <c r="D38" s="23" t="n"/>
      <c r="E38" s="23" t="n"/>
      <c r="F38" s="23" t="n"/>
      <c r="G38" s="23" t="n"/>
      <c r="H38" s="23" t="n"/>
      <c r="I38" s="24" t="n"/>
      <c r="J38" s="11" t="n"/>
      <c r="K38" s="12" t="n"/>
      <c r="L38" s="12" t="n"/>
      <c r="M38" s="12" t="n"/>
      <c r="N38" s="12" t="n"/>
      <c r="O38" s="1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39" t="n">
        <v>5</v>
      </c>
      <c r="B39" s="31" t="n">
        <v>1</v>
      </c>
      <c r="C39" s="25" t="n"/>
      <c r="D39" s="25" t="n"/>
      <c r="E39" s="25" t="n"/>
      <c r="F39" s="25" t="n"/>
      <c r="G39" s="25" t="n"/>
      <c r="H39" s="25" t="n"/>
      <c r="I39" s="10">
        <f>IF(AND(COUNT(C39)&gt;0, COUNT(D39)&gt;0, COUNT(E39)&gt;0, COUNT(F39)&gt;0, COUNT(G39)&gt;0, COUNT(H39)&gt;0), 10 - SUM(J39:O39), "")</f>
        <v/>
      </c>
      <c r="J39" s="11">
        <f>IF(C39&gt;2, (C39-2) * 0.25, 0)</f>
        <v/>
      </c>
      <c r="K39" s="12">
        <f>IF(D39&gt;1, (D39-1) * 0.25, 0)</f>
        <v/>
      </c>
      <c r="L39" s="12">
        <f>E39</f>
        <v/>
      </c>
      <c r="M39" s="12">
        <f>F39</f>
        <v/>
      </c>
      <c r="N39" s="12">
        <f>G39*1.5</f>
        <v/>
      </c>
      <c r="O39" s="12">
        <f>H39*0.125</f>
        <v/>
      </c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0" t="n"/>
      <c r="B40" s="31" t="n">
        <v>2</v>
      </c>
      <c r="C40" s="25" t="n"/>
      <c r="D40" s="25" t="n"/>
      <c r="E40" s="25" t="n"/>
      <c r="F40" s="25" t="n"/>
      <c r="G40" s="25" t="n"/>
      <c r="H40" s="25" t="n"/>
      <c r="I40" s="10">
        <f>IF(AND(COUNT(C40)&gt;0, COUNT(D40)&gt;0, COUNT(E40)&gt;0, COUNT(F40)&gt;0, COUNT(G40)&gt;0, COUNT(H40)&gt;0), 10 - SUM(J40:O40), "")</f>
        <v/>
      </c>
      <c r="J40" s="11">
        <f>IF(C40&gt;2, (C40-2) * 0.25, 0)</f>
        <v/>
      </c>
      <c r="K40" s="12">
        <f>IF(D40&gt;1, (D40-1) * 0.25, 0)</f>
        <v/>
      </c>
      <c r="L40" s="12">
        <f>E40</f>
        <v/>
      </c>
      <c r="M40" s="12">
        <f>F40</f>
        <v/>
      </c>
      <c r="N40" s="12">
        <f>G40*1.5</f>
        <v/>
      </c>
      <c r="O40" s="12">
        <f>H40*0.125</f>
        <v/>
      </c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8.75" customHeight="1" s="57">
      <c r="A41" s="140" t="n"/>
      <c r="B41" s="141" t="inlineStr">
        <is>
          <t>المجموع</t>
        </is>
      </c>
      <c r="C41" s="131" t="n"/>
      <c r="D41" s="131" t="n"/>
      <c r="E41" s="131" t="n"/>
      <c r="F41" s="131" t="n"/>
      <c r="G41" s="131" t="n"/>
      <c r="H41" s="132" t="n"/>
      <c r="I41" s="18">
        <f>IF(AND(I39 = "", I40 = ""), "", (SUM(I39:I40) / (COUNT(I39:I40) * 10)) * 100)</f>
        <v/>
      </c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42" t="n"/>
      <c r="B42" s="143" t="inlineStr">
        <is>
          <t>التقدير</t>
        </is>
      </c>
      <c r="C42" s="108" t="n"/>
      <c r="D42" s="108" t="n"/>
      <c r="E42" s="108" t="n"/>
      <c r="F42" s="108" t="n"/>
      <c r="G42" s="108" t="n"/>
      <c r="H42" s="107" t="n"/>
      <c r="I42" s="10">
        <f>IF(I41 = "", "", IF(I41 &gt;= 90, "ممتاز", IF(I41 &gt;= 80, "جيدجدا", IF(I41 &gt;= 70, "جيد", "راسب"))))</f>
        <v/>
      </c>
      <c r="J42" s="11" t="n"/>
      <c r="K42" s="12" t="n"/>
      <c r="L42" s="12" t="n"/>
      <c r="M42" s="12" t="n"/>
      <c r="N42" s="12" t="n"/>
      <c r="O42" s="1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4.5" customHeight="1" s="57">
      <c r="A43" s="29" t="n"/>
      <c r="B43" s="23" t="n"/>
      <c r="C43" s="23" t="n"/>
      <c r="D43" s="23" t="n"/>
      <c r="E43" s="23" t="n"/>
      <c r="F43" s="23" t="n"/>
      <c r="G43" s="23" t="n"/>
      <c r="H43" s="23" t="n"/>
      <c r="I43" s="24" t="n"/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39" t="n">
        <v>6</v>
      </c>
      <c r="B44" s="31" t="n">
        <v>1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40" t="n"/>
      <c r="B45" s="31" t="n">
        <v>2</v>
      </c>
      <c r="C45" s="25" t="n"/>
      <c r="D45" s="25" t="n"/>
      <c r="E45" s="25" t="n"/>
      <c r="F45" s="25" t="n"/>
      <c r="G45" s="25" t="n"/>
      <c r="H45" s="25" t="n"/>
      <c r="I45" s="10">
        <f>IF(AND(COUNT(C45)&gt;0, COUNT(D45)&gt;0, COUNT(E45)&gt;0, COUNT(F45)&gt;0, COUNT(G45)&gt;0, COUNT(H45)&gt;0), 10 - SUM(J45:O45), "")</f>
        <v/>
      </c>
      <c r="J45" s="11">
        <f>IF(C45&gt;2, (C45-2) * 0.25, 0)</f>
        <v/>
      </c>
      <c r="K45" s="12">
        <f>IF(D45&gt;1, (D45-1) * 0.25, 0)</f>
        <v/>
      </c>
      <c r="L45" s="12">
        <f>E45</f>
        <v/>
      </c>
      <c r="M45" s="12">
        <f>F45</f>
        <v/>
      </c>
      <c r="N45" s="12">
        <f>G45*1.5</f>
        <v/>
      </c>
      <c r="O45" s="12">
        <f>H45*0.125</f>
        <v/>
      </c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40" t="n"/>
      <c r="B46" s="141" t="inlineStr">
        <is>
          <t>المجموع</t>
        </is>
      </c>
      <c r="C46" s="131" t="n"/>
      <c r="D46" s="131" t="n"/>
      <c r="E46" s="131" t="n"/>
      <c r="F46" s="131" t="n"/>
      <c r="G46" s="131" t="n"/>
      <c r="H46" s="132" t="n"/>
      <c r="I46" s="18">
        <f>IF(AND(I44 = "", I45 = ""), "", (SUM(I44:I45) / (COUNT(I44:I45) * 10)) * 100)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2" t="n"/>
      <c r="B47" s="143" t="inlineStr">
        <is>
          <t>التقدير</t>
        </is>
      </c>
      <c r="C47" s="108" t="n"/>
      <c r="D47" s="108" t="n"/>
      <c r="E47" s="108" t="n"/>
      <c r="F47" s="108" t="n"/>
      <c r="G47" s="108" t="n"/>
      <c r="H47" s="107" t="n"/>
      <c r="I47" s="10">
        <f>IF(I46 = "", "", IF(I46 &gt;= 90, "ممتاز", IF(I46 &gt;= 80, "جيدجدا", IF(I46 &gt;= 70, "جيد", "راسب"))))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4.5" customHeight="1" s="57">
      <c r="A48" s="29" t="n"/>
      <c r="B48" s="23" t="n"/>
      <c r="C48" s="23" t="n"/>
      <c r="D48" s="23" t="n"/>
      <c r="E48" s="23" t="n"/>
      <c r="F48" s="23" t="n"/>
      <c r="G48" s="23" t="n"/>
      <c r="H48" s="23" t="n"/>
      <c r="I48" s="24" t="n"/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39" t="n">
        <v>7</v>
      </c>
      <c r="B49" s="31" t="n">
        <v>1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0" t="n"/>
      <c r="B50" s="31" t="n">
        <v>2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0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IF(AND(I49 = "", I50 = ""), "", (SUM(I49:I50) / (COUNT(I49:I50)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42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8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0" t="n"/>
      <c r="B55" s="31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40" t="n"/>
      <c r="B56" s="141" t="inlineStr">
        <is>
          <t>المجموع</t>
        </is>
      </c>
      <c r="C56" s="131" t="n"/>
      <c r="D56" s="131" t="n"/>
      <c r="E56" s="131" t="n"/>
      <c r="F56" s="131" t="n"/>
      <c r="G56" s="131" t="n"/>
      <c r="H56" s="132" t="n"/>
      <c r="I56" s="18">
        <f>IF(AND(I54 = "", I55 = ""), "", (SUM(I54:I55) / (COUNT(I54:I55) * 10)) * 100)</f>
        <v/>
      </c>
      <c r="J56" s="11" t="n"/>
      <c r="K56" s="12" t="n"/>
      <c r="L56" s="12" t="n"/>
      <c r="M56" s="12" t="n"/>
      <c r="N56" s="12" t="n"/>
      <c r="O56" s="1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42" t="n"/>
      <c r="B57" s="143" t="inlineStr">
        <is>
          <t>التقدير</t>
        </is>
      </c>
      <c r="C57" s="108" t="n"/>
      <c r="D57" s="108" t="n"/>
      <c r="E57" s="108" t="n"/>
      <c r="F57" s="108" t="n"/>
      <c r="G57" s="108" t="n"/>
      <c r="H57" s="107" t="n"/>
      <c r="I57" s="10">
        <f>IF(I56 = "", "", IF(I56 &gt;= 90, "ممتاز", IF(I56 &gt;= 80, "جيدجدا", IF(I56 &gt;= 70, "جيد", "راسب"))))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4.5" customHeight="1" s="57">
      <c r="A58" s="29" t="n"/>
      <c r="B58" s="23" t="n"/>
      <c r="C58" s="23" t="n"/>
      <c r="D58" s="23" t="n"/>
      <c r="E58" s="23" t="n"/>
      <c r="F58" s="23" t="n"/>
      <c r="G58" s="23" t="n"/>
      <c r="H58" s="23" t="n"/>
      <c r="I58" s="24" t="n"/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4" t="n">
        <v>9</v>
      </c>
      <c r="B59" s="31" t="n">
        <v>1</v>
      </c>
      <c r="C59" s="25" t="n"/>
      <c r="D59" s="25" t="n"/>
      <c r="E59" s="25" t="n"/>
      <c r="F59" s="25" t="n"/>
      <c r="G59" s="25" t="n"/>
      <c r="H59" s="25" t="n"/>
      <c r="I59" s="10">
        <f>IF(AND(COUNT(C59)&gt;0, COUNT(D59)&gt;0, COUNT(E59)&gt;0, COUNT(F59)&gt;0, COUNT(G59)&gt;0, COUNT(H59)&gt;0), 10 - SUM(J59:O59), "")</f>
        <v/>
      </c>
      <c r="J59" s="11">
        <f>IF(C59&gt;2, (C59-2) * 0.25, 0)</f>
        <v/>
      </c>
      <c r="K59" s="12">
        <f>IF(D59&gt;1, (D59-1) * 0.25, 0)</f>
        <v/>
      </c>
      <c r="L59" s="12">
        <f>E59</f>
        <v/>
      </c>
      <c r="M59" s="12">
        <f>F59</f>
        <v/>
      </c>
      <c r="N59" s="12">
        <f>G59*1.5</f>
        <v/>
      </c>
      <c r="O59" s="12">
        <f>H59*0.125</f>
        <v/>
      </c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45" t="n"/>
      <c r="B60" s="31" t="n">
        <v>2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45" t="n"/>
      <c r="B61" s="141" t="inlineStr">
        <is>
          <t>المجموع</t>
        </is>
      </c>
      <c r="C61" s="131" t="n"/>
      <c r="D61" s="131" t="n"/>
      <c r="E61" s="131" t="n"/>
      <c r="F61" s="131" t="n"/>
      <c r="G61" s="131" t="n"/>
      <c r="H61" s="132" t="n"/>
      <c r="I61" s="18">
        <f>IF(AND(I59 = "", I60 = ""), "", (SUM(I59:I60) / (COUNT(I59:I60) * 10)) * 100)</f>
        <v/>
      </c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5" t="n"/>
      <c r="B62" s="143" t="inlineStr">
        <is>
          <t>التقدير</t>
        </is>
      </c>
      <c r="C62" s="108" t="n"/>
      <c r="D62" s="108" t="n"/>
      <c r="E62" s="108" t="n"/>
      <c r="F62" s="108" t="n"/>
      <c r="G62" s="108" t="n"/>
      <c r="H62" s="107" t="n"/>
      <c r="I62" s="10">
        <f>IF(I61 = "", "", IF(I61 &gt;= 90, "ممتاز", IF(I61 &gt;= 80, "جيدجدا", IF(I61 &gt;= 70, "جيد", "راسب"))))</f>
        <v/>
      </c>
      <c r="J62" s="19" t="n"/>
      <c r="K62" s="19" t="n"/>
      <c r="L62" s="19" t="n"/>
      <c r="M62" s="19" t="n"/>
      <c r="N62" s="19" t="n"/>
      <c r="O62" s="19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4.5" customHeight="1" s="57">
      <c r="A63" s="29" t="n"/>
      <c r="B63" s="23" t="n"/>
      <c r="C63" s="23" t="n"/>
      <c r="D63" s="23" t="n"/>
      <c r="E63" s="23" t="n"/>
      <c r="F63" s="23" t="n"/>
      <c r="G63" s="23" t="n"/>
      <c r="H63" s="23" t="n"/>
      <c r="I63" s="24" t="n"/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44" t="n">
        <v>10</v>
      </c>
      <c r="B64" s="31" t="n">
        <v>1</v>
      </c>
      <c r="C64" s="25" t="n"/>
      <c r="D64" s="25" t="n"/>
      <c r="E64" s="25" t="n"/>
      <c r="F64" s="25" t="n"/>
      <c r="G64" s="25" t="n"/>
      <c r="H64" s="25" t="n"/>
      <c r="I64" s="10">
        <f>IF(AND(COUNT(C64)&gt;0, COUNT(D64)&gt;0, COUNT(E64)&gt;0, COUNT(F64)&gt;0, COUNT(G64)&gt;0, COUNT(H64)&gt;0), 10 - SUM(J64:O64), "")</f>
        <v/>
      </c>
      <c r="J64" s="11">
        <f>IF(C64&gt;2, (C64-2) * 0.25, 0)</f>
        <v/>
      </c>
      <c r="K64" s="12">
        <f>IF(D64&gt;1, (D64-1) * 0.25, 0)</f>
        <v/>
      </c>
      <c r="L64" s="12">
        <f>E64</f>
        <v/>
      </c>
      <c r="M64" s="12">
        <f>F64</f>
        <v/>
      </c>
      <c r="N64" s="12">
        <f>G64*1.5</f>
        <v/>
      </c>
      <c r="O64" s="12">
        <f>H64*0.125</f>
        <v/>
      </c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8.75" customHeight="1" s="57">
      <c r="A65" s="145" t="n"/>
      <c r="B65" s="31" t="n">
        <v>2</v>
      </c>
      <c r="C65" s="25" t="n"/>
      <c r="D65" s="25" t="n"/>
      <c r="E65" s="25" t="n"/>
      <c r="F65" s="25" t="n"/>
      <c r="G65" s="25" t="n"/>
      <c r="H65" s="25" t="n"/>
      <c r="I65" s="10">
        <f>IF(AND(COUNT(C65)&gt;0, COUNT(D65)&gt;0, COUNT(E65)&gt;0, COUNT(F65)&gt;0, COUNT(G65)&gt;0, COUNT(H65)&gt;0), 10 - SUM(J65:O65), "")</f>
        <v/>
      </c>
      <c r="J65" s="11">
        <f>IF(C65&gt;2, (C65-2) * 0.25, 0)</f>
        <v/>
      </c>
      <c r="K65" s="12">
        <f>IF(D65&gt;1, (D65-1) * 0.25, 0)</f>
        <v/>
      </c>
      <c r="L65" s="12">
        <f>E65</f>
        <v/>
      </c>
      <c r="M65" s="12">
        <f>F65</f>
        <v/>
      </c>
      <c r="N65" s="12">
        <f>G65*1.5</f>
        <v/>
      </c>
      <c r="O65" s="12">
        <f>H65*0.125</f>
        <v/>
      </c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5" t="n"/>
      <c r="B66" s="141" t="inlineStr">
        <is>
          <t>المجموع</t>
        </is>
      </c>
      <c r="C66" s="131" t="n"/>
      <c r="D66" s="131" t="n"/>
      <c r="E66" s="131" t="n"/>
      <c r="F66" s="131" t="n"/>
      <c r="G66" s="131" t="n"/>
      <c r="H66" s="132" t="n"/>
      <c r="I66" s="18">
        <f>IF(AND(I64 = "", I65 = ""), "", (SUM(I64:I65) / (COUNT(I64:I65) * 10)) * 100)</f>
        <v/>
      </c>
      <c r="J66" s="19" t="n"/>
      <c r="K66" s="19" t="n"/>
      <c r="L66" s="19" t="n"/>
      <c r="M66" s="19" t="n"/>
      <c r="N66" s="19" t="n"/>
      <c r="O66" s="19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5" t="n"/>
      <c r="B67" s="143" t="inlineStr">
        <is>
          <t>التقدير</t>
        </is>
      </c>
      <c r="C67" s="108" t="n"/>
      <c r="D67" s="108" t="n"/>
      <c r="E67" s="108" t="n"/>
      <c r="F67" s="108" t="n"/>
      <c r="G67" s="108" t="n"/>
      <c r="H67" s="107" t="n"/>
      <c r="I67" s="10">
        <f>IF(I66 = "", "", IF(I66 &gt;= 90, "ممتاز", IF(I66 &gt;= 80, "جيدجدا", IF(I66 &gt;= 70, "جيد", "راسب"))))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4.5" customHeight="1" s="57">
      <c r="A68" s="29" t="n"/>
      <c r="B68" s="23" t="n"/>
      <c r="C68" s="23" t="n"/>
      <c r="D68" s="23" t="n"/>
      <c r="E68" s="23" t="n"/>
      <c r="F68" s="23" t="n"/>
      <c r="G68" s="23" t="n"/>
      <c r="H68" s="23" t="n"/>
      <c r="I68" s="24" t="n"/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44" t="n">
        <v>11</v>
      </c>
      <c r="B69" s="31" t="n">
        <v>1</v>
      </c>
      <c r="C69" s="25" t="n"/>
      <c r="D69" s="25" t="n"/>
      <c r="E69" s="25" t="n"/>
      <c r="F69" s="25" t="n"/>
      <c r="G69" s="25" t="n"/>
      <c r="H69" s="25" t="n"/>
      <c r="I69" s="10">
        <f>IF(AND(COUNT(C69)&gt;0, COUNT(D69)&gt;0, COUNT(E69)&gt;0, COUNT(F69)&gt;0, COUNT(G69)&gt;0, COUNT(H69)&gt;0), 10 - SUM(J69:O69), "")</f>
        <v/>
      </c>
      <c r="J69" s="11">
        <f>IF(C69&gt;2, (C69-2) * 0.25, 0)</f>
        <v/>
      </c>
      <c r="K69" s="12">
        <f>IF(D69&gt;1, (D69-1) * 0.25, 0)</f>
        <v/>
      </c>
      <c r="L69" s="12">
        <f>E69</f>
        <v/>
      </c>
      <c r="M69" s="12">
        <f>F69</f>
        <v/>
      </c>
      <c r="N69" s="12">
        <f>G69*1.5</f>
        <v/>
      </c>
      <c r="O69" s="12">
        <f>H69*0.125</f>
        <v/>
      </c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5" t="n"/>
      <c r="B70" s="31" t="n">
        <v>2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IF(AND(I69 = "", I70 = ""), "", (SUM(I69:I70) / (COUNT(I69:I70)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12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31" t="n">
        <v>2</v>
      </c>
      <c r="C75" s="25" t="n"/>
      <c r="D75" s="25" t="n"/>
      <c r="E75" s="25" t="n"/>
      <c r="F75" s="25" t="n"/>
      <c r="G75" s="25" t="n"/>
      <c r="H75" s="25" t="n"/>
      <c r="I75" s="10">
        <f>IF(AND(COUNT(C75)&gt;0, COUNT(D75)&gt;0, COUNT(E75)&gt;0, COUNT(F75)&gt;0, COUNT(G75)&gt;0, COUNT(H75)&gt;0), 10 - SUM(J75:O75), "")</f>
        <v/>
      </c>
      <c r="J75" s="11">
        <f>IF(C75&gt;2, (C75-2) * 0.25, 0)</f>
        <v/>
      </c>
      <c r="K75" s="12">
        <f>IF(D75&gt;1, (D75-1) * 0.25, 0)</f>
        <v/>
      </c>
      <c r="L75" s="12">
        <f>E75</f>
        <v/>
      </c>
      <c r="M75" s="12">
        <f>F75</f>
        <v/>
      </c>
      <c r="N75" s="12">
        <f>G75*1.5</f>
        <v/>
      </c>
      <c r="O75" s="12">
        <f>H75*0.125</f>
        <v/>
      </c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5" t="n"/>
      <c r="B76" s="141" t="inlineStr">
        <is>
          <t>المجموع</t>
        </is>
      </c>
      <c r="C76" s="131" t="n"/>
      <c r="D76" s="131" t="n"/>
      <c r="E76" s="131" t="n"/>
      <c r="F76" s="131" t="n"/>
      <c r="G76" s="131" t="n"/>
      <c r="H76" s="132" t="n"/>
      <c r="I76" s="18">
        <f>IF(AND(I74 = "", I75 = ""), "", (SUM(I74:I75) / (COUNT(I74:I75) * 10)) * 100)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25" t="n"/>
      <c r="B77" s="143" t="inlineStr">
        <is>
          <t>التقدير</t>
        </is>
      </c>
      <c r="C77" s="108" t="n"/>
      <c r="D77" s="108" t="n"/>
      <c r="E77" s="108" t="n"/>
      <c r="F77" s="108" t="n"/>
      <c r="G77" s="108" t="n"/>
      <c r="H77" s="107" t="n"/>
      <c r="I77" s="10">
        <f>IF(I76 = "", "", IF(I76 &gt;= 90, "ممتاز", IF(I76 &gt;= 80, "جيدجدا", IF(I76 &gt;= 70, "جيد", "راسب"))))</f>
        <v/>
      </c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4.5" customHeight="1" s="57">
      <c r="A78" s="29" t="n"/>
      <c r="B78" s="23" t="n"/>
      <c r="C78" s="23" t="n"/>
      <c r="D78" s="23" t="n"/>
      <c r="E78" s="23" t="n"/>
      <c r="F78" s="23" t="n"/>
      <c r="G78" s="23" t="n"/>
      <c r="H78" s="23" t="n"/>
      <c r="I78" s="24" t="n"/>
      <c r="J78" s="19" t="n"/>
      <c r="K78" s="19" t="n"/>
      <c r="L78" s="19" t="n"/>
      <c r="M78" s="19" t="n"/>
      <c r="N78" s="19" t="n"/>
      <c r="O78" s="19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4" t="n">
        <v>13</v>
      </c>
      <c r="B79" s="31" t="n">
        <v>1</v>
      </c>
      <c r="C79" s="25" t="n"/>
      <c r="D79" s="25" t="n"/>
      <c r="E79" s="25" t="n"/>
      <c r="F79" s="25" t="n"/>
      <c r="G79" s="25" t="n"/>
      <c r="H79" s="25" t="n"/>
      <c r="I79" s="10">
        <f>IF(AND(COUNT(C79)&gt;0, COUNT(D79)&gt;0, COUNT(E79)&gt;0, COUNT(F79)&gt;0, COUNT(G79)&gt;0, COUNT(H79)&gt;0), 10 - SUM(J79:O79), "")</f>
        <v/>
      </c>
      <c r="J79" s="11">
        <f>IF(C79&gt;2, (C79-2) * 0.25, 0)</f>
        <v/>
      </c>
      <c r="K79" s="12">
        <f>IF(D79&gt;1, (D79-1) * 0.25, 0)</f>
        <v/>
      </c>
      <c r="L79" s="12">
        <f>E79</f>
        <v/>
      </c>
      <c r="M79" s="12">
        <f>F79</f>
        <v/>
      </c>
      <c r="N79" s="12">
        <f>G79*1.5</f>
        <v/>
      </c>
      <c r="O79" s="12">
        <f>H79*0.125</f>
        <v/>
      </c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45" t="n"/>
      <c r="B80" s="31" t="n">
        <v>2</v>
      </c>
      <c r="C80" s="25" t="n"/>
      <c r="D80" s="25" t="n"/>
      <c r="E80" s="25" t="n"/>
      <c r="F80" s="25" t="n"/>
      <c r="G80" s="25" t="n"/>
      <c r="H80" s="25" t="n"/>
      <c r="I80" s="10">
        <f>IF(AND(COUNT(C80)&gt;0, COUNT(D80)&gt;0, COUNT(E80)&gt;0, COUNT(F80)&gt;0, COUNT(G80)&gt;0, COUNT(H80)&gt;0), 10 - SUM(J80:O80), "")</f>
        <v/>
      </c>
      <c r="J80" s="11">
        <f>IF(C80&gt;2, (C80-2) * 0.25, 0)</f>
        <v/>
      </c>
      <c r="K80" s="12">
        <f>IF(D80&gt;1, (D80-1) * 0.25, 0)</f>
        <v/>
      </c>
      <c r="L80" s="12">
        <f>E80</f>
        <v/>
      </c>
      <c r="M80" s="12">
        <f>F80</f>
        <v/>
      </c>
      <c r="N80" s="12">
        <f>G80*1.5</f>
        <v/>
      </c>
      <c r="O80" s="12">
        <f>H80*0.125</f>
        <v/>
      </c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45" t="n"/>
      <c r="B81" s="141" t="inlineStr">
        <is>
          <t>المجموع</t>
        </is>
      </c>
      <c r="C81" s="131" t="n"/>
      <c r="D81" s="131" t="n"/>
      <c r="E81" s="131" t="n"/>
      <c r="F81" s="131" t="n"/>
      <c r="G81" s="131" t="n"/>
      <c r="H81" s="132" t="n"/>
      <c r="I81" s="18">
        <f>IF(AND(I79 = "", I80 = ""), "", (SUM(I79:I80) / (COUNT(I79:I80) * 10)) * 100)</f>
        <v/>
      </c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25" t="n"/>
      <c r="B82" s="143" t="inlineStr">
        <is>
          <t>التقدير</t>
        </is>
      </c>
      <c r="C82" s="108" t="n"/>
      <c r="D82" s="108" t="n"/>
      <c r="E82" s="108" t="n"/>
      <c r="F82" s="108" t="n"/>
      <c r="G82" s="108" t="n"/>
      <c r="H82" s="107" t="n"/>
      <c r="I82" s="10">
        <f>IF(I81 = "", "", IF(I81 &gt;= 90, "ممتاز", IF(I81 &gt;= 80, "جيدجدا", IF(I81 &gt;= 70, "جيد", "راسب"))))</f>
        <v/>
      </c>
      <c r="J82" s="19" t="n"/>
      <c r="K82" s="19" t="n"/>
      <c r="L82" s="19" t="n"/>
      <c r="M82" s="19" t="n"/>
      <c r="N82" s="19" t="n"/>
      <c r="O82" s="19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4.5" customHeight="1" s="57">
      <c r="A83" s="29" t="n"/>
      <c r="B83" s="23" t="n"/>
      <c r="C83" s="23" t="n"/>
      <c r="D83" s="23" t="n"/>
      <c r="E83" s="23" t="n"/>
      <c r="F83" s="23" t="n"/>
      <c r="G83" s="23" t="n"/>
      <c r="H83" s="23" t="n"/>
      <c r="I83" s="24" t="n"/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44" t="n">
        <v>14</v>
      </c>
      <c r="B84" s="31" t="n">
        <v>1</v>
      </c>
      <c r="C84" s="25" t="n"/>
      <c r="D84" s="25" t="n"/>
      <c r="E84" s="25" t="n"/>
      <c r="F84" s="25" t="n"/>
      <c r="G84" s="25" t="n"/>
      <c r="H84" s="25" t="n"/>
      <c r="I84" s="10">
        <f>IF(AND(COUNT(C84)&gt;0, COUNT(D84)&gt;0, COUNT(E84)&gt;0, COUNT(F84)&gt;0, COUNT(G84)&gt;0, COUNT(H84)&gt;0), 10 - SUM(J84:O84), "")</f>
        <v/>
      </c>
      <c r="J84" s="11">
        <f>IF(C84&gt;2, (C84-2) * 0.25, 0)</f>
        <v/>
      </c>
      <c r="K84" s="12">
        <f>IF(D84&gt;1, (D84-1) * 0.25, 0)</f>
        <v/>
      </c>
      <c r="L84" s="12">
        <f>E84</f>
        <v/>
      </c>
      <c r="M84" s="12">
        <f>F84</f>
        <v/>
      </c>
      <c r="N84" s="12">
        <f>G84*1.5</f>
        <v/>
      </c>
      <c r="O84" s="12">
        <f>H84*0.125</f>
        <v/>
      </c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45" t="n"/>
      <c r="B85" s="31" t="n">
        <v>2</v>
      </c>
      <c r="C85" s="25" t="n"/>
      <c r="D85" s="25" t="n"/>
      <c r="E85" s="25" t="n"/>
      <c r="F85" s="25" t="n"/>
      <c r="G85" s="25" t="n"/>
      <c r="H85" s="25" t="n"/>
      <c r="I85" s="10">
        <f>IF(AND(COUNT(C85)&gt;0, COUNT(D85)&gt;0, COUNT(E85)&gt;0, COUNT(F85)&gt;0, COUNT(G85)&gt;0, COUNT(H85)&gt;0), 10 - SUM(J85:O85), "")</f>
        <v/>
      </c>
      <c r="J85" s="11">
        <f>IF(C85&gt;2, (C85-2) * 0.25, 0)</f>
        <v/>
      </c>
      <c r="K85" s="12">
        <f>IF(D85&gt;1, (D85-1) * 0.25, 0)</f>
        <v/>
      </c>
      <c r="L85" s="12">
        <f>E85</f>
        <v/>
      </c>
      <c r="M85" s="12">
        <f>F85</f>
        <v/>
      </c>
      <c r="N85" s="12">
        <f>G85*1.5</f>
        <v/>
      </c>
      <c r="O85" s="12">
        <f>H85*0.125</f>
        <v/>
      </c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5" t="n"/>
      <c r="B86" s="141" t="inlineStr">
        <is>
          <t>المجموع</t>
        </is>
      </c>
      <c r="C86" s="131" t="n"/>
      <c r="D86" s="131" t="n"/>
      <c r="E86" s="131" t="n"/>
      <c r="F86" s="131" t="n"/>
      <c r="G86" s="131" t="n"/>
      <c r="H86" s="132" t="n"/>
      <c r="I86" s="18">
        <f>IF(AND(I84 = "", I85 = ""), "", (SUM(I84:I85) / (COUNT(I84:I85) * 10)) * 100)</f>
        <v/>
      </c>
      <c r="J86" s="19" t="n"/>
      <c r="K86" s="19" t="n"/>
      <c r="L86" s="19" t="n"/>
      <c r="M86" s="19" t="n"/>
      <c r="N86" s="19" t="n"/>
      <c r="O86" s="19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25" t="n"/>
      <c r="B87" s="143" t="inlineStr">
        <is>
          <t>التقدير</t>
        </is>
      </c>
      <c r="C87" s="108" t="n"/>
      <c r="D87" s="108" t="n"/>
      <c r="E87" s="108" t="n"/>
      <c r="F87" s="108" t="n"/>
      <c r="G87" s="108" t="n"/>
      <c r="H87" s="107" t="n"/>
      <c r="I87" s="10">
        <f>IF(I86 = "", "", IF(I86 &gt;= 90, "ممتاز", IF(I86 &gt;= 80, "جيدجدا", IF(I86 &gt;= 70, "جيد", "راسب"))))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4.5" customHeight="1" s="57">
      <c r="A88" s="29" t="n"/>
      <c r="B88" s="23" t="n"/>
      <c r="C88" s="23" t="n"/>
      <c r="D88" s="23" t="n"/>
      <c r="E88" s="23" t="n"/>
      <c r="F88" s="23" t="n"/>
      <c r="G88" s="23" t="n"/>
      <c r="H88" s="23" t="n"/>
      <c r="I88" s="24" t="n"/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44" t="n">
        <v>15</v>
      </c>
      <c r="B89" s="31" t="n">
        <v>1</v>
      </c>
      <c r="C89" s="25" t="n"/>
      <c r="D89" s="25" t="n"/>
      <c r="E89" s="25" t="n"/>
      <c r="F89" s="25" t="n"/>
      <c r="G89" s="25" t="n"/>
      <c r="H89" s="25" t="n"/>
      <c r="I89" s="10">
        <f>IF(AND(COUNT(C89)&gt;0, COUNT(D89)&gt;0, COUNT(E89)&gt;0, COUNT(F89)&gt;0, COUNT(G89)&gt;0, COUNT(H89)&gt;0), 10 - SUM(J89:O89), "")</f>
        <v/>
      </c>
      <c r="J89" s="11">
        <f>IF(C89&gt;2, (C89-2) * 0.25, 0)</f>
        <v/>
      </c>
      <c r="K89" s="12">
        <f>IF(D89&gt;1, (D89-1) * 0.25, 0)</f>
        <v/>
      </c>
      <c r="L89" s="12">
        <f>E89</f>
        <v/>
      </c>
      <c r="M89" s="12">
        <f>F89</f>
        <v/>
      </c>
      <c r="N89" s="12">
        <f>G89*1.5</f>
        <v/>
      </c>
      <c r="O89" s="12">
        <f>H89*0.125</f>
        <v/>
      </c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5" t="n"/>
      <c r="B90" s="31" t="n">
        <v>2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IF(AND(I89 = "", I90 = ""), "", (SUM(I89:I90) / (COUNT(I89:I90)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29" t="n"/>
      <c r="B93" s="23" t="n"/>
      <c r="C93" s="23" t="n"/>
      <c r="D93" s="23" t="n"/>
      <c r="E93" s="23" t="n"/>
      <c r="F93" s="23" t="n"/>
      <c r="G93" s="23" t="n"/>
      <c r="H93" s="23" t="n"/>
      <c r="I93" s="2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16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31" t="n">
        <v>2</v>
      </c>
      <c r="C95" s="25" t="n"/>
      <c r="D95" s="25" t="n"/>
      <c r="E95" s="25" t="n"/>
      <c r="F95" s="25" t="n"/>
      <c r="G95" s="25" t="n"/>
      <c r="H95" s="25" t="n"/>
      <c r="I95" s="10">
        <f>IF(AND(COUNT(C95)&gt;0, COUNT(D95)&gt;0, COUNT(E95)&gt;0, COUNT(F95)&gt;0, COUNT(G95)&gt;0, COUNT(H95)&gt;0), 10 - SUM(J95:O95), "")</f>
        <v/>
      </c>
      <c r="J95" s="11">
        <f>IF(C95&gt;2, (C95-2) * 0.25, 0)</f>
        <v/>
      </c>
      <c r="K95" s="12">
        <f>IF(D95&gt;1, (D95-1) * 0.25, 0)</f>
        <v/>
      </c>
      <c r="L95" s="12">
        <f>E95</f>
        <v/>
      </c>
      <c r="M95" s="12">
        <f>F95</f>
        <v/>
      </c>
      <c r="N95" s="12">
        <f>G95*1.5</f>
        <v/>
      </c>
      <c r="O95" s="12">
        <f>H95*0.125</f>
        <v/>
      </c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45" t="n"/>
      <c r="B96" s="141" t="inlineStr">
        <is>
          <t>المجموع</t>
        </is>
      </c>
      <c r="C96" s="131" t="n"/>
      <c r="D96" s="131" t="n"/>
      <c r="E96" s="131" t="n"/>
      <c r="F96" s="131" t="n"/>
      <c r="G96" s="131" t="n"/>
      <c r="H96" s="132" t="n"/>
      <c r="I96" s="18">
        <f>IF(AND(I94 = "", I95 = ""), "", (SUM(I94:I95) / (COUNT(I94:I95) * 10)) * 100)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25" t="n"/>
      <c r="B97" s="143" t="inlineStr">
        <is>
          <t>التقدير</t>
        </is>
      </c>
      <c r="C97" s="108" t="n"/>
      <c r="D97" s="108" t="n"/>
      <c r="E97" s="108" t="n"/>
      <c r="F97" s="108" t="n"/>
      <c r="G97" s="108" t="n"/>
      <c r="H97" s="107" t="n"/>
      <c r="I97" s="10">
        <f>IF(I96 = "", "", IF(I96 &gt;= 90, "ممتاز", IF(I96 &gt;= 80, "جيدجدا", IF(I96 &gt;= 70, "جيد", "راسب"))))</f>
        <v/>
      </c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4.5" customHeight="1" s="57">
      <c r="A98" s="29" t="n"/>
      <c r="B98" s="23" t="n"/>
      <c r="C98" s="23" t="n"/>
      <c r="D98" s="23" t="n"/>
      <c r="E98" s="23" t="n"/>
      <c r="F98" s="23" t="n"/>
      <c r="G98" s="23" t="n"/>
      <c r="H98" s="23" t="n"/>
      <c r="I98" s="24" t="n"/>
      <c r="J98" s="19" t="n"/>
      <c r="K98" s="19" t="n"/>
      <c r="L98" s="19" t="n"/>
      <c r="M98" s="19" t="n"/>
      <c r="N98" s="19" t="n"/>
      <c r="O98" s="19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4" t="n">
        <v>17</v>
      </c>
      <c r="B99" s="31" t="n">
        <v>1</v>
      </c>
      <c r="C99" s="25" t="n"/>
      <c r="D99" s="25" t="n"/>
      <c r="E99" s="25" t="n"/>
      <c r="F99" s="25" t="n"/>
      <c r="G99" s="25" t="n"/>
      <c r="H99" s="25" t="n"/>
      <c r="I99" s="10">
        <f>IF(AND(COUNT(C99)&gt;0, COUNT(D99)&gt;0, COUNT(E99)&gt;0, COUNT(F99)&gt;0, COUNT(G99)&gt;0, COUNT(H99)&gt;0), 10 - SUM(J99:O99), "")</f>
        <v/>
      </c>
      <c r="J99" s="11">
        <f>IF(C99&gt;2, (C99-2) * 0.25, 0)</f>
        <v/>
      </c>
      <c r="K99" s="12">
        <f>IF(D99&gt;1, (D99-1) * 0.25, 0)</f>
        <v/>
      </c>
      <c r="L99" s="12">
        <f>E99</f>
        <v/>
      </c>
      <c r="M99" s="12">
        <f>F99</f>
        <v/>
      </c>
      <c r="N99" s="12">
        <f>G99*1.5</f>
        <v/>
      </c>
      <c r="O99" s="12">
        <f>H99*0.125</f>
        <v/>
      </c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45" t="n"/>
      <c r="B100" s="31" t="n">
        <v>2</v>
      </c>
      <c r="C100" s="25" t="n"/>
      <c r="D100" s="25" t="n"/>
      <c r="E100" s="25" t="n"/>
      <c r="F100" s="25" t="n"/>
      <c r="G100" s="25" t="n"/>
      <c r="H100" s="25" t="n"/>
      <c r="I100" s="10">
        <f>IF(AND(COUNT(C100)&gt;0, COUNT(D100)&gt;0, COUNT(E100)&gt;0, COUNT(F100)&gt;0, COUNT(G100)&gt;0, COUNT(H100)&gt;0), 10 - SUM(J100:O100), "")</f>
        <v/>
      </c>
      <c r="J100" s="11">
        <f>IF(C100&gt;2, (C100-2) * 0.25, 0)</f>
        <v/>
      </c>
      <c r="K100" s="12">
        <f>IF(D100&gt;1, (D100-1) * 0.25, 0)</f>
        <v/>
      </c>
      <c r="L100" s="12">
        <f>E100</f>
        <v/>
      </c>
      <c r="M100" s="12">
        <f>F100</f>
        <v/>
      </c>
      <c r="N100" s="12">
        <f>G100*1.5</f>
        <v/>
      </c>
      <c r="O100" s="12">
        <f>H100*0.125</f>
        <v/>
      </c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45" t="n"/>
      <c r="B101" s="141" t="inlineStr">
        <is>
          <t>المجموع</t>
        </is>
      </c>
      <c r="C101" s="131" t="n"/>
      <c r="D101" s="131" t="n"/>
      <c r="E101" s="131" t="n"/>
      <c r="F101" s="131" t="n"/>
      <c r="G101" s="131" t="n"/>
      <c r="H101" s="132" t="n"/>
      <c r="I101" s="18">
        <f>IF(AND(I99 = "", I100 = ""), "", (SUM(I99:I100) / (COUNT(I99:I100) * 10)) * 100)</f>
        <v/>
      </c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25" t="n"/>
      <c r="B102" s="143" t="inlineStr">
        <is>
          <t>التقدير</t>
        </is>
      </c>
      <c r="C102" s="108" t="n"/>
      <c r="D102" s="108" t="n"/>
      <c r="E102" s="108" t="n"/>
      <c r="F102" s="108" t="n"/>
      <c r="G102" s="108" t="n"/>
      <c r="H102" s="107" t="n"/>
      <c r="I102" s="10">
        <f>IF(I101 = "", "", IF(I101 &gt;= 90, "ممتاز", IF(I101 &gt;= 80, "جيدجدا", IF(I101 &gt;= 70, "جيد", "راسب"))))</f>
        <v/>
      </c>
      <c r="J102" s="19" t="n"/>
      <c r="K102" s="19" t="n"/>
      <c r="L102" s="19" t="n"/>
      <c r="M102" s="19" t="n"/>
      <c r="N102" s="19" t="n"/>
      <c r="O102" s="19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4.5" customHeight="1" s="57">
      <c r="A103" s="29" t="n"/>
      <c r="B103" s="23" t="n"/>
      <c r="C103" s="23" t="n"/>
      <c r="D103" s="23" t="n"/>
      <c r="E103" s="23" t="n"/>
      <c r="F103" s="23" t="n"/>
      <c r="G103" s="23" t="n"/>
      <c r="H103" s="23" t="n"/>
      <c r="I103" s="24" t="n"/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44" t="n">
        <v>18</v>
      </c>
      <c r="B104" s="31" t="n">
        <v>1</v>
      </c>
      <c r="C104" s="25" t="n"/>
      <c r="D104" s="25" t="n"/>
      <c r="E104" s="25" t="n"/>
      <c r="F104" s="25" t="n"/>
      <c r="G104" s="25" t="n"/>
      <c r="H104" s="25" t="n"/>
      <c r="I104" s="10">
        <f>IF(AND(COUNT(C104)&gt;0, COUNT(D104)&gt;0, COUNT(E104)&gt;0, COUNT(F104)&gt;0, COUNT(G104)&gt;0, COUNT(H104)&gt;0), 10 - SUM(J104:O104), "")</f>
        <v/>
      </c>
      <c r="J104" s="11">
        <f>IF(C104&gt;2, (C104-2) * 0.25, 0)</f>
        <v/>
      </c>
      <c r="K104" s="12">
        <f>IF(D104&gt;1, (D104-1) * 0.25, 0)</f>
        <v/>
      </c>
      <c r="L104" s="12">
        <f>E104</f>
        <v/>
      </c>
      <c r="M104" s="12">
        <f>F104</f>
        <v/>
      </c>
      <c r="N104" s="12">
        <f>G104*1.5</f>
        <v/>
      </c>
      <c r="O104" s="12">
        <f>H104*0.125</f>
        <v/>
      </c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45" t="n"/>
      <c r="B105" s="30" t="n">
        <v>2</v>
      </c>
      <c r="C105" s="26" t="n"/>
      <c r="D105" s="26" t="n"/>
      <c r="E105" s="26" t="n"/>
      <c r="F105" s="26" t="n"/>
      <c r="G105" s="26" t="n"/>
      <c r="H105" s="26" t="n"/>
      <c r="I105" s="17">
        <f>IF(AND(COUNT(C105)&gt;0, COUNT(D105)&gt;0, COUNT(E105)&gt;0, COUNT(F105)&gt;0, COUNT(G105)&gt;0, COUNT(H105)&gt;0), 10 - SUM(J105:O105), "")</f>
        <v/>
      </c>
      <c r="J105" s="11">
        <f>IF(C105&gt;2, (C105-2) * 0.25, 0)</f>
        <v/>
      </c>
      <c r="K105" s="12">
        <f>IF(D105&gt;1, (D105-1) * 0.25, 0)</f>
        <v/>
      </c>
      <c r="L105" s="12">
        <f>E105</f>
        <v/>
      </c>
      <c r="M105" s="12">
        <f>F105</f>
        <v/>
      </c>
      <c r="N105" s="12">
        <f>G105*1.5</f>
        <v/>
      </c>
      <c r="O105" s="12">
        <f>H105*0.125</f>
        <v/>
      </c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5" t="n"/>
      <c r="B106" s="141" t="inlineStr">
        <is>
          <t>المجموع</t>
        </is>
      </c>
      <c r="C106" s="131" t="n"/>
      <c r="D106" s="131" t="n"/>
      <c r="E106" s="131" t="n"/>
      <c r="F106" s="131" t="n"/>
      <c r="G106" s="131" t="n"/>
      <c r="H106" s="132" t="n"/>
      <c r="I106" s="18">
        <f>IF(AND(I104 = "", I105 = ""), "", (SUM(I104:I105) / (COUNT(I104:I105) * 10)) * 100)</f>
        <v/>
      </c>
      <c r="J106" s="19" t="n"/>
      <c r="K106" s="19" t="n"/>
      <c r="L106" s="19" t="n"/>
      <c r="M106" s="19" t="n"/>
      <c r="N106" s="19" t="n"/>
      <c r="O106" s="19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25" t="n"/>
      <c r="B107" s="143" t="inlineStr">
        <is>
          <t>التقدير</t>
        </is>
      </c>
      <c r="C107" s="108" t="n"/>
      <c r="D107" s="108" t="n"/>
      <c r="E107" s="108" t="n"/>
      <c r="F107" s="108" t="n"/>
      <c r="G107" s="108" t="n"/>
      <c r="H107" s="107" t="n"/>
      <c r="I107" s="10">
        <f>IF(I106 = "", "", IF(I106 &gt;= 90, "ممتاز", IF(I106 &gt;= 80, "جيدجدا", IF(I106 &gt;= 70, "جيد", "راسب"))))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4.5" customHeight="1" s="57">
      <c r="A108" s="29" t="n"/>
      <c r="B108" s="23" t="n"/>
      <c r="C108" s="23" t="n"/>
      <c r="D108" s="23" t="n"/>
      <c r="E108" s="23" t="n"/>
      <c r="F108" s="23" t="n"/>
      <c r="G108" s="23" t="n"/>
      <c r="H108" s="23" t="n"/>
      <c r="I108" s="24" t="n"/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46" t="n">
        <v>19</v>
      </c>
      <c r="B109" s="31" t="n">
        <v>1</v>
      </c>
      <c r="C109" s="25" t="n"/>
      <c r="D109" s="25" t="n"/>
      <c r="E109" s="25" t="n"/>
      <c r="F109" s="25" t="n"/>
      <c r="G109" s="25" t="n"/>
      <c r="H109" s="25" t="n"/>
      <c r="I109" s="10">
        <f>IF(AND(COUNT(C109)&gt;0, COUNT(D109)&gt;0, COUNT(E109)&gt;0, COUNT(F109)&gt;0, COUNT(G109)&gt;0, COUNT(H109)&gt;0), 10 - SUM(J109:O109), "")</f>
        <v/>
      </c>
      <c r="J109" s="11">
        <f>IF(C109&gt;2, (C109-2) * 0.25, 0)</f>
        <v/>
      </c>
      <c r="K109" s="12">
        <f>IF(D109&gt;1, (D109-1) * 0.25, 0)</f>
        <v/>
      </c>
      <c r="L109" s="12">
        <f>E109</f>
        <v/>
      </c>
      <c r="M109" s="12">
        <f>F109</f>
        <v/>
      </c>
      <c r="N109" s="12">
        <f>G109*1.5</f>
        <v/>
      </c>
      <c r="O109" s="12">
        <f>H109*0.125</f>
        <v/>
      </c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5" t="n"/>
      <c r="B110" s="30" t="n">
        <v>2</v>
      </c>
      <c r="C110" s="26" t="n"/>
      <c r="D110" s="26" t="n"/>
      <c r="E110" s="26" t="n"/>
      <c r="F110" s="26" t="n"/>
      <c r="G110" s="26" t="n"/>
      <c r="H110" s="26" t="n"/>
      <c r="I110" s="17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IF(AND(I109 = "", I110 = ""), "", (SUM(I109:I110) / (COUNT(I109:I110)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47" t="n"/>
      <c r="B112" s="148" t="inlineStr">
        <is>
          <t>التقدير</t>
        </is>
      </c>
      <c r="C112" s="149" t="n"/>
      <c r="D112" s="149" t="n"/>
      <c r="E112" s="149" t="n"/>
      <c r="F112" s="149" t="n"/>
      <c r="G112" s="149" t="n"/>
      <c r="H112" s="150" t="n"/>
      <c r="I112" s="27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9" t="n"/>
      <c r="K114" s="19" t="n"/>
      <c r="L114" s="19" t="n"/>
      <c r="M114" s="19" t="n"/>
      <c r="N114" s="19" t="n"/>
      <c r="O114" s="19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9" t="n"/>
      <c r="K118" s="19" t="n"/>
      <c r="L118" s="19" t="n"/>
      <c r="M118" s="19" t="n"/>
      <c r="N118" s="19" t="n"/>
      <c r="O118" s="19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9" t="n"/>
      <c r="K122" s="19" t="n"/>
      <c r="L122" s="19" t="n"/>
      <c r="M122" s="19" t="n"/>
      <c r="N122" s="19" t="n"/>
      <c r="O122" s="19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9" t="n"/>
      <c r="K126" s="19" t="n"/>
      <c r="L126" s="19" t="n"/>
      <c r="M126" s="19" t="n"/>
      <c r="N126" s="19" t="n"/>
      <c r="O126" s="19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9" t="n"/>
      <c r="K130" s="19" t="n"/>
      <c r="L130" s="19" t="n"/>
      <c r="M130" s="19" t="n"/>
      <c r="N130" s="19" t="n"/>
      <c r="O130" s="19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