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993" visibility="visible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Analysis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<sst xmlns="http://schemas.openxmlformats.org/spreadsheetml/2006/main" uniqueCount="30">
  <si>
    <t>BV</t>
  </si>
  <si>
    <t>Dil. EPS</t>
  </si>
  <si>
    <t>Dividend</t>
  </si>
  <si>
    <t>Shareholder’s Equity</t>
  </si>
  <si>
    <t>Debt</t>
  </si>
  <si>
    <t>Long Term</t>
  </si>
  <si>
    <t>Short Term</t>
  </si>
  <si>
    <t>Total</t>
  </si>
  <si>
    <t>Liabilities</t>
  </si>
  <si>
    <t>Current</t>
  </si>
  <si>
    <t>Assets</t>
  </si>
  <si>
    <t>D/E</t>
  </si>
  <si>
    <t>Current Ratio</t>
  </si>
  <si>
    <t>EQUITY</t>
  </si>
  <si>
    <t>DIVIDEND</t>
  </si>
  <si>
    <t>BOOK VALUE</t>
  </si>
  <si>
    <t>EPS</t>
  </si>
  <si>
    <t>CURRENT RATIO</t>
  </si>
  <si>
    <t>D/E RATIO</t>
  </si>
  <si>
    <t>DEBT</t>
  </si>
  <si>
    <t>BV Growth</t>
  </si>
  <si>
    <t>Cur. BV</t>
  </si>
  <si>
    <t>Old BV</t>
  </si>
  <si>
    <t>Years b/w BV</t>
  </si>
  <si>
    <t>Avg BV change</t>
  </si>
  <si>
    <t>Avg. Dividends</t>
  </si>
  <si>
    <t>Future #Years</t>
  </si>
  <si>
    <t>10 Yr. Govt Bond</t>
  </si>
  <si>
    <t>FV</t>
  </si>
  <si>
    <t xml:space="preserve">Intrinsic Value </t>
  </si>
</sst>
</file>

<file path=xl/styles.xml><?xml version="1.0" encoding="utf-8"?>
<styleSheet xmlns="http://schemas.openxmlformats.org/spreadsheetml/2006/main">
  <numFmts count="1">
    <numFmt formatCode="&quot;₹ &quot;#,##0.00;[RED]&quot;₹ -&quot;#,##0.00" numFmtId="164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Arial"/>
      <charset val="1"/>
      <family val="2"/>
      <b val="1"/>
      <sz val="11"/>
    </font>
    <font>
      <name val="Arial"/>
      <family val="2"/>
      <color rgb="FF000000"/>
      <sz val="10"/>
    </font>
    <font>
      <name val="Arial"/>
      <family val="2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9C0006"/>
      <sz val="11"/>
    </font>
    <font>
      <name val="Calibri"/>
      <charset val="1"/>
      <family val="2"/>
      <color rgb="FF9C6500"/>
      <sz val="11"/>
    </font>
    <font>
      <name val="Calibri"/>
      <charset val="1"/>
      <family val="2"/>
      <b val="1"/>
      <color rgb="FFFA7D00"/>
      <sz val="11"/>
    </font>
    <font>
      <name val="Calibri"/>
      <charset val="1"/>
      <family val="2"/>
      <b val="1"/>
      <color rgb="FFFFFFFF"/>
      <sz val="11"/>
    </font>
  </fonts>
  <fills count="6">
    <fill>
      <patternFill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B3B3B3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3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 wrapText="1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 wrapText="1"/>
    </xf>
    <xf applyAlignment="1" borderId="0" fillId="0" fontId="0" numFmtId="2" pivotButton="0" quotePrefix="0" xfId="0">
      <alignment horizontal="general" vertical="bottom"/>
    </xf>
    <xf applyAlignment="1" borderId="0" fillId="0" fontId="8" numFmtId="2" pivotButton="0" quotePrefix="0" xfId="0">
      <alignment horizontal="general" vertical="bottom" wrapText="1"/>
    </xf>
    <xf applyAlignment="1" borderId="0" fillId="2" fontId="9" numFmtId="2" pivotButton="0" quotePrefix="0" xfId="20">
      <alignment horizontal="general" vertical="bottom"/>
    </xf>
    <xf applyAlignment="1" borderId="0" fillId="3" fontId="10" numFmtId="0" pivotButton="0" quotePrefix="0" xfId="21">
      <alignment horizontal="general" vertical="center"/>
    </xf>
    <xf applyAlignment="1" borderId="0" fillId="3" fontId="10" numFmtId="2" pivotButton="0" quotePrefix="0" xfId="21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1" fillId="4" fontId="11" numFmtId="2" pivotButton="0" quotePrefix="0" xfId="22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4" fontId="11" numFmtId="0" pivotButton="0" quotePrefix="0" xfId="22">
      <alignment horizontal="general" vertical="bottom"/>
    </xf>
    <xf applyAlignment="1" borderId="0" fillId="3" fontId="10" numFmtId="2" pivotButton="0" quotePrefix="0" xfId="21">
      <alignment horizontal="general" vertical="center"/>
    </xf>
    <xf applyAlignment="1" borderId="2" fillId="5" fontId="12" numFmtId="10" pivotButton="0" quotePrefix="0" xfId="23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 wrapText="1"/>
    </xf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 wrapText="1"/>
    </xf>
    <xf applyAlignment="1" borderId="0" fillId="0" fontId="0" numFmtId="2" pivotButton="0" quotePrefix="0" xfId="0">
      <alignment horizontal="general" vertical="bottom"/>
    </xf>
    <xf applyAlignment="1" borderId="0" fillId="0" fontId="8" numFmtId="2" pivotButton="0" quotePrefix="0" xfId="0">
      <alignment horizontal="general" vertical="bottom" wrapText="1"/>
    </xf>
    <xf applyAlignment="1" borderId="0" fillId="2" fontId="9" numFmtId="2" pivotButton="0" quotePrefix="0" xfId="20">
      <alignment horizontal="general" vertical="bottom"/>
    </xf>
    <xf applyAlignment="1" borderId="0" fillId="3" fontId="10" numFmtId="0" pivotButton="0" quotePrefix="0" xfId="21">
      <alignment horizontal="general" vertical="center"/>
    </xf>
    <xf applyAlignment="1" borderId="0" fillId="3" fontId="10" numFmtId="2" pivotButton="0" quotePrefix="0" xfId="21">
      <alignment horizontal="general" vertical="bottom"/>
    </xf>
    <xf applyAlignment="1" borderId="0" fillId="0" fontId="0" numFmtId="10" pivotButton="0" quotePrefix="0" xfId="0">
      <alignment horizontal="general" vertical="bottom"/>
    </xf>
    <xf applyAlignment="1" borderId="1" fillId="4" fontId="11" numFmtId="2" pivotButton="0" quotePrefix="0" xfId="22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4" fontId="11" numFmtId="0" pivotButton="0" quotePrefix="0" xfId="22">
      <alignment horizontal="general" vertical="bottom"/>
    </xf>
    <xf applyAlignment="1" borderId="0" fillId="3" fontId="10" numFmtId="2" pivotButton="0" quotePrefix="0" xfId="21">
      <alignment horizontal="general" vertical="center"/>
    </xf>
    <xf applyAlignment="1" borderId="2" fillId="5" fontId="12" numFmtId="10" pivotButton="0" quotePrefix="0" xfId="23">
      <alignment horizontal="general" vertical="bottom"/>
    </xf>
  </cellXfs>
  <cellStyles count="10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3" name="Excel Built-in Bad" xfId="6"/>
    <cellStyle builtinId="53" name="Excel Built-in Neutral" xfId="7"/>
    <cellStyle builtinId="53" name="Excel Built-in Calculation" xfId="8"/>
    <cellStyle builtinId="53" name="Excel Built-in Check Cell" xfId="9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"/>
            <spPr>
              <a:solidFill xmlns:a="http://schemas.openxmlformats.org/drawingml/2006/main">
                <a:srgbClr val="ff420e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2"/>
            <spPr>
              <a:solidFill xmlns:a="http://schemas.openxmlformats.org/drawingml/2006/main">
                <a:srgbClr val="ffd320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3"/>
            <spPr>
              <a:solidFill xmlns:a="http://schemas.openxmlformats.org/drawingml/2006/main">
                <a:srgbClr val="579d1c"/>
              </a:solidFill>
              <a:ln xmlns:a="http://schemas.openxmlformats.org/drawingml/2006/main" w="2067066720">
                <a:noFill/>
                <a:prstDash val="solid"/>
              </a:ln>
            </spPr>
          </dPt>
          <dPt>
            <idx val="4"/>
            <spPr>
              <a:solidFill xmlns:a="http://schemas.openxmlformats.org/drawingml/2006/main">
                <a:srgbClr val="7e0021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5"/>
            <spPr>
              <a:solidFill xmlns:a="http://schemas.openxmlformats.org/drawingml/2006/main">
                <a:srgbClr val="83caff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6"/>
            <spPr>
              <a:solidFill xmlns:a="http://schemas.openxmlformats.org/drawingml/2006/main">
                <a:srgbClr val="314004"/>
              </a:solidFill>
              <a:ln xmlns:a="http://schemas.openxmlformats.org/drawingml/2006/main" w="1161954720">
                <a:noFill/>
                <a:prstDash val="solid"/>
              </a:ln>
            </spPr>
          </dPt>
          <dPt>
            <idx val="7"/>
            <spPr>
              <a:solidFill xmlns:a="http://schemas.openxmlformats.org/drawingml/2006/main">
                <a:srgbClr val="aecf00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8"/>
            <spPr>
              <a:solidFill xmlns:a="http://schemas.openxmlformats.org/drawingml/2006/main">
                <a:srgbClr val="4b1f6f"/>
              </a:solidFill>
              <a:ln xmlns:a="http://schemas.openxmlformats.org/drawingml/2006/main" w="1772368920">
                <a:noFill/>
                <a:prstDash val="solid"/>
              </a:ln>
            </spPr>
          </dPt>
          <dPt>
            <idx val="9"/>
            <spPr>
              <a:solidFill xmlns:a="http://schemas.openxmlformats.org/drawingml/2006/main">
                <a:srgbClr val="ff950e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10"/>
            <spPr>
              <a:solidFill xmlns:a="http://schemas.openxmlformats.org/drawingml/2006/main">
                <a:srgbClr val="c5000b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11"/>
            <spPr>
              <a:solidFill xmlns:a="http://schemas.openxmlformats.org/drawingml/2006/main">
                <a:srgbClr val="0084d1"/>
              </a:solidFill>
              <a:ln xmlns:a="http://schemas.openxmlformats.org/drawingml/2006/main" w="12240360">
                <a:noFill/>
                <a:prstDash val="solid"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3"/>
            <spPr>
              <a:solidFill xmlns:a="http://schemas.openxmlformats.org/drawingml/2006/main">
                <a:srgbClr val="ff420e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14"/>
            <spPr>
              <a:solidFill xmlns:a="http://schemas.openxmlformats.org/drawingml/2006/main">
                <a:srgbClr val="ffd320"/>
              </a:solidFill>
              <a:ln xmlns:a="http://schemas.openxmlformats.org/drawingml/2006/main" w="28440">
                <a:noFill/>
                <a:prstDash val="solid"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Sheet1!$B$7:$P$7</f>
              <numCache>
                <formatCode>General</formatCode>
                <ptCount val="15"/>
                <pt idx="0">
                  <v>49017.49</v>
                </pt>
                <pt idx="1">
                  <v>45859.54</v>
                </pt>
                <pt idx="2">
                  <v>40718.33</v>
                </pt>
                <pt idx="3">
                  <v>37084.58</v>
                </pt>
                <pt idx="4">
                  <v>33661.83</v>
                </pt>
                <pt idx="5">
                  <v>29142.72</v>
                </pt>
                <pt idx="6">
                  <v>25223.02</v>
                </pt>
                <pt idx="7">
                  <v>21846.26</v>
                </pt>
                <pt idx="8">
                  <v>18286.55</v>
                </pt>
                <pt idx="9">
                  <v>12459.69</v>
                </pt>
                <pt idx="10">
                  <v>9555.08</v>
                </pt>
                <pt idx="11">
                  <v>5768.43</v>
                </pt>
                <pt idx="12">
                  <v>4640.17</v>
                </pt>
                <pt idx="13">
                  <v>3369.13</v>
                </pt>
                <pt idx="14">
                  <v>2775.04</v>
                </pt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58336115"/>
        <axId val="92099336"/>
      </lineChart>
      <catAx>
        <axId val="58336115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92099336"/>
        <crosses val="autoZero"/>
        <auto val="1"/>
        <lblAlgn val="ctr"/>
        <lblOffset val="100"/>
      </catAx>
      <valAx>
        <axId val="92099336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58336115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"/>
            <spPr>
              <a:solidFill xmlns:a="http://schemas.openxmlformats.org/drawingml/2006/main">
                <a:srgbClr val="ff420e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2"/>
            <spPr>
              <a:solidFill xmlns:a="http://schemas.openxmlformats.org/drawingml/2006/main">
                <a:srgbClr val="ffd320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3"/>
            <spPr>
              <a:solidFill xmlns:a="http://schemas.openxmlformats.org/drawingml/2006/main">
                <a:srgbClr val="579d1c"/>
              </a:solidFill>
              <a:ln xmlns:a="http://schemas.openxmlformats.org/drawingml/2006/main" w="2067066720">
                <a:noFill/>
                <a:prstDash val="solid"/>
              </a:ln>
            </spPr>
          </dPt>
          <dPt>
            <idx val="4"/>
            <spPr>
              <a:solidFill xmlns:a="http://schemas.openxmlformats.org/drawingml/2006/main">
                <a:srgbClr val="7e0021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5"/>
            <spPr>
              <a:solidFill xmlns:a="http://schemas.openxmlformats.org/drawingml/2006/main">
                <a:srgbClr val="83caff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6"/>
            <spPr>
              <a:solidFill xmlns:a="http://schemas.openxmlformats.org/drawingml/2006/main">
                <a:srgbClr val="314004"/>
              </a:solidFill>
              <a:ln xmlns:a="http://schemas.openxmlformats.org/drawingml/2006/main" w="1161954720">
                <a:noFill/>
                <a:prstDash val="solid"/>
              </a:ln>
            </spPr>
          </dPt>
          <dPt>
            <idx val="7"/>
            <spPr>
              <a:solidFill xmlns:a="http://schemas.openxmlformats.org/drawingml/2006/main">
                <a:srgbClr val="aecf00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8"/>
            <spPr>
              <a:solidFill xmlns:a="http://schemas.openxmlformats.org/drawingml/2006/main">
                <a:srgbClr val="4b1f6f"/>
              </a:solidFill>
              <a:ln xmlns:a="http://schemas.openxmlformats.org/drawingml/2006/main" w="1772368920">
                <a:noFill/>
                <a:prstDash val="solid"/>
              </a:ln>
            </spPr>
          </dPt>
          <dPt>
            <idx val="9"/>
            <spPr>
              <a:solidFill xmlns:a="http://schemas.openxmlformats.org/drawingml/2006/main">
                <a:srgbClr val="ff950e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10"/>
            <spPr>
              <a:solidFill xmlns:a="http://schemas.openxmlformats.org/drawingml/2006/main">
                <a:srgbClr val="c5000b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11"/>
            <spPr>
              <a:solidFill xmlns:a="http://schemas.openxmlformats.org/drawingml/2006/main">
                <a:srgbClr val="0084d1"/>
              </a:solidFill>
              <a:ln xmlns:a="http://schemas.openxmlformats.org/drawingml/2006/main" w="12240360">
                <a:noFill/>
                <a:prstDash val="solid"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3"/>
            <spPr>
              <a:solidFill xmlns:a="http://schemas.openxmlformats.org/drawingml/2006/main">
                <a:srgbClr val="ff420e"/>
              </a:solidFill>
              <a:ln xmlns:a="http://schemas.openxmlformats.org/drawingml/2006/main" w="28440">
                <a:noFill/>
                <a:prstDash val="solid"/>
              </a:ln>
            </spPr>
          </dPt>
          <dPt>
            <idx val="14"/>
            <spPr>
              <a:solidFill xmlns:a="http://schemas.openxmlformats.org/drawingml/2006/main">
                <a:srgbClr val="ffd320"/>
              </a:solidFill>
              <a:ln xmlns:a="http://schemas.openxmlformats.org/drawingml/2006/main" w="28440">
                <a:noFill/>
                <a:prstDash val="solid"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Sheet1!$B$5:$P$5</f>
              <numCache>
                <formatCode>General</formatCode>
                <ptCount val="15"/>
                <pt idx="0">
                  <v>16</v>
                </pt>
                <pt idx="1">
                  <v>14</v>
                </pt>
                <pt idx="2">
                  <v>18.25</v>
                </pt>
                <pt idx="3">
                  <v>16.25</v>
                </pt>
                <pt idx="4">
                  <v>14.25</v>
                </pt>
                <pt idx="5">
                  <v>17</v>
                </pt>
                <pt idx="6">
                  <v>17</v>
                </pt>
                <pt idx="7">
                  <v>17</v>
                </pt>
                <pt idx="8">
                  <v>17</v>
                </pt>
                <pt idx="9">
                  <v>14</v>
                </pt>
                <pt idx="10">
                  <v>17.5</v>
                </pt>
                <pt idx="11">
                  <v>17.5</v>
                </pt>
                <pt idx="12">
                  <v>17.5</v>
                </pt>
                <pt idx="13">
                  <v>35</v>
                </pt>
                <pt idx="14">
                  <v>0</v>
                </pt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68433005"/>
        <axId val="39556487"/>
      </lineChart>
      <catAx>
        <axId val="68433005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39556487"/>
        <crosses val="autoZero"/>
        <auto val="1"/>
        <lblAlgn val="ctr"/>
        <lblOffset val="100"/>
      </catAx>
      <valAx>
        <axId val="39556487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68433005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charts/chart3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"/>
            <spPr>
              <a:solidFill xmlns:a="http://schemas.openxmlformats.org/drawingml/2006/main">
                <a:srgbClr val="ff42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2"/>
            <spPr>
              <a:solidFill xmlns:a="http://schemas.openxmlformats.org/drawingml/2006/main">
                <a:srgbClr val="ffd32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3"/>
            <spPr>
              <a:solidFill xmlns:a="http://schemas.openxmlformats.org/drawingml/2006/main">
                <a:srgbClr val="579d1c"/>
              </a:solidFill>
              <a:ln xmlns:a="http://schemas.openxmlformats.org/drawingml/2006/main" w="2067066720">
                <a:noFill/>
                <a:prstDash val="solid"/>
              </a:ln>
            </spPr>
          </dPt>
          <dPt>
            <idx val="4"/>
            <spPr>
              <a:solidFill xmlns:a="http://schemas.openxmlformats.org/drawingml/2006/main">
                <a:srgbClr val="7e0021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5"/>
            <spPr>
              <a:solidFill xmlns:a="http://schemas.openxmlformats.org/drawingml/2006/main">
                <a:srgbClr val="83caff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6"/>
            <spPr>
              <a:solidFill xmlns:a="http://schemas.openxmlformats.org/drawingml/2006/main">
                <a:srgbClr val="314004"/>
              </a:solidFill>
              <a:ln xmlns:a="http://schemas.openxmlformats.org/drawingml/2006/main" w="1161954720">
                <a:noFill/>
                <a:prstDash val="solid"/>
              </a:ln>
            </spPr>
          </dPt>
          <dPt>
            <idx val="7"/>
            <spPr>
              <a:solidFill xmlns:a="http://schemas.openxmlformats.org/drawingml/2006/main">
                <a:srgbClr val="aecf0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8"/>
            <spPr>
              <a:solidFill xmlns:a="http://schemas.openxmlformats.org/drawingml/2006/main">
                <a:srgbClr val="4b1f6f"/>
              </a:solidFill>
              <a:ln xmlns:a="http://schemas.openxmlformats.org/drawingml/2006/main" w="1772368920">
                <a:noFill/>
                <a:prstDash val="solid"/>
              </a:ln>
            </spPr>
          </dPt>
          <dPt>
            <idx val="9"/>
            <spPr>
              <a:solidFill xmlns:a="http://schemas.openxmlformats.org/drawingml/2006/main">
                <a:srgbClr val="ff95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0"/>
            <spPr>
              <a:solidFill xmlns:a="http://schemas.openxmlformats.org/drawingml/2006/main">
                <a:srgbClr val="c5000b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1"/>
            <spPr>
              <a:solidFill xmlns:a="http://schemas.openxmlformats.org/drawingml/2006/main">
                <a:srgbClr val="0084d1"/>
              </a:solidFill>
              <a:ln xmlns:a="http://schemas.openxmlformats.org/drawingml/2006/main" w="12240360">
                <a:noFill/>
                <a:prstDash val="solid"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3"/>
            <spPr>
              <a:solidFill xmlns:a="http://schemas.openxmlformats.org/drawingml/2006/main">
                <a:srgbClr val="ff42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4"/>
            <spPr>
              <a:solidFill xmlns:a="http://schemas.openxmlformats.org/drawingml/2006/main">
                <a:srgbClr val="ffd320"/>
              </a:solidFill>
              <a:ln xmlns:a="http://schemas.openxmlformats.org/drawingml/2006/main">
                <a:noFill/>
                <a:prstDash val="solid"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Sheet1!$B$3:$P$3</f>
              <numCache>
                <formatCode>General</formatCode>
                <ptCount val="15"/>
                <pt idx="0">
                  <v>349.79</v>
                </pt>
                <pt idx="1">
                  <v>491.55</v>
                </pt>
                <pt idx="2">
                  <v>437.13</v>
                </pt>
                <pt idx="3">
                  <v>398.95</v>
                </pt>
                <pt idx="4">
                  <v>363.17</v>
                </pt>
                <pt idx="5">
                  <v>304.41</v>
                </pt>
                <pt idx="6">
                  <v>256.08</v>
                </pt>
                <pt idx="7">
                  <v>223.31</v>
                </pt>
                <pt idx="8">
                  <v>198.58</v>
                </pt>
                <pt idx="9">
                  <v>161.73</v>
                </pt>
                <pt idx="10">
                  <v>159.65</v>
                </pt>
                <pt idx="11">
                  <v>160.87</v>
                </pt>
                <pt idx="12">
                  <v>141.65</v>
                </pt>
                <pt idx="13">
                  <v>123.22</v>
                </pt>
                <pt idx="14">
                  <v>0</v>
                </pt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87882202"/>
        <axId val="39078603"/>
      </lineChart>
      <catAx>
        <axId val="87882202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39078603"/>
        <crosses val="autoZero"/>
        <auto val="1"/>
        <lblAlgn val="ctr"/>
        <lblOffset val="100"/>
      </catAx>
      <valAx>
        <axId val="39078603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87882202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charts/chart4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"/>
            <spPr>
              <a:solidFill xmlns:a="http://schemas.openxmlformats.org/drawingml/2006/main">
                <a:srgbClr val="ff42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2"/>
            <spPr>
              <a:solidFill xmlns:a="http://schemas.openxmlformats.org/drawingml/2006/main">
                <a:srgbClr val="ffd32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3"/>
            <spPr>
              <a:solidFill xmlns:a="http://schemas.openxmlformats.org/drawingml/2006/main">
                <a:srgbClr val="579d1c"/>
              </a:solidFill>
              <a:ln xmlns:a="http://schemas.openxmlformats.org/drawingml/2006/main" w="2067066720">
                <a:noFill/>
                <a:prstDash val="solid"/>
              </a:ln>
            </spPr>
          </dPt>
          <dPt>
            <idx val="4"/>
            <spPr>
              <a:solidFill xmlns:a="http://schemas.openxmlformats.org/drawingml/2006/main">
                <a:srgbClr val="7e0021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5"/>
            <spPr>
              <a:solidFill xmlns:a="http://schemas.openxmlformats.org/drawingml/2006/main">
                <a:srgbClr val="83caff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6"/>
            <spPr>
              <a:solidFill xmlns:a="http://schemas.openxmlformats.org/drawingml/2006/main">
                <a:srgbClr val="314004"/>
              </a:solidFill>
              <a:ln xmlns:a="http://schemas.openxmlformats.org/drawingml/2006/main" w="1161954720">
                <a:noFill/>
                <a:prstDash val="solid"/>
              </a:ln>
            </spPr>
          </dPt>
          <dPt>
            <idx val="7"/>
            <spPr>
              <a:solidFill xmlns:a="http://schemas.openxmlformats.org/drawingml/2006/main">
                <a:srgbClr val="aecf0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8"/>
            <spPr>
              <a:solidFill xmlns:a="http://schemas.openxmlformats.org/drawingml/2006/main">
                <a:srgbClr val="4b1f6f"/>
              </a:solidFill>
              <a:ln xmlns:a="http://schemas.openxmlformats.org/drawingml/2006/main" w="1772368920">
                <a:noFill/>
                <a:prstDash val="solid"/>
              </a:ln>
            </spPr>
          </dPt>
          <dPt>
            <idx val="9"/>
            <spPr>
              <a:solidFill xmlns:a="http://schemas.openxmlformats.org/drawingml/2006/main">
                <a:srgbClr val="ff95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0"/>
            <spPr>
              <a:solidFill xmlns:a="http://schemas.openxmlformats.org/drawingml/2006/main">
                <a:srgbClr val="c5000b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1"/>
            <spPr>
              <a:solidFill xmlns:a="http://schemas.openxmlformats.org/drawingml/2006/main">
                <a:srgbClr val="0084d1"/>
              </a:solidFill>
              <a:ln xmlns:a="http://schemas.openxmlformats.org/drawingml/2006/main" w="12240360">
                <a:noFill/>
                <a:prstDash val="solid"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3"/>
            <spPr>
              <a:solidFill xmlns:a="http://schemas.openxmlformats.org/drawingml/2006/main">
                <a:srgbClr val="ff42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4"/>
            <spPr>
              <a:solidFill xmlns:a="http://schemas.openxmlformats.org/drawingml/2006/main">
                <a:srgbClr val="ffd320"/>
              </a:solidFill>
              <a:ln xmlns:a="http://schemas.openxmlformats.org/drawingml/2006/main">
                <a:noFill/>
                <a:prstDash val="solid"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Sheet1!$B$4:$P$4</f>
              <numCache>
                <formatCode>General</formatCode>
                <ptCount val="15"/>
                <pt idx="0">
                  <v>38.37</v>
                </pt>
                <pt idx="1">
                  <v>38.86</v>
                </pt>
                <pt idx="2">
                  <v>56.8</v>
                </pt>
                <pt idx="3">
                  <v>54.1</v>
                </pt>
                <pt idx="4">
                  <v>59</v>
                </pt>
                <pt idx="5">
                  <v>68.09999999999999</v>
                </pt>
                <pt idx="6">
                  <v>56.66</v>
                </pt>
                <pt idx="7">
                  <v>44.56</v>
                </pt>
                <pt idx="8">
                  <v>56.68</v>
                </pt>
                <pt idx="9">
                  <v>45.96</v>
                </pt>
                <pt idx="10">
                  <v>47.29</v>
                </pt>
                <pt idx="11">
                  <v>39.18</v>
                </pt>
                <pt idx="12">
                  <v>38.38</v>
                </pt>
                <pt idx="13">
                  <v>66.92</v>
                </pt>
                <pt idx="14">
                  <v>0</v>
                </pt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79004072"/>
        <axId val="83056033"/>
      </lineChart>
      <catAx>
        <axId val="79004072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83056033"/>
        <crosses val="autoZero"/>
        <auto val="1"/>
        <lblAlgn val="ctr"/>
        <lblOffset val="100"/>
      </catAx>
      <valAx>
        <axId val="83056033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79004072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charts/chart5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"/>
            <spPr>
              <a:solidFill xmlns:a="http://schemas.openxmlformats.org/drawingml/2006/main">
                <a:srgbClr val="ff42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2"/>
            <spPr>
              <a:solidFill xmlns:a="http://schemas.openxmlformats.org/drawingml/2006/main">
                <a:srgbClr val="ffd32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3"/>
            <spPr>
              <a:solidFill xmlns:a="http://schemas.openxmlformats.org/drawingml/2006/main">
                <a:srgbClr val="579d1c"/>
              </a:solidFill>
              <a:ln xmlns:a="http://schemas.openxmlformats.org/drawingml/2006/main" w="2067066720">
                <a:noFill/>
                <a:prstDash val="solid"/>
              </a:ln>
            </spPr>
          </dPt>
          <dPt>
            <idx val="4"/>
            <spPr>
              <a:solidFill xmlns:a="http://schemas.openxmlformats.org/drawingml/2006/main">
                <a:srgbClr val="7e0021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5"/>
            <spPr>
              <a:solidFill xmlns:a="http://schemas.openxmlformats.org/drawingml/2006/main">
                <a:srgbClr val="83caff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6"/>
            <spPr>
              <a:solidFill xmlns:a="http://schemas.openxmlformats.org/drawingml/2006/main">
                <a:srgbClr val="314004"/>
              </a:solidFill>
              <a:ln xmlns:a="http://schemas.openxmlformats.org/drawingml/2006/main" w="1161954720">
                <a:noFill/>
                <a:prstDash val="solid"/>
              </a:ln>
            </spPr>
          </dPt>
          <dPt>
            <idx val="7"/>
            <spPr>
              <a:solidFill xmlns:a="http://schemas.openxmlformats.org/drawingml/2006/main">
                <a:srgbClr val="aecf00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8"/>
            <spPr>
              <a:solidFill xmlns:a="http://schemas.openxmlformats.org/drawingml/2006/main">
                <a:srgbClr val="4b1f6f"/>
              </a:solidFill>
              <a:ln xmlns:a="http://schemas.openxmlformats.org/drawingml/2006/main" w="1772368920">
                <a:noFill/>
                <a:prstDash val="solid"/>
              </a:ln>
            </spPr>
          </dPt>
          <dPt>
            <idx val="9"/>
            <spPr>
              <a:solidFill xmlns:a="http://schemas.openxmlformats.org/drawingml/2006/main">
                <a:srgbClr val="ff95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0"/>
            <spPr>
              <a:solidFill xmlns:a="http://schemas.openxmlformats.org/drawingml/2006/main">
                <a:srgbClr val="c5000b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1"/>
            <spPr>
              <a:solidFill xmlns:a="http://schemas.openxmlformats.org/drawingml/2006/main">
                <a:srgbClr val="0084d1"/>
              </a:solidFill>
              <a:ln xmlns:a="http://schemas.openxmlformats.org/drawingml/2006/main" w="12240360">
                <a:noFill/>
                <a:prstDash val="solid"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6407280">
                <a:noFill/>
                <a:prstDash val="solid"/>
              </a:ln>
            </spPr>
          </dPt>
          <dPt>
            <idx val="13"/>
            <spPr>
              <a:solidFill xmlns:a="http://schemas.openxmlformats.org/drawingml/2006/main">
                <a:srgbClr val="ff420e"/>
              </a:solidFill>
              <a:ln xmlns:a="http://schemas.openxmlformats.org/drawingml/2006/main">
                <a:noFill/>
                <a:prstDash val="solid"/>
              </a:ln>
            </spPr>
          </dPt>
          <dPt>
            <idx val="14"/>
            <spPr>
              <a:solidFill xmlns:a="http://schemas.openxmlformats.org/drawingml/2006/main">
                <a:srgbClr val="ffd320"/>
              </a:solidFill>
              <a:ln xmlns:a="http://schemas.openxmlformats.org/drawingml/2006/main">
                <a:noFill/>
                <a:prstDash val="solid"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Sheet1!$B$23:$P$23</f>
              <numCache>
                <formatCode>General</formatCode>
                <ptCount val="15"/>
                <pt idx="0">
                  <v>1.31830567798743</v>
                </pt>
                <pt idx="1">
                  <v>1.44450672195261</v>
                </pt>
                <pt idx="2">
                  <v>1.40175925295405</v>
                </pt>
                <pt idx="3">
                  <v>1.44279713776931</v>
                </pt>
                <pt idx="4">
                  <v>1.33244520353865</v>
                </pt>
                <pt idx="5">
                  <v>1.41095971268884</v>
                </pt>
                <pt idx="6">
                  <v>1.2673259837495</v>
                </pt>
                <pt idx="7">
                  <v>1.33021426009296</v>
                </pt>
                <pt idx="8">
                  <v>1.1992814759178</v>
                </pt>
                <pt idx="9">
                  <v>1.23807793949538</v>
                </pt>
                <pt idx="10">
                  <v>1.11730469194112</v>
                </pt>
                <pt idx="11">
                  <v>1.18816776988976</v>
                </pt>
                <pt idx="12">
                  <v>1.32316328682584</v>
                </pt>
                <pt idx="13">
                  <v>1.43332819810105</v>
                </pt>
                <pt idx="14">
                  <v>1.33357515818286</v>
                </pt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30439175"/>
        <axId val="18055817"/>
      </lineChart>
      <catAx>
        <axId val="30439175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18055817"/>
        <crosses val="autoZero"/>
        <auto val="1"/>
        <lblAlgn val="ctr"/>
        <lblOffset val="100"/>
      </catAx>
      <valAx>
        <axId val="18055817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30439175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charts/chart6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2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3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4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5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6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7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8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9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0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1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3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4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Sheet1!$B$22:$P$22</f>
              <numCache>
                <formatCode>General</formatCode>
                <ptCount val="15"/>
                <pt idx="0">
                  <v>0.21545370846202</v>
                </pt>
                <pt idx="1">
                  <v>0.230232793438399</v>
                </pt>
                <pt idx="2">
                  <v>0.300138537115839</v>
                </pt>
                <pt idx="3">
                  <v>0.331665614117782</v>
                </pt>
                <pt idx="4">
                  <v>0.340412865254206</v>
                </pt>
                <pt idx="5">
                  <v>0.274701880950028</v>
                </pt>
                <pt idx="6">
                  <v>0.327747430720033</v>
                </pt>
                <pt idx="7">
                  <v>0.289824436768582</v>
                </pt>
                <pt idx="8">
                  <v>0.37190339347772</v>
                </pt>
                <pt idx="9">
                  <v>0.526179222757549</v>
                </pt>
                <pt idx="10">
                  <v>0.375087388070011</v>
                </pt>
                <pt idx="11">
                  <v>0.360193328167283</v>
                </pt>
                <pt idx="12">
                  <v>0.313257919429676</v>
                </pt>
                <pt idx="13">
                  <v>0.551792302463841</v>
                </pt>
                <pt idx="14">
                  <v>0.477236364160517</v>
                </pt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39544127"/>
        <axId val="79803344"/>
      </lineChart>
      <catAx>
        <axId val="39544127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79803344"/>
        <crosses val="autoZero"/>
        <auto val="1"/>
        <lblAlgn val="ctr"/>
        <lblOffset val="100"/>
      </catAx>
      <valAx>
        <axId val="79803344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39544127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charts/chart7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solidFill xmlns:a="http://schemas.openxmlformats.org/drawingml/2006/main">
              <a:srgbClr val="004586"/>
            </a:solidFill>
            <a:ln xmlns:a="http://schemas.openxmlformats.org/drawingml/2006/main" w="28800">
              <a:solidFill>
                <a:srgbClr val="00458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0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2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3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4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5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6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7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8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9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0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1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2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3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Pt>
            <idx val="14"/>
            <spPr>
              <a:solidFill xmlns:a="http://schemas.openxmlformats.org/drawingml/2006/main">
                <a:srgbClr val="004586"/>
              </a:solidFill>
              <a:ln xmlns:a="http://schemas.openxmlformats.org/drawingml/2006/main" w="28800">
                <a:solidFill>
                  <a:srgbClr val="004586"/>
                </a:solidFill>
                <a:prstDash val="solid"/>
                <a:round/>
              </a:ln>
            </spPr>
          </dPt>
          <dLbls>
            <dLbl>
              <idx val="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4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5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6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7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8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9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0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1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2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3"/>
              <dLblPos val="r"/>
              <showLegendKey val="0"/>
              <showVal val="0"/>
              <showCatName val="0"/>
              <showSerName val="0"/>
              <showPercent val="0"/>
            </dLbl>
            <dLbl>
              <idx val="14"/>
              <dLblPos val="r"/>
              <showLegendKey val="0"/>
              <showVal val="0"/>
              <showCatName val="0"/>
              <showSerName val="0"/>
              <showPercent val="0"/>
            </dLbl>
            <dLblPos val="r"/>
            <showLegendKey val="0"/>
            <showVal val="0"/>
            <showCatName val="0"/>
            <showSerName val="0"/>
            <showPercent val="0"/>
            <showLeaderLines val="0"/>
          </dLbls>
          <cat>
            <strRef>
              <f>Sheet1!$B$1:$P$1</f>
              <strCache>
                <ptCount val="15"/>
                <pt idx="0">
                  <v>2018</v>
                </pt>
                <pt idx="1">
                  <v>2017</v>
                </pt>
                <pt idx="2">
                  <v>2016</v>
                </pt>
                <pt idx="3">
                  <v>2015</v>
                </pt>
                <pt idx="4">
                  <v>2014</v>
                </pt>
                <pt idx="5">
                  <v>2013</v>
                </pt>
                <pt idx="6">
                  <v>2012</v>
                </pt>
                <pt idx="7">
                  <v>2011</v>
                </pt>
                <pt idx="8">
                  <v>2010</v>
                </pt>
                <pt idx="9">
                  <v>2009</v>
                </pt>
                <pt idx="10">
                  <v>2008</v>
                </pt>
                <pt idx="11">
                  <v>2007</v>
                </pt>
                <pt idx="12">
                  <v>2006</v>
                </pt>
                <pt idx="13">
                  <v>2005</v>
                </pt>
                <pt idx="14">
                  <v>2004</v>
                </pt>
              </strCache>
            </strRef>
          </cat>
          <val>
            <numRef>
              <f>Sheet1!$B$12:$P$12</f>
              <numCache>
                <formatCode>General</formatCode>
                <ptCount val="15"/>
                <pt idx="0">
                  <v>10561</v>
                </pt>
                <pt idx="1">
                  <v>10558.37</v>
                </pt>
                <pt idx="2">
                  <v>12221.14</v>
                </pt>
                <pt idx="3">
                  <v>12299.68</v>
                </pt>
                <pt idx="4">
                  <v>11458.92</v>
                </pt>
                <pt idx="5">
                  <v>8005.56</v>
                </pt>
                <pt idx="6">
                  <v>8266.780000000001</v>
                </pt>
                <pt idx="7">
                  <v>6331.58</v>
                </pt>
                <pt idx="8">
                  <v>6800.83</v>
                </pt>
                <pt idx="9">
                  <v>6556.03</v>
                </pt>
                <pt idx="10">
                  <v>3583.99</v>
                </pt>
                <pt idx="11">
                  <v>2077.75</v>
                </pt>
                <pt idx="12">
                  <v>1453.57</v>
                </pt>
                <pt idx="13">
                  <v>1859.06</v>
                </pt>
                <pt idx="14">
                  <v>1324.35</v>
                </pt>
              </numCache>
            </numRef>
          </val>
          <smooth val="0"/>
        </ser>
        <hiLowLines>
          <spPr>
            <a:ln xmlns:a="http://schemas.openxmlformats.org/drawingml/2006/main">
              <a:noFill/>
              <a:prstDash val="solid"/>
            </a:ln>
          </spPr>
        </hiLowLines>
        <marker val="0"/>
        <axId val="37171837"/>
        <axId val="83465041"/>
      </lineChart>
      <catAx>
        <axId val="37171837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83465041"/>
        <crosses val="autoZero"/>
        <auto val="1"/>
        <lblAlgn val="ctr"/>
        <lblOffset val="100"/>
      </catAx>
      <valAx>
        <axId val="83465041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b3b3b3"/>
              </a:solidFill>
              <a:prstDash val="solid"/>
              <a:round/>
            </a:ln>
          </spPr>
        </majorGridlines>
        <numFmt formatCode="General" sourceLinked="0"/>
        <majorTickMark val="out"/>
        <minorTickMark val="none"/>
        <tickLblPos val="nextTo"/>
        <spPr>
          <a:ln xmlns:a="http://schemas.openxmlformats.org/drawingml/2006/main" w="9360">
            <a:solidFill>
              <a:srgbClr val="b3b3b3"/>
            </a:solidFill>
            <a:prstDash val="solid"/>
            <a:round/>
          </a:ln>
        </spPr>
        <txPr>
          <a:bodyPr xmlns:a="http://schemas.openxmlformats.org/drawingml/2006/main"/>
          <a:p xmlns:a="http://schemas.openxmlformats.org/drawingml/2006/main">
            <a:pPr>
              <a:defRPr b="0" spc="-1" strike="noStrike" sz="1000">
                <a:solidFill>
                  <a:srgbClr val="000000"/>
                </a:solidFill>
                <a:uFill/>
                <a:latin typeface="Arial"/>
              </a:defRPr>
            </a:pPr>
            <a:r>
              <a:t/>
            </a:r>
          </a:p>
        </txPr>
        <crossAx val="37171837"/>
        <crosses val="autoZero"/>
        <crossBetween val="midCat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Relationship Id="rId3" Target="/xl/charts/chart3.xml" Type="http://schemas.openxmlformats.org/officeDocument/2006/relationships/chart"/><Relationship Id="rId4" Target="/xl/charts/chart4.xml" Type="http://schemas.openxmlformats.org/officeDocument/2006/relationships/chart"/><Relationship Id="rId5" Target="/xl/charts/chart5.xml" Type="http://schemas.openxmlformats.org/officeDocument/2006/relationships/chart"/><Relationship Id="rId6" Target="/xl/charts/chart6.xml" Type="http://schemas.openxmlformats.org/officeDocument/2006/relationships/chart"/><Relationship Id="rId7" Target="/xl/charts/chart7.xml" Type="http://schemas.openxmlformats.org/officeDocument/2006/relationships/chart"/></Relationships>
</file>

<file path=xl/drawings/drawing1.xml><?xml version="1.0" encoding="utf-8"?>
<wsDr xmlns="http://schemas.openxmlformats.org/drawingml/2006/spreadsheetDrawing">
  <twoCellAnchor editAs="oneCell">
    <from>
      <col>0</col>
      <colOff>410760</colOff>
      <row>25</row>
      <rowOff>29160</rowOff>
    </from>
    <to>
      <col>7</col>
      <colOff>255600</colOff>
      <row>45</row>
      <rowOff>3240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 editAs="oneCell">
    <from>
      <col>7</col>
      <colOff>603000</colOff>
      <row>25</row>
      <rowOff>36360</rowOff>
    </from>
    <to>
      <col>16</col>
      <colOff>598680</colOff>
      <row>45</row>
      <rowOff>11160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 editAs="oneCell">
    <from>
      <col>0</col>
      <colOff>418320</colOff>
      <row>48</row>
      <rowOff>42480</rowOff>
    </from>
    <to>
      <col>7</col>
      <colOff>28440</colOff>
      <row>68</row>
      <rowOff>17280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 editAs="oneCell">
    <from>
      <col>7</col>
      <colOff>513000</colOff>
      <row>48</row>
      <rowOff>77400</rowOff>
    </from>
    <to>
      <col>16</col>
      <colOff>509040</colOff>
      <row>68</row>
      <rowOff>52200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 editAs="oneCell">
    <from>
      <col>0</col>
      <colOff>426600</colOff>
      <row>71</row>
      <rowOff>160920</rowOff>
    </from>
    <to>
      <col>7</col>
      <colOff>36720</colOff>
      <row>91</row>
      <rowOff>136080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 editAs="oneCell">
    <from>
      <col>7</col>
      <colOff>595440</colOff>
      <row>72</row>
      <rowOff>10080</rowOff>
    </from>
    <to>
      <col>17</col>
      <colOff>73440</colOff>
      <row>91</row>
      <rowOff>148320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 editAs="oneCell">
    <from>
      <col>0</col>
      <colOff>598680</colOff>
      <row>95</row>
      <rowOff>47880</rowOff>
    </from>
    <to>
      <col>7</col>
      <colOff>208800</colOff>
      <row>115</row>
      <rowOff>22680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95"/>
  <sheetViews>
    <sheetView colorId="64" defaultGridColor="1" rightToLeft="0" showFormulas="0" showGridLines="1" showOutlineSymbols="1" showRowColHeaders="1" showZeros="1" tabSelected="0" topLeftCell="A55" view="normal" windowProtection="0" workbookViewId="0" zoomScale="120" zoomScaleNormal="120" zoomScalePageLayoutView="100">
      <selection activeCell="L98" activeCellId="0" pane="topLeft" sqref="L98"/>
    </sheetView>
  </sheetViews>
  <sheetFormatPr baseColWidth="8" defaultRowHeight="12.85" outlineLevelCol="0"/>
  <cols>
    <col customWidth="1" max="1" min="1" style="16" width="38.1581632653061"/>
  </cols>
  <sheetData>
    <row customHeight="1" ht="13.8" r="1" s="17" spans="1:16">
      <c r="A1" s="18" t="n"/>
      <c r="B1" s="19" t="n">
        <v>2018</v>
      </c>
      <c r="C1" s="19" t="n">
        <v>2017</v>
      </c>
      <c r="D1" s="19" t="n">
        <v>2016</v>
      </c>
      <c r="E1" s="19" t="n">
        <v>2015</v>
      </c>
      <c r="F1" s="19" t="n">
        <v>2014</v>
      </c>
      <c r="G1" s="19" t="n">
        <v>2013</v>
      </c>
      <c r="H1" s="19" t="n">
        <v>2012</v>
      </c>
      <c r="I1" s="19" t="n">
        <v>2011</v>
      </c>
      <c r="J1" s="19" t="n">
        <v>2010</v>
      </c>
      <c r="K1" s="19" t="n">
        <v>2009</v>
      </c>
      <c r="L1" s="19" t="n">
        <v>2008</v>
      </c>
      <c r="M1" s="19" t="n">
        <v>2007</v>
      </c>
      <c r="N1" s="19" t="n">
        <v>2006</v>
      </c>
      <c r="O1" s="19" t="n">
        <v>2005</v>
      </c>
      <c r="P1" s="19" t="n">
        <v>2004</v>
      </c>
    </row>
    <row customHeight="1" ht="13.8" r="2" s="17" spans="1:16">
      <c r="A2" s="18" t="n"/>
    </row>
    <row customHeight="1" ht="14.25" r="3" s="17" spans="1:16">
      <c r="A3" s="20" t="s">
        <v>0</v>
      </c>
      <c r="B3" s="16" t="n">
        <v>796.62</v>
      </c>
      <c r="C3" s="16" t="n">
        <v>652.7</v>
      </c>
      <c r="D3" s="16" t="n">
        <v>562.65</v>
      </c>
      <c r="E3" s="16" t="n">
        <v>441.2</v>
      </c>
      <c r="F3" s="16" t="n">
        <v>370.77</v>
      </c>
      <c r="G3" s="16" t="n">
        <v>304.41</v>
      </c>
      <c r="H3" s="16" t="n">
        <v>256.08</v>
      </c>
      <c r="I3" s="16" t="n">
        <v>223.31</v>
      </c>
      <c r="J3" s="16" t="n">
        <v>198.58</v>
      </c>
      <c r="K3" s="16" t="n">
        <v>161.73</v>
      </c>
      <c r="L3" s="16" t="n">
        <v>159.65</v>
      </c>
      <c r="M3" s="16" t="n">
        <v>160.87</v>
      </c>
      <c r="N3" s="16" t="n">
        <v>141.65</v>
      </c>
      <c r="O3" s="16" t="n">
        <v>123.22</v>
      </c>
      <c r="P3" s="16" t="n">
        <v>0</v>
      </c>
    </row>
    <row customHeight="1" ht="14.25" r="4" s="17" spans="1:16">
      <c r="A4" s="20" t="s">
        <v>1</v>
      </c>
      <c r="B4" s="16" t="n">
        <v>188.81</v>
      </c>
      <c r="C4" s="16" t="n">
        <v>130.19</v>
      </c>
      <c r="D4" s="16" t="n">
        <v>120.12</v>
      </c>
      <c r="E4" s="16" t="n">
        <v>107.75</v>
      </c>
      <c r="F4" s="16" t="n">
        <v>93.39</v>
      </c>
      <c r="G4" s="16" t="n">
        <v>68.09999999999999</v>
      </c>
      <c r="H4" s="16" t="n">
        <v>56.66</v>
      </c>
      <c r="I4" s="16" t="n">
        <v>44.56</v>
      </c>
      <c r="J4" s="16" t="n">
        <v>56.68</v>
      </c>
      <c r="K4" s="16" t="n">
        <v>45.96</v>
      </c>
      <c r="L4" s="16" t="n">
        <v>47.29</v>
      </c>
      <c r="M4" s="16" t="n">
        <v>39.18</v>
      </c>
      <c r="N4" s="16" t="n">
        <v>38.38</v>
      </c>
      <c r="O4" s="16" t="n">
        <v>66.92</v>
      </c>
      <c r="P4" s="16" t="n">
        <v>0</v>
      </c>
    </row>
    <row customHeight="1" ht="14.25" r="5" s="17" spans="1:16">
      <c r="A5" s="20" t="s">
        <v>2</v>
      </c>
      <c r="B5" s="16" t="n">
        <v>55</v>
      </c>
      <c r="C5" s="16" t="n">
        <v>40</v>
      </c>
      <c r="D5" s="16" t="n">
        <v>35</v>
      </c>
      <c r="E5" s="16" t="n">
        <v>31</v>
      </c>
      <c r="F5" s="16" t="n">
        <v>23</v>
      </c>
      <c r="G5" s="16" t="n">
        <v>17</v>
      </c>
      <c r="H5" s="16" t="n">
        <v>17</v>
      </c>
      <c r="I5" s="16" t="n">
        <v>17</v>
      </c>
      <c r="J5" s="16" t="n">
        <v>17</v>
      </c>
      <c r="K5" s="16" t="n">
        <v>14</v>
      </c>
      <c r="L5" s="16" t="n">
        <v>17.5</v>
      </c>
      <c r="M5" s="16" t="n">
        <v>17.5</v>
      </c>
      <c r="N5" s="16" t="n">
        <v>17.5</v>
      </c>
      <c r="O5" s="16" t="n">
        <v>35</v>
      </c>
      <c r="P5" s="16" t="n">
        <v>0</v>
      </c>
    </row>
    <row customHeight="1" ht="13.8" r="6" s="17" spans="1:16">
      <c r="A6" s="20" t="n"/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</row>
    <row customHeight="1" ht="14.25" r="7" s="17" spans="1:16">
      <c r="A7" s="20" t="s">
        <v>3</v>
      </c>
      <c r="B7" s="16" t="n">
        <v>1692.76</v>
      </c>
      <c r="C7" s="16" t="n">
        <v>1386.94</v>
      </c>
      <c r="D7" s="16" t="n">
        <v>1195.6</v>
      </c>
      <c r="E7" s="16" t="n">
        <v>937.53</v>
      </c>
      <c r="F7" s="16" t="n">
        <v>787.85</v>
      </c>
      <c r="G7" s="16" t="n">
        <v>646.86</v>
      </c>
      <c r="H7" s="16" t="n">
        <v>544.14</v>
      </c>
      <c r="I7" s="16" t="n">
        <v>305.38</v>
      </c>
      <c r="J7" s="16" t="n">
        <v>271.56</v>
      </c>
      <c r="K7" s="16" t="n">
        <v>221.25</v>
      </c>
      <c r="L7" s="16" t="n">
        <v>231.02</v>
      </c>
      <c r="M7" s="16" t="n">
        <v>245.81</v>
      </c>
      <c r="N7" s="16" t="n">
        <v>216.44</v>
      </c>
      <c r="O7" s="16" t="n">
        <v>188.28</v>
      </c>
      <c r="P7" s="16" t="n">
        <v>2775.04</v>
      </c>
    </row>
    <row customHeight="1" ht="13.8" r="8" s="17" spans="1:16">
      <c r="A8" s="20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</row>
    <row customHeight="1" ht="14.25" r="9" s="17" spans="1:16">
      <c r="A9" s="20" t="s">
        <v>4</v>
      </c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</row>
    <row customHeight="1" ht="14.25" r="10" s="17" spans="1:16">
      <c r="A10" s="18" t="s">
        <v>5</v>
      </c>
      <c r="B10" s="16" t="n">
        <v>5495.16</v>
      </c>
      <c r="C10" s="16" t="n">
        <v>7134.28</v>
      </c>
      <c r="D10" s="16" t="n">
        <v>8339.27</v>
      </c>
      <c r="E10" s="16" t="n">
        <v>8508.6</v>
      </c>
      <c r="F10" s="16" t="n">
        <v>5478.14</v>
      </c>
      <c r="G10" s="16" t="n">
        <v>0</v>
      </c>
      <c r="H10" s="16" t="n">
        <v>0</v>
      </c>
      <c r="I10" s="16" t="n">
        <v>0</v>
      </c>
      <c r="J10" s="16" t="n">
        <v>0</v>
      </c>
      <c r="K10" s="16" t="n">
        <v>0.76</v>
      </c>
      <c r="L10" s="16" t="n">
        <v>1.03</v>
      </c>
      <c r="M10" s="16" t="n">
        <v>1.41</v>
      </c>
      <c r="N10" s="16" t="n">
        <v>1.82</v>
      </c>
      <c r="O10" s="16" t="n">
        <v>2.19</v>
      </c>
      <c r="P10" s="16" t="n">
        <v>839.66</v>
      </c>
    </row>
    <row customHeight="1" ht="14.25" r="11" s="17" spans="1:16">
      <c r="A11" s="18" t="s">
        <v>6</v>
      </c>
      <c r="B11" s="16" t="n">
        <v>5065.84</v>
      </c>
      <c r="C11" s="16" t="n">
        <v>3424.09</v>
      </c>
      <c r="D11" s="16" t="n">
        <v>3881.87</v>
      </c>
      <c r="E11" s="16" t="n">
        <v>3791.08</v>
      </c>
      <c r="F11" s="16" t="n">
        <v>5980.78</v>
      </c>
      <c r="G11" s="16" t="n">
        <v>734.53</v>
      </c>
      <c r="H11" s="16" t="n">
        <v>2936.72</v>
      </c>
      <c r="I11" s="16" t="n">
        <v>906.17</v>
      </c>
      <c r="J11" s="16" t="n">
        <v>738.3099999999999</v>
      </c>
      <c r="K11" s="16" t="n">
        <v>1096.64</v>
      </c>
      <c r="L11" s="16" t="n">
        <v>0</v>
      </c>
      <c r="M11" s="16" t="n">
        <v>0</v>
      </c>
      <c r="N11" s="16" t="n">
        <v>0</v>
      </c>
      <c r="O11" s="16" t="n">
        <v>0</v>
      </c>
      <c r="P11" s="16" t="n">
        <v>484.69</v>
      </c>
    </row>
    <row customHeight="1" ht="14.25" r="12" s="17" spans="1:16">
      <c r="A12" s="20" t="s">
        <v>7</v>
      </c>
      <c r="B12" s="16">
        <f>B10+B11</f>
        <v/>
      </c>
      <c r="C12" s="16">
        <f>C10+C11</f>
        <v/>
      </c>
      <c r="D12" s="16">
        <f>D10+D11</f>
        <v/>
      </c>
      <c r="E12" s="16">
        <f>E10+E11</f>
        <v/>
      </c>
      <c r="F12" s="16">
        <f>F10+F11</f>
        <v/>
      </c>
      <c r="G12" s="16">
        <f>G10+G11</f>
        <v/>
      </c>
      <c r="H12" s="16">
        <f>H10+H11</f>
        <v/>
      </c>
      <c r="I12" s="16">
        <f>I10+I11</f>
        <v/>
      </c>
      <c r="J12" s="16">
        <f>J10+J11</f>
        <v/>
      </c>
      <c r="K12" s="16">
        <f>K10+K11</f>
        <v/>
      </c>
      <c r="L12" s="16">
        <f>L10+L11</f>
        <v/>
      </c>
      <c r="M12" s="16">
        <f>M10+M11</f>
        <v/>
      </c>
      <c r="N12" s="16">
        <f>N10+N11</f>
        <v/>
      </c>
      <c r="O12" s="16">
        <f>O10+O11</f>
        <v/>
      </c>
      <c r="P12" s="16">
        <f>P10+P11</f>
        <v/>
      </c>
    </row>
    <row customHeight="1" ht="13.8" r="13" s="17" spans="1:16">
      <c r="A13" s="20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</row>
    <row customHeight="1" ht="14.25" r="14" s="17" spans="1:16">
      <c r="A14" s="20" t="s">
        <v>8</v>
      </c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</row>
    <row customHeight="1" ht="14.25" r="15" s="17" spans="1:16">
      <c r="A15" s="18" t="s">
        <v>7</v>
      </c>
      <c r="B15" s="16">
        <f>B19-B7</f>
        <v/>
      </c>
      <c r="C15" s="16">
        <f>C19-C7</f>
        <v/>
      </c>
      <c r="D15" s="16">
        <f>D19-D7</f>
        <v/>
      </c>
      <c r="E15" s="16">
        <f>E19-E7</f>
        <v/>
      </c>
      <c r="F15" s="16">
        <f>F19-F7</f>
        <v/>
      </c>
      <c r="G15" s="16">
        <f>G19-G7</f>
        <v/>
      </c>
      <c r="H15" s="16">
        <f>H19-H7</f>
        <v/>
      </c>
      <c r="I15" s="16">
        <f>I19-I7</f>
        <v/>
      </c>
      <c r="J15" s="16">
        <f>J19-J7</f>
        <v/>
      </c>
      <c r="K15" s="16">
        <f>K19-K7</f>
        <v/>
      </c>
      <c r="L15" s="16">
        <f>L19-L7</f>
        <v/>
      </c>
      <c r="M15" s="16">
        <f>M19-M7</f>
        <v/>
      </c>
      <c r="N15" s="16">
        <f>N19-N7</f>
        <v/>
      </c>
      <c r="O15" s="16">
        <f>O19-O7</f>
        <v/>
      </c>
      <c r="P15" s="16">
        <f>P19-P7</f>
        <v/>
      </c>
    </row>
    <row customHeight="1" ht="14.25" r="16" s="17" spans="1:16">
      <c r="A16" s="18" t="s">
        <v>9</v>
      </c>
      <c r="B16" s="16" t="n">
        <v>668.08</v>
      </c>
      <c r="C16" s="16" t="n">
        <v>631.64</v>
      </c>
      <c r="D16" s="16" t="n">
        <v>382.27</v>
      </c>
      <c r="E16" s="16" t="n">
        <v>396.94</v>
      </c>
      <c r="F16" s="16" t="n">
        <v>294</v>
      </c>
      <c r="G16" s="16" t="n">
        <v>229.57</v>
      </c>
      <c r="H16" s="16" t="n">
        <v>238.52</v>
      </c>
      <c r="I16" s="16" t="n">
        <v>147.86</v>
      </c>
      <c r="J16" s="16" t="n">
        <v>109.16</v>
      </c>
      <c r="K16" s="16" t="n">
        <v>124.75</v>
      </c>
      <c r="L16" s="16" t="n">
        <v>93.45999999999999</v>
      </c>
      <c r="M16" s="16" t="n">
        <v>88.23999999999999</v>
      </c>
      <c r="N16" s="16" t="n">
        <v>86.8</v>
      </c>
      <c r="O16" s="16" t="n">
        <v>115.17</v>
      </c>
      <c r="P16" s="16" t="n">
        <v>5100.11</v>
      </c>
    </row>
    <row customHeight="1" ht="13.8" r="17" s="17" spans="1:16">
      <c r="A17" s="20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</row>
    <row customHeight="1" ht="14.25" r="18" s="17" spans="1:16">
      <c r="A18" s="20" t="s">
        <v>10</v>
      </c>
      <c r="B18" s="16" t="n"/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</row>
    <row customHeight="1" ht="14.25" r="19" s="17" spans="1:16">
      <c r="A19" s="18" t="s">
        <v>7</v>
      </c>
      <c r="B19" s="16" t="n">
        <v>2416.19</v>
      </c>
      <c r="C19" s="16" t="n">
        <v>2065.8</v>
      </c>
      <c r="D19" s="16" t="n">
        <v>1616.51</v>
      </c>
      <c r="E19" s="16" t="n">
        <v>1373.63</v>
      </c>
      <c r="F19" s="16" t="n">
        <v>1139.19</v>
      </c>
      <c r="G19" s="16" t="n">
        <v>907.11</v>
      </c>
      <c r="H19" s="16" t="n">
        <v>797.49</v>
      </c>
      <c r="I19" s="16" t="n">
        <v>457.34</v>
      </c>
      <c r="J19" s="16" t="n">
        <v>385.76</v>
      </c>
      <c r="K19" s="16" t="n">
        <v>352.59</v>
      </c>
      <c r="L19" s="16" t="n">
        <v>330.38</v>
      </c>
      <c r="M19" s="16" t="n">
        <v>341.82</v>
      </c>
      <c r="N19" s="16" t="n">
        <v>311.68</v>
      </c>
      <c r="O19" s="16" t="n">
        <v>313.3</v>
      </c>
      <c r="P19" s="16" t="n">
        <v>8952.33</v>
      </c>
    </row>
    <row customHeight="1" ht="14.25" r="20" s="17" spans="1:16">
      <c r="A20" s="18" t="s">
        <v>9</v>
      </c>
      <c r="B20" s="16" t="n">
        <v>2231.13</v>
      </c>
      <c r="C20" s="16" t="n">
        <v>1893.02</v>
      </c>
      <c r="D20" s="16" t="n">
        <v>1450.63</v>
      </c>
      <c r="E20" s="16" t="n">
        <v>1226.11</v>
      </c>
      <c r="F20" s="16" t="n">
        <v>1002.9</v>
      </c>
      <c r="G20" s="16" t="n">
        <v>775.05</v>
      </c>
      <c r="H20" s="16" t="n">
        <v>686.26</v>
      </c>
      <c r="I20" s="16" t="n">
        <v>402.86</v>
      </c>
      <c r="J20" s="16" t="n">
        <v>333.77</v>
      </c>
      <c r="K20" s="16" t="n">
        <v>299.92</v>
      </c>
      <c r="L20" s="16" t="n">
        <v>144.45</v>
      </c>
      <c r="M20" s="16" t="n">
        <v>104.27</v>
      </c>
      <c r="N20" s="16" t="n">
        <v>85.90000000000001</v>
      </c>
      <c r="O20" s="16" t="n">
        <v>69.63</v>
      </c>
      <c r="P20" s="16" t="n">
        <v>6801.38</v>
      </c>
    </row>
    <row customHeight="1" ht="12.85" r="21" s="17" spans="1:16">
      <c r="A21" s="16" t="n"/>
    </row>
    <row customHeight="1" ht="13.8" r="22" s="17" spans="1:16">
      <c r="A22" s="19" t="s">
        <v>11</v>
      </c>
      <c r="B22" s="16">
        <f>B12/B7</f>
        <v/>
      </c>
      <c r="C22" s="16">
        <f>C12/C7</f>
        <v/>
      </c>
      <c r="D22" s="16">
        <f>D12/D7</f>
        <v/>
      </c>
      <c r="E22" s="16">
        <f>E12/E7</f>
        <v/>
      </c>
      <c r="F22" s="16">
        <f>F12/F7</f>
        <v/>
      </c>
      <c r="G22" s="16">
        <f>G12/G7</f>
        <v/>
      </c>
      <c r="H22" s="16">
        <f>H12/H7</f>
        <v/>
      </c>
      <c r="I22" s="16">
        <f>I12/I7</f>
        <v/>
      </c>
      <c r="J22" s="16">
        <f>J12/J7</f>
        <v/>
      </c>
      <c r="K22" s="16">
        <f>K12/K7</f>
        <v/>
      </c>
      <c r="L22" s="16">
        <f>L12/L7</f>
        <v/>
      </c>
      <c r="M22" s="16">
        <f>M12/M7</f>
        <v/>
      </c>
      <c r="N22" s="16">
        <f>N12/N7</f>
        <v/>
      </c>
      <c r="O22" s="16">
        <f>O12/O7</f>
        <v/>
      </c>
      <c r="P22" s="16">
        <f>P12/P7</f>
        <v/>
      </c>
    </row>
    <row customHeight="1" ht="13.8" r="23" s="17" spans="1:16">
      <c r="A23" s="19" t="s">
        <v>12</v>
      </c>
      <c r="B23" s="16">
        <f>B20/B16</f>
        <v/>
      </c>
      <c r="C23" s="16">
        <f>C20/C16</f>
        <v/>
      </c>
      <c r="D23" s="16">
        <f>D20/D16</f>
        <v/>
      </c>
      <c r="E23" s="16">
        <f>E20/E16</f>
        <v/>
      </c>
      <c r="F23" s="16">
        <f>F20/F16</f>
        <v/>
      </c>
      <c r="G23" s="16">
        <f>G20/G16</f>
        <v/>
      </c>
      <c r="H23" s="16">
        <f>H20/H16</f>
        <v/>
      </c>
      <c r="I23" s="16">
        <f>I20/I16</f>
        <v/>
      </c>
      <c r="J23" s="16">
        <f>J20/J16</f>
        <v/>
      </c>
      <c r="K23" s="16">
        <f>K20/K16</f>
        <v/>
      </c>
      <c r="L23" s="16">
        <f>L20/L16</f>
        <v/>
      </c>
      <c r="M23" s="16">
        <f>M20/M16</f>
        <v/>
      </c>
      <c r="N23" s="16">
        <f>N20/N16</f>
        <v/>
      </c>
      <c r="O23" s="16">
        <f>O20/O16</f>
        <v/>
      </c>
      <c r="P23" s="16">
        <f>P20/P16</f>
        <v/>
      </c>
    </row>
    <row customHeight="1" ht="12.85" r="25" s="17" spans="1:16">
      <c r="B25" s="16" t="s">
        <v>13</v>
      </c>
      <c r="L25" s="16" t="s">
        <v>14</v>
      </c>
    </row>
    <row customHeight="1" ht="12.85" r="48" s="17" spans="1:16">
      <c r="B48" s="16" t="s">
        <v>15</v>
      </c>
      <c r="L48" s="16" t="s">
        <v>16</v>
      </c>
    </row>
    <row customHeight="1" ht="12.85" r="71" s="17" spans="1:16">
      <c r="B71" s="16" t="s">
        <v>17</v>
      </c>
    </row>
    <row customHeight="1" ht="12.85" r="72" s="17" spans="1:16">
      <c r="M72" s="16" t="s">
        <v>18</v>
      </c>
    </row>
    <row customHeight="1" ht="12.85" r="95" s="17" spans="1:16">
      <c r="C95" s="16" t="s">
        <v>19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1:I1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I25" activeCellId="0" pane="topLeft" sqref="I25"/>
    </sheetView>
  </sheetViews>
  <sheetFormatPr baseColWidth="8" defaultRowHeight="12.85" outlineLevelCol="0"/>
  <cols>
    <col customWidth="1" max="7" min="1" style="16" width="11.5204081632653"/>
    <col customWidth="1" max="8" min="8" style="16" width="16.6683673469388"/>
    <col customWidth="1" max="1025" min="9" style="16" width="11.5204081632653"/>
  </cols>
  <sheetData>
    <row customHeight="1" ht="12.85" r="1" s="17" spans="1:9">
      <c r="C1" s="21" t="n"/>
      <c r="D1" s="21" t="n"/>
      <c r="F1" s="21" t="n"/>
      <c r="H1" s="21" t="n"/>
    </row>
    <row customHeight="1" ht="30.4" r="2" s="17" spans="1:9">
      <c r="B2" s="22" t="s">
        <v>16</v>
      </c>
      <c r="C2" s="22" t="s">
        <v>0</v>
      </c>
      <c r="D2" s="22" t="s">
        <v>20</v>
      </c>
      <c r="E2" s="22" t="s">
        <v>2</v>
      </c>
    </row>
    <row customHeight="1" ht="13.8" r="3" s="17" spans="1:9">
      <c r="B3" s="23" t="n"/>
      <c r="C3" s="24" t="n">
        <v>259.36</v>
      </c>
      <c r="D3" s="24" t="n"/>
      <c r="E3" s="25" t="n"/>
      <c r="H3" s="16" t="s">
        <v>21</v>
      </c>
      <c r="I3" s="24">
        <f>C16</f>
        <v/>
      </c>
    </row>
    <row customHeight="1" ht="13.8" r="4" s="17" spans="1:9">
      <c r="B4" s="23" t="n">
        <v>73.34</v>
      </c>
      <c r="C4" s="24" t="n">
        <v>337.71</v>
      </c>
      <c r="D4" s="24">
        <f>C4-C3</f>
        <v/>
      </c>
      <c r="E4" s="25" t="n">
        <v>22</v>
      </c>
      <c r="H4" s="16" t="s">
        <v>22</v>
      </c>
      <c r="I4" s="24">
        <f>C3</f>
        <v/>
      </c>
    </row>
    <row customHeight="1" ht="13.8" r="5" s="17" spans="1:9">
      <c r="B5" s="23" t="n">
        <v>49.22</v>
      </c>
      <c r="C5" s="24" t="n">
        <v>203.65</v>
      </c>
      <c r="D5" s="24">
        <f>C5-C4</f>
        <v/>
      </c>
      <c r="E5" s="25" t="n">
        <v>13</v>
      </c>
      <c r="H5" s="16" t="s">
        <v>23</v>
      </c>
      <c r="I5" s="16" t="n">
        <v>13</v>
      </c>
    </row>
    <row customHeight="1" ht="13.8" r="6" s="17" spans="1:9">
      <c r="B6" s="23" t="n">
        <v>74.31999999999999</v>
      </c>
      <c r="C6" s="24" t="n">
        <v>326.84</v>
      </c>
      <c r="D6" s="24">
        <f>C6-C5</f>
        <v/>
      </c>
      <c r="E6" s="25" t="n">
        <v>17</v>
      </c>
      <c r="H6" s="16" t="s">
        <v>24</v>
      </c>
      <c r="I6" s="26">
        <f>_xlfn.RRI(I5,I4,I3)</f>
        <v/>
      </c>
    </row>
    <row customHeight="1" ht="13.8" r="7" s="17" spans="1:9">
      <c r="B7" s="23" t="n">
        <v>59.44</v>
      </c>
      <c r="C7" s="24" t="n">
        <v>212.73</v>
      </c>
      <c r="D7" s="24">
        <f>C7-C6</f>
        <v/>
      </c>
      <c r="E7" s="25" t="n">
        <v>10.5</v>
      </c>
    </row>
    <row customHeight="1" ht="13.8" r="8" s="17" spans="1:9">
      <c r="B8" s="23" t="n">
        <v>72.62</v>
      </c>
      <c r="C8" s="24" t="n">
        <v>303.66</v>
      </c>
      <c r="D8" s="24">
        <f>C8-C7</f>
        <v/>
      </c>
      <c r="E8" s="25" t="n">
        <v>12.5</v>
      </c>
      <c r="H8" s="16" t="s">
        <v>25</v>
      </c>
      <c r="I8" s="27">
        <f>15.1</f>
        <v/>
      </c>
    </row>
    <row customHeight="1" ht="13.8" r="9" s="17" spans="1:9">
      <c r="B9" s="23" t="n">
        <v>64.34999999999999</v>
      </c>
      <c r="C9" s="24" t="n">
        <v>358.81</v>
      </c>
      <c r="D9" s="24">
        <f>C9-C8</f>
        <v/>
      </c>
      <c r="E9" s="25" t="n">
        <v>14.5</v>
      </c>
      <c r="H9" s="16" t="s">
        <v>26</v>
      </c>
      <c r="I9" s="16" t="n">
        <v>10</v>
      </c>
    </row>
    <row customHeight="1" ht="13.8" r="10" s="17" spans="1:9">
      <c r="B10" s="23" t="n">
        <v>72.23</v>
      </c>
      <c r="C10" s="24" t="n">
        <v>411.87</v>
      </c>
      <c r="D10" s="24">
        <f>C10-C9</f>
        <v/>
      </c>
      <c r="E10" s="25" t="n">
        <v>16.5</v>
      </c>
      <c r="H10" s="16" t="s">
        <v>27</v>
      </c>
      <c r="I10" s="26" t="n">
        <v>0.07920000000000001</v>
      </c>
    </row>
    <row customHeight="1" ht="13.8" r="11" s="17" spans="1:9">
      <c r="B11" s="23" t="n">
        <v>79.33</v>
      </c>
      <c r="C11" s="24" t="n">
        <v>473.56</v>
      </c>
      <c r="D11" s="24">
        <f>C11-C10</f>
        <v/>
      </c>
      <c r="E11" s="25" t="n">
        <v>18.5</v>
      </c>
      <c r="H11" s="16" t="s">
        <v>28</v>
      </c>
      <c r="I11" s="28">
        <f>FV(I6,I9,-I8,-I3-I8,0)</f>
        <v/>
      </c>
    </row>
    <row customHeight="1" ht="13.8" r="12" s="17" spans="1:9">
      <c r="B12" s="23" t="n">
        <v>59</v>
      </c>
      <c r="C12" s="24" t="n">
        <v>363.17</v>
      </c>
      <c r="D12" s="24">
        <f>C12-C11</f>
        <v/>
      </c>
      <c r="E12" s="25" t="n">
        <v>14.25</v>
      </c>
      <c r="H12" s="16" t="s">
        <v>29</v>
      </c>
      <c r="I12" s="28">
        <f>PV(I10,I9,0,-I11,0)</f>
        <v/>
      </c>
    </row>
    <row customHeight="1" ht="13.8" r="13" s="17" spans="1:9">
      <c r="B13" s="23" t="n">
        <v>54.1</v>
      </c>
      <c r="C13" s="24" t="n">
        <v>398.95</v>
      </c>
      <c r="D13" s="24">
        <f>C13-C12</f>
        <v/>
      </c>
      <c r="E13" s="25" t="n">
        <v>16.25</v>
      </c>
    </row>
    <row customHeight="1" ht="13.8" r="14" s="17" spans="1:9">
      <c r="B14" s="23" t="n">
        <v>56.8</v>
      </c>
      <c r="C14" s="24" t="n">
        <v>437.13</v>
      </c>
      <c r="D14" s="24">
        <f>C14-C13</f>
        <v/>
      </c>
      <c r="E14" s="25" t="n">
        <v>18.25</v>
      </c>
    </row>
    <row customHeight="1" ht="13.8" r="15" s="17" spans="1:9">
      <c r="B15" s="23" t="n">
        <v>38.86</v>
      </c>
      <c r="C15" s="24" t="n">
        <v>491.55</v>
      </c>
      <c r="D15" s="24">
        <f>C15-C14</f>
        <v/>
      </c>
      <c r="E15" s="25" t="n">
        <v>14</v>
      </c>
    </row>
    <row customHeight="1" ht="13.8" r="16" s="17" spans="1:9">
      <c r="B16" s="23" t="n">
        <v>38.37</v>
      </c>
      <c r="C16" s="24" t="n">
        <v>349.79</v>
      </c>
      <c r="D16" s="24">
        <f>C16-C15</f>
        <v/>
      </c>
      <c r="E16" s="25" t="n">
        <v>16</v>
      </c>
    </row>
    <row customHeight="1" ht="13.8" r="17" s="17" spans="1:9">
      <c r="B17" s="21">
        <f>SUM(B3:B16)</f>
        <v/>
      </c>
      <c r="D17" s="16">
        <f>SUM(D3:D16)</f>
        <v/>
      </c>
      <c r="E17" s="21">
        <f>SUM(E3:E16)</f>
        <v/>
      </c>
      <c r="F17" s="29">
        <f>SUM(D17:E17)</f>
        <v/>
      </c>
    </row>
    <row customHeight="1" ht="13.8" r="18" s="17" spans="1:9">
      <c r="D18" s="30">
        <f>AVERAGE(D4:D16)</f>
        <v/>
      </c>
      <c r="E18" s="21" t="n"/>
    </row>
    <row customHeight="1" ht="13.8" r="19" s="17" spans="1:9">
      <c r="C19" s="31">
        <f>_xlfn.RRI(13,C3,C16)</f>
        <v/>
      </c>
      <c r="E19" s="27">
        <f>AVERAGE(E4:E16)</f>
        <v/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2018-12-16T08:56:42Z</dcterms:created>
  <dcterms:modified xmlns:dcterms="http://purl.org/dc/terms/" xmlns:xsi="http://www.w3.org/2001/XMLSchema-instance" xsi:type="dcterms:W3CDTF">2018-12-16T17:39:15Z</dcterms:modified>
  <cp:revision>54</cp:revision>
</cp:coreProperties>
</file>