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ghu\quidditch\live-stats\13\SWRC\"/>
    </mc:Choice>
  </mc:AlternateContent>
  <xr:revisionPtr revIDLastSave="0" documentId="13_ncr:1_{142BDD34-51B1-42EB-861B-81C52162DE16}" xr6:coauthVersionLast="45" xr6:coauthVersionMax="45" xr10:uidLastSave="{00000000-0000-0000-0000-000000000000}"/>
  <bookViews>
    <workbookView xWindow="3630" yWindow="1680" windowWidth="14970" windowHeight="7360" tabRatio="500" xr2:uid="{00000000-000D-0000-FFFF-FFFF00000000}"/>
  </bookViews>
  <sheets>
    <sheet name="Template" sheetId="1" r:id="rId1"/>
    <sheet name="ROSTER" sheetId="2" r:id="rId2"/>
    <sheet name="PLAY-BY-PLAY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" i="1" l="1"/>
  <c r="R2" i="1"/>
  <c r="O4" i="1"/>
  <c r="O2" i="1"/>
  <c r="D19" i="3" l="1"/>
  <c r="E19" i="3"/>
  <c r="D18" i="3"/>
  <c r="E18" i="3"/>
  <c r="D17" i="3"/>
  <c r="E17" i="3"/>
  <c r="D16" i="3"/>
  <c r="E16" i="3"/>
  <c r="D15" i="3"/>
  <c r="E15" i="3"/>
  <c r="D14" i="3"/>
  <c r="E14" i="3"/>
  <c r="D13" i="3"/>
  <c r="E13" i="3"/>
  <c r="D12" i="3"/>
  <c r="E12" i="3"/>
  <c r="D11" i="3"/>
  <c r="E11" i="3"/>
  <c r="D10" i="3"/>
  <c r="E10" i="3"/>
  <c r="D9" i="3"/>
  <c r="E9" i="3"/>
  <c r="D8" i="3"/>
  <c r="E8" i="3"/>
  <c r="P7" i="3"/>
  <c r="O7" i="3"/>
  <c r="N7" i="3"/>
  <c r="E3" i="3"/>
  <c r="H3" i="3"/>
  <c r="J3" i="3" s="1" a="1"/>
  <c r="J3" i="3" s="1"/>
  <c r="F3" i="3"/>
  <c r="G3" i="3" s="1"/>
  <c r="I3" i="3" s="1" a="1"/>
  <c r="I3" i="3" s="1"/>
  <c r="B3" i="3"/>
  <c r="E2" i="3"/>
  <c r="F2" i="3" s="1"/>
  <c r="G2" i="3" s="1"/>
  <c r="I2" i="3" s="1" a="1"/>
  <c r="I2" i="3" s="1"/>
  <c r="B2" i="3"/>
  <c r="L4" i="1"/>
  <c r="L2" i="1"/>
  <c r="H15" i="3"/>
  <c r="B18" i="3"/>
  <c r="C9" i="3"/>
  <c r="C12" i="3"/>
  <c r="C15" i="3"/>
  <c r="F14" i="3"/>
  <c r="B15" i="3"/>
  <c r="I17" i="3"/>
  <c r="J8" i="3"/>
  <c r="J11" i="3"/>
  <c r="F17" i="3"/>
  <c r="B10" i="3"/>
  <c r="B16" i="3"/>
  <c r="J16" i="3"/>
  <c r="G10" i="3"/>
  <c r="F15" i="3"/>
  <c r="J13" i="3"/>
  <c r="F16" i="3"/>
  <c r="F19" i="3"/>
  <c r="H9" i="3"/>
  <c r="H12" i="3"/>
  <c r="G9" i="3"/>
  <c r="F13" i="3"/>
  <c r="G15" i="3"/>
  <c r="G18" i="3"/>
  <c r="B9" i="3"/>
  <c r="B12" i="3"/>
  <c r="I14" i="3"/>
  <c r="C17" i="3"/>
  <c r="F8" i="3"/>
  <c r="F11" i="3"/>
  <c r="I11" i="3"/>
  <c r="H11" i="3"/>
  <c r="B14" i="3"/>
  <c r="B17" i="3"/>
  <c r="C8" i="3"/>
  <c r="C11" i="3"/>
  <c r="I13" i="3"/>
  <c r="I16" i="3"/>
  <c r="I19" i="3"/>
  <c r="J10" i="3"/>
  <c r="H19" i="3"/>
  <c r="I10" i="3"/>
  <c r="C13" i="3"/>
  <c r="C16" i="3"/>
  <c r="C19" i="3"/>
  <c r="F10" i="3"/>
  <c r="G12" i="3"/>
  <c r="H14" i="3"/>
  <c r="H17" i="3"/>
  <c r="I8" i="3"/>
  <c r="I18" i="3"/>
  <c r="J9" i="3"/>
  <c r="F12" i="3"/>
  <c r="H8" i="3"/>
  <c r="B11" i="3"/>
  <c r="C18" i="3"/>
  <c r="F9" i="3"/>
  <c r="G11" i="3"/>
  <c r="G14" i="3"/>
  <c r="G17" i="3"/>
  <c r="B8" i="3"/>
  <c r="J17" i="3"/>
  <c r="G8" i="3"/>
  <c r="H10" i="3"/>
  <c r="H13" i="3"/>
  <c r="H16" i="3"/>
  <c r="B19" i="3"/>
  <c r="C10" i="3"/>
  <c r="J12" i="3"/>
  <c r="J15" i="3"/>
  <c r="J18" i="3"/>
  <c r="G16" i="3"/>
  <c r="H18" i="3"/>
  <c r="I9" i="3"/>
  <c r="I12" i="3"/>
  <c r="I15" i="3"/>
  <c r="J14" i="3"/>
  <c r="G19" i="3"/>
  <c r="B13" i="3"/>
  <c r="C14" i="3"/>
  <c r="J19" i="3"/>
  <c r="G13" i="3"/>
  <c r="F18" i="3"/>
  <c r="H2" i="3" l="1"/>
  <c r="J2" i="3" s="1" a="1"/>
  <c r="J2" i="3" s="1"/>
</calcChain>
</file>

<file path=xl/sharedStrings.xml><?xml version="1.0" encoding="utf-8"?>
<sst xmlns="http://schemas.openxmlformats.org/spreadsheetml/2006/main" count="209" uniqueCount="122">
  <si>
    <t>A</t>
  </si>
  <si>
    <t>TXST</t>
  </si>
  <si>
    <t>B17</t>
  </si>
  <si>
    <t>B</t>
  </si>
  <si>
    <t>TAMU</t>
  </si>
  <si>
    <t>Q7</t>
  </si>
  <si>
    <t>TB</t>
  </si>
  <si>
    <t>GS</t>
  </si>
  <si>
    <t>GP</t>
  </si>
  <si>
    <t>GD</t>
  </si>
  <si>
    <t>TD</t>
  </si>
  <si>
    <t>69,7</t>
  </si>
  <si>
    <t>TC</t>
  </si>
  <si>
    <t>TL</t>
  </si>
  <si>
    <t>R71</t>
  </si>
  <si>
    <t>ED</t>
  </si>
  <si>
    <t>ER</t>
  </si>
  <si>
    <t>YB30</t>
  </si>
  <si>
    <t>EP</t>
  </si>
  <si>
    <t>R30</t>
  </si>
  <si>
    <t>R3</t>
  </si>
  <si>
    <t>21,16</t>
  </si>
  <si>
    <t>EM</t>
  </si>
  <si>
    <t>S</t>
  </si>
  <si>
    <t>G</t>
  </si>
  <si>
    <t>?</t>
  </si>
  <si>
    <t>RCA</t>
  </si>
  <si>
    <t>MCKENZIE ONEAL</t>
  </si>
  <si>
    <t>ANGELA HEMBREE</t>
  </si>
  <si>
    <t>CAMERON OGILVIE</t>
  </si>
  <si>
    <t>CAMBRIE CODY</t>
  </si>
  <si>
    <t>SHANIAH CARROLL</t>
  </si>
  <si>
    <t>IAN GAONA</t>
  </si>
  <si>
    <t>CONNOR MCINTYRE</t>
  </si>
  <si>
    <t>LANDIS WALTHER</t>
  </si>
  <si>
    <t>MEHGAN ORSACK</t>
  </si>
  <si>
    <t>CLAYTON CARLISLE</t>
  </si>
  <si>
    <t>SARAH BROOKS</t>
  </si>
  <si>
    <t>ARON GEBREMICAEL</t>
  </si>
  <si>
    <t>RANDI DORAN</t>
  </si>
  <si>
    <t>TYLER PEARSON</t>
  </si>
  <si>
    <t>CALEB RATLIFF</t>
  </si>
  <si>
    <t>MILES TRAVIS</t>
  </si>
  <si>
    <t>HAYDAN ALTMAN</t>
  </si>
  <si>
    <t>BRANDON MACDOWRA</t>
  </si>
  <si>
    <t>CAMERON VILLAMIL</t>
  </si>
  <si>
    <t>MIKE MORROW</t>
  </si>
  <si>
    <t>JOHN GHERING</t>
  </si>
  <si>
    <t>COLE BURKE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</si>
  <si>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</si>
  <si>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</si>
  <si>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</si>
  <si>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</si>
  <si>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</si>
  <si>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</si>
  <si>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</si>
  <si>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</si>
  <si>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</si>
  <si>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</si>
  <si>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</si>
  <si>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</si>
  <si>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</si>
  <si>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</si>
  <si>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</si>
  <si>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</si>
  <si>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</si>
  <si>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</si>
  <si>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</si>
  <si>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MELISSA KITE</t>
  </si>
  <si>
    <t>TESS ACOSTA</t>
  </si>
  <si>
    <t>MAYA HINEBAUGH</t>
  </si>
  <si>
    <t>TIM NGUYEN</t>
  </si>
  <si>
    <t>NICK ED</t>
  </si>
  <si>
    <t>JARED KINCER</t>
  </si>
  <si>
    <t>JOHN MOLINA</t>
  </si>
  <si>
    <t>BRADLEY HIMES</t>
  </si>
  <si>
    <t>JOHN ALVAREZ</t>
  </si>
  <si>
    <t>JANETTE GARCIA</t>
  </si>
  <si>
    <t>0005</t>
  </si>
  <si>
    <t>0037</t>
  </si>
  <si>
    <t>0046</t>
  </si>
  <si>
    <t>0127</t>
  </si>
  <si>
    <t>0206</t>
  </si>
  <si>
    <t>0233</t>
  </si>
  <si>
    <t>0240</t>
  </si>
  <si>
    <t>0333</t>
  </si>
  <si>
    <t>0410</t>
  </si>
  <si>
    <t>0420</t>
  </si>
  <si>
    <t>0506</t>
  </si>
  <si>
    <t>0527</t>
  </si>
  <si>
    <t>0607</t>
  </si>
  <si>
    <t>0633</t>
  </si>
  <si>
    <t>0709</t>
  </si>
  <si>
    <t>0727</t>
  </si>
  <si>
    <t xml:space="preserve"> 0740</t>
  </si>
  <si>
    <t>0802</t>
  </si>
  <si>
    <t>0828</t>
  </si>
  <si>
    <t>0911</t>
  </si>
  <si>
    <t>0938</t>
  </si>
  <si>
    <t>1001</t>
  </si>
  <si>
    <t>1009</t>
  </si>
  <si>
    <t>1032</t>
  </si>
  <si>
    <t>1133</t>
  </si>
  <si>
    <t>1200</t>
  </si>
  <si>
    <t>1352</t>
  </si>
  <si>
    <t>1421</t>
  </si>
  <si>
    <t>1458</t>
  </si>
  <si>
    <t>1509</t>
  </si>
  <si>
    <t>1546</t>
  </si>
  <si>
    <t>1621</t>
  </si>
  <si>
    <t>1648</t>
  </si>
  <si>
    <t>1719</t>
  </si>
  <si>
    <t>1753</t>
  </si>
  <si>
    <t>1908</t>
  </si>
  <si>
    <t>2009</t>
  </si>
  <si>
    <t>2040</t>
  </si>
  <si>
    <t>2102</t>
  </si>
  <si>
    <t>2114</t>
  </si>
  <si>
    <t>2146</t>
  </si>
  <si>
    <t>2209</t>
  </si>
  <si>
    <t>2236</t>
  </si>
  <si>
    <t>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</si>
</sst>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tabSelected="1" topLeftCell="C21" workbookViewId="0">
      <selection activeCell="J25" sqref="J25"/>
    </sheetView>
  </sheetViews>
  <sheetFormatPr defaultColWidth="14.453125" defaultRowHeight="15.75" customHeight="1"/>
  <cols>
    <col min="1" max="1" width="8" customWidth="1"/>
    <col min="2" max="2" width="7" customWidth="1"/>
    <col min="3" max="3" width="7.81640625" customWidth="1"/>
    <col min="4" max="4" width="8" customWidth="1"/>
    <col min="5" max="5" width="7" customWidth="1"/>
    <col min="6" max="6" width="7.81640625" customWidth="1"/>
    <col min="7" max="7" width="8" customWidth="1"/>
    <col min="8" max="8" width="7" customWidth="1"/>
    <col min="9" max="9" width="7.81640625" customWidth="1"/>
    <col min="10" max="10" width="8" customWidth="1"/>
    <col min="11" max="11" width="7" customWidth="1"/>
    <col min="12" max="12" width="7.81640625" customWidth="1"/>
    <col min="13" max="13" width="8" customWidth="1"/>
    <col min="14" max="14" width="7" customWidth="1"/>
    <col min="15" max="15" width="7.81640625" customWidth="1"/>
    <col min="16" max="16" width="8" customWidth="1"/>
    <col min="17" max="17" width="7" customWidth="1"/>
    <col min="18" max="18" width="7.81640625" customWidth="1"/>
  </cols>
  <sheetData>
    <row r="1" spans="1:26" ht="12.5">
      <c r="A1" s="1"/>
      <c r="B1" s="1"/>
      <c r="C1" s="24"/>
      <c r="D1" s="25"/>
      <c r="E1" s="25"/>
      <c r="F1" s="25"/>
      <c r="G1" s="25"/>
      <c r="H1" s="25"/>
      <c r="I1" s="24"/>
      <c r="J1" s="25"/>
      <c r="K1" s="25"/>
      <c r="L1" s="24"/>
      <c r="M1" s="25"/>
      <c r="N1" s="25"/>
      <c r="O1" s="24"/>
      <c r="P1" s="25"/>
      <c r="Q1" s="25"/>
      <c r="R1" s="2"/>
      <c r="S1" s="1"/>
      <c r="T1" s="1"/>
      <c r="U1" s="1"/>
      <c r="V1" s="1"/>
      <c r="W1" s="1"/>
      <c r="X1" s="1"/>
      <c r="Y1" s="1"/>
      <c r="Z1" s="1"/>
    </row>
    <row r="2" spans="1:26" ht="12.5">
      <c r="A2" s="1"/>
      <c r="B2" s="26" t="s">
        <v>0</v>
      </c>
      <c r="C2" s="28" t="s">
        <v>1</v>
      </c>
      <c r="D2" s="29"/>
      <c r="E2" s="29"/>
      <c r="F2" s="29"/>
      <c r="G2" s="29"/>
      <c r="H2" s="30"/>
      <c r="I2" s="28" t="s">
        <v>2</v>
      </c>
      <c r="J2" s="29"/>
      <c r="K2" s="30"/>
      <c r="L2" s="28">
        <f>COUNTIFS(A:A,"G*") + COUNTIFS(G:G,"G*")+COUNTIFS(M:M,"G*")</f>
        <v>9</v>
      </c>
      <c r="M2" s="29"/>
      <c r="N2" s="30"/>
      <c r="O2" s="34" t="str">
        <f>IF(COUNTIF($A$7:$R$32,"RCA"),"*","")&amp;IF(COUNTIF($A$7:$R$32,"OCA"),"^","")&amp;IF(COUNTIF($A$7:$R$32,"2CA"),"!","")</f>
        <v>*</v>
      </c>
      <c r="P2" s="29"/>
      <c r="Q2" s="30"/>
      <c r="R2" s="35" t="str">
        <f>CONCATENATE(LEN(O2)*30+L2*10,O2)</f>
        <v>120*</v>
      </c>
      <c r="S2" s="29"/>
      <c r="T2" s="30"/>
      <c r="U2" s="1"/>
      <c r="V2" s="1"/>
      <c r="W2" s="1"/>
      <c r="X2" s="1"/>
      <c r="Y2" s="1"/>
      <c r="Z2" s="1"/>
    </row>
    <row r="3" spans="1:26" ht="12.5">
      <c r="A3" s="1"/>
      <c r="B3" s="27"/>
      <c r="C3" s="31"/>
      <c r="D3" s="32"/>
      <c r="E3" s="32"/>
      <c r="F3" s="32"/>
      <c r="G3" s="32"/>
      <c r="H3" s="33"/>
      <c r="I3" s="31"/>
      <c r="J3" s="32"/>
      <c r="K3" s="33"/>
      <c r="L3" s="31"/>
      <c r="M3" s="32"/>
      <c r="N3" s="33"/>
      <c r="O3" s="31"/>
      <c r="P3" s="32"/>
      <c r="Q3" s="33"/>
      <c r="R3" s="31"/>
      <c r="S3" s="32"/>
      <c r="T3" s="33"/>
      <c r="U3" s="1"/>
      <c r="V3" s="1"/>
      <c r="W3" s="1"/>
      <c r="X3" s="1"/>
      <c r="Y3" s="1"/>
      <c r="Z3" s="1"/>
    </row>
    <row r="4" spans="1:26" ht="12.5">
      <c r="A4" s="1"/>
      <c r="B4" s="26" t="s">
        <v>3</v>
      </c>
      <c r="C4" s="28" t="s">
        <v>4</v>
      </c>
      <c r="D4" s="29"/>
      <c r="E4" s="29"/>
      <c r="F4" s="29"/>
      <c r="G4" s="29"/>
      <c r="H4" s="30"/>
      <c r="I4" s="28" t="s">
        <v>5</v>
      </c>
      <c r="J4" s="29"/>
      <c r="K4" s="30"/>
      <c r="L4" s="28">
        <f>COUNTIFS(D:D,"G*")+COUNTIFS(J:J,"G*")+COUNTIFS(P:P,"G*")</f>
        <v>7</v>
      </c>
      <c r="M4" s="29"/>
      <c r="N4" s="30"/>
      <c r="O4" s="34" t="str">
        <f>IF(COUNTIF($A$7:$R$32,"RCB"),"*","")&amp;IF(COUNTIF($A$7:$R$32,"OCB"),"^","")&amp;IF(COUNTIF($A$7:$R$32,"2CB"),"!","")</f>
        <v/>
      </c>
      <c r="P4" s="29"/>
      <c r="Q4" s="30"/>
      <c r="R4" s="35" t="str">
        <f>CONCATENATE(LEN(O4)*30+L4*10,O4)</f>
        <v>70</v>
      </c>
      <c r="S4" s="29"/>
      <c r="T4" s="30"/>
      <c r="U4" s="1"/>
      <c r="V4" s="1"/>
      <c r="W4" s="1"/>
      <c r="X4" s="1"/>
      <c r="Y4" s="1"/>
      <c r="Z4" s="1"/>
    </row>
    <row r="5" spans="1:26" ht="12.75" customHeight="1">
      <c r="A5" s="1"/>
      <c r="B5" s="27"/>
      <c r="C5" s="31"/>
      <c r="D5" s="32"/>
      <c r="E5" s="32"/>
      <c r="F5" s="32"/>
      <c r="G5" s="32"/>
      <c r="H5" s="33"/>
      <c r="I5" s="31"/>
      <c r="J5" s="32"/>
      <c r="K5" s="33"/>
      <c r="L5" s="31"/>
      <c r="M5" s="32"/>
      <c r="N5" s="33"/>
      <c r="O5" s="31"/>
      <c r="P5" s="32"/>
      <c r="Q5" s="33"/>
      <c r="R5" s="31"/>
      <c r="S5" s="32"/>
      <c r="T5" s="33"/>
      <c r="U5" s="1"/>
      <c r="V5" s="1"/>
      <c r="W5" s="1"/>
      <c r="X5" s="1"/>
      <c r="Y5" s="1"/>
      <c r="Z5" s="1"/>
    </row>
    <row r="6" spans="1:26" ht="1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>
      <c r="A7" s="3"/>
      <c r="B7" s="4" t="s">
        <v>0</v>
      </c>
      <c r="C7" s="5"/>
      <c r="D7" s="6"/>
      <c r="E7" s="7" t="s">
        <v>3</v>
      </c>
      <c r="F7" s="8" t="s">
        <v>78</v>
      </c>
      <c r="G7" s="3"/>
      <c r="H7" s="4" t="s">
        <v>0</v>
      </c>
      <c r="I7" s="5" t="s">
        <v>79</v>
      </c>
      <c r="J7" s="6"/>
      <c r="K7" s="7" t="s">
        <v>3</v>
      </c>
      <c r="L7" s="8" t="s">
        <v>80</v>
      </c>
      <c r="M7" s="3"/>
      <c r="N7" s="4" t="s">
        <v>0</v>
      </c>
      <c r="O7" s="5" t="s">
        <v>81</v>
      </c>
      <c r="P7" s="6"/>
      <c r="Q7" s="7" t="s">
        <v>3</v>
      </c>
      <c r="R7" s="8" t="s">
        <v>82</v>
      </c>
      <c r="S7" s="1"/>
      <c r="T7" s="1"/>
      <c r="U7" s="1"/>
      <c r="V7" s="1"/>
      <c r="W7" s="1"/>
      <c r="X7" s="1"/>
      <c r="Y7" s="1"/>
      <c r="Z7" s="1"/>
    </row>
    <row r="8" spans="1:26" ht="13">
      <c r="A8" s="9"/>
      <c r="B8" s="10"/>
      <c r="C8" s="11"/>
      <c r="D8" s="9" t="s">
        <v>6</v>
      </c>
      <c r="E8" s="10">
        <v>17</v>
      </c>
      <c r="F8" s="11">
        <v>30</v>
      </c>
      <c r="G8" s="9" t="s">
        <v>6</v>
      </c>
      <c r="H8" s="10">
        <v>11</v>
      </c>
      <c r="I8" s="11">
        <v>21</v>
      </c>
      <c r="J8" s="9" t="s">
        <v>7</v>
      </c>
      <c r="K8" s="10">
        <v>53</v>
      </c>
      <c r="L8" s="11"/>
      <c r="M8" s="9" t="s">
        <v>8</v>
      </c>
      <c r="N8" s="10">
        <v>7</v>
      </c>
      <c r="O8" s="11">
        <v>21</v>
      </c>
      <c r="P8" s="9" t="s">
        <v>9</v>
      </c>
      <c r="Q8" s="10">
        <v>7</v>
      </c>
      <c r="R8" s="11">
        <v>53</v>
      </c>
      <c r="S8" s="1"/>
      <c r="T8" s="1"/>
      <c r="U8" s="1"/>
      <c r="V8" s="1"/>
      <c r="W8" s="1"/>
      <c r="X8" s="1"/>
      <c r="Y8" s="1"/>
      <c r="Z8" s="1"/>
    </row>
    <row r="9" spans="1:26" ht="1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3"/>
      <c r="B10" s="4" t="s">
        <v>0</v>
      </c>
      <c r="C10" s="5" t="s">
        <v>83</v>
      </c>
      <c r="D10" s="6"/>
      <c r="E10" s="7" t="s">
        <v>3</v>
      </c>
      <c r="F10" s="8" t="s">
        <v>84</v>
      </c>
      <c r="G10" s="12"/>
      <c r="H10" s="4" t="s">
        <v>0</v>
      </c>
      <c r="I10" s="5" t="s">
        <v>85</v>
      </c>
      <c r="J10" s="13"/>
      <c r="K10" s="7" t="s">
        <v>3</v>
      </c>
      <c r="L10" s="8" t="s">
        <v>86</v>
      </c>
      <c r="M10" s="3"/>
      <c r="N10" s="4" t="s">
        <v>0</v>
      </c>
      <c r="O10" s="5" t="s">
        <v>87</v>
      </c>
      <c r="P10" s="13"/>
      <c r="Q10" s="7" t="s">
        <v>3</v>
      </c>
      <c r="R10" s="8" t="s">
        <v>88</v>
      </c>
      <c r="S10" s="1"/>
      <c r="T10" s="1"/>
      <c r="U10" s="1"/>
      <c r="V10" s="1"/>
      <c r="W10" s="1"/>
      <c r="X10" s="1"/>
      <c r="Y10" s="1"/>
      <c r="Z10" s="1"/>
    </row>
    <row r="11" spans="1:26" ht="13">
      <c r="A11" s="9" t="s">
        <v>10</v>
      </c>
      <c r="B11" s="10">
        <v>7</v>
      </c>
      <c r="C11" s="11" t="s">
        <v>11</v>
      </c>
      <c r="D11" s="9" t="s">
        <v>12</v>
      </c>
      <c r="E11" s="10">
        <v>21</v>
      </c>
      <c r="F11" s="11">
        <v>7</v>
      </c>
      <c r="G11" s="9" t="s">
        <v>13</v>
      </c>
      <c r="H11" s="10">
        <v>10</v>
      </c>
      <c r="I11" s="11">
        <v>21</v>
      </c>
      <c r="J11" s="9" t="s">
        <v>12</v>
      </c>
      <c r="K11" s="10">
        <v>69</v>
      </c>
      <c r="L11" s="11">
        <v>30</v>
      </c>
      <c r="M11" s="9" t="s">
        <v>9</v>
      </c>
      <c r="N11" s="10">
        <v>7</v>
      </c>
      <c r="O11" s="11"/>
      <c r="P11" s="9" t="s">
        <v>13</v>
      </c>
      <c r="Q11" s="10">
        <v>32</v>
      </c>
      <c r="R11" s="11">
        <v>10</v>
      </c>
      <c r="S11" s="1"/>
      <c r="T11" s="1"/>
      <c r="U11" s="1"/>
      <c r="V11" s="1"/>
      <c r="W11" s="1"/>
      <c r="X11" s="1"/>
      <c r="Y11" s="1"/>
      <c r="Z11" s="1"/>
    </row>
    <row r="12" spans="1:26" ht="1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3"/>
      <c r="B13" s="4" t="s">
        <v>0</v>
      </c>
      <c r="C13" s="5" t="s">
        <v>89</v>
      </c>
      <c r="D13" s="13" t="s">
        <v>14</v>
      </c>
      <c r="E13" s="7" t="s">
        <v>3</v>
      </c>
      <c r="F13" s="8" t="s">
        <v>90</v>
      </c>
      <c r="G13" s="3"/>
      <c r="H13" s="4" t="s">
        <v>0</v>
      </c>
      <c r="I13" s="5" t="s">
        <v>91</v>
      </c>
      <c r="J13" s="6"/>
      <c r="K13" s="7" t="s">
        <v>3</v>
      </c>
      <c r="L13" s="8" t="s">
        <v>92</v>
      </c>
      <c r="M13" s="3"/>
      <c r="N13" s="4" t="s">
        <v>0</v>
      </c>
      <c r="O13" s="5" t="s">
        <v>93</v>
      </c>
      <c r="P13" s="6"/>
      <c r="Q13" s="7" t="s">
        <v>3</v>
      </c>
      <c r="R13" s="8" t="s">
        <v>94</v>
      </c>
      <c r="S13" s="1"/>
      <c r="T13" s="1"/>
      <c r="U13" s="1"/>
      <c r="V13" s="1"/>
      <c r="W13" s="1"/>
      <c r="X13" s="1"/>
      <c r="Y13" s="1"/>
      <c r="Z13" s="1"/>
    </row>
    <row r="14" spans="1:26" ht="13">
      <c r="A14" s="9" t="s">
        <v>15</v>
      </c>
      <c r="B14" s="10">
        <v>20</v>
      </c>
      <c r="C14" s="11">
        <v>32</v>
      </c>
      <c r="D14" s="9" t="s">
        <v>9</v>
      </c>
      <c r="E14" s="10">
        <v>53</v>
      </c>
      <c r="F14" s="11"/>
      <c r="G14" s="9" t="s">
        <v>15</v>
      </c>
      <c r="H14" s="10">
        <v>13</v>
      </c>
      <c r="I14" s="11">
        <v>32</v>
      </c>
      <c r="J14" s="9" t="s">
        <v>13</v>
      </c>
      <c r="K14" s="10">
        <v>32</v>
      </c>
      <c r="L14" s="11">
        <v>22</v>
      </c>
      <c r="M14" s="9" t="s">
        <v>6</v>
      </c>
      <c r="N14" s="10">
        <v>5</v>
      </c>
      <c r="O14" s="11">
        <v>13</v>
      </c>
      <c r="P14" s="9" t="s">
        <v>16</v>
      </c>
      <c r="Q14" s="10">
        <v>89</v>
      </c>
      <c r="R14" s="14"/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12" t="s">
        <v>17</v>
      </c>
      <c r="B16" s="4" t="s">
        <v>0</v>
      </c>
      <c r="C16" s="5" t="s">
        <v>95</v>
      </c>
      <c r="D16" s="6"/>
      <c r="E16" s="7" t="s">
        <v>3</v>
      </c>
      <c r="F16" s="8" t="s">
        <v>96</v>
      </c>
      <c r="G16" s="3"/>
      <c r="H16" s="4" t="s">
        <v>0</v>
      </c>
      <c r="I16" s="5" t="s">
        <v>97</v>
      </c>
      <c r="J16" s="6"/>
      <c r="K16" s="7" t="s">
        <v>3</v>
      </c>
      <c r="L16" s="8" t="s">
        <v>98</v>
      </c>
      <c r="M16" s="3"/>
      <c r="N16" s="4" t="s">
        <v>0</v>
      </c>
      <c r="O16" s="5" t="s">
        <v>99</v>
      </c>
      <c r="P16" s="13"/>
      <c r="Q16" s="7" t="s">
        <v>3</v>
      </c>
      <c r="R16" s="8" t="s">
        <v>100</v>
      </c>
      <c r="S16" s="1"/>
      <c r="T16" s="1"/>
      <c r="U16" s="1"/>
      <c r="V16" s="1"/>
      <c r="W16" s="1"/>
      <c r="X16" s="1"/>
      <c r="Y16" s="1"/>
      <c r="Z16" s="1"/>
    </row>
    <row r="17" spans="1:26" ht="13">
      <c r="A17" s="9" t="s">
        <v>7</v>
      </c>
      <c r="B17" s="10">
        <v>32</v>
      </c>
      <c r="C17" s="11"/>
      <c r="D17" s="9" t="s">
        <v>18</v>
      </c>
      <c r="E17" s="10">
        <v>7</v>
      </c>
      <c r="F17" s="11">
        <v>87</v>
      </c>
      <c r="G17" s="9" t="s">
        <v>8</v>
      </c>
      <c r="H17" s="10">
        <v>13</v>
      </c>
      <c r="I17" s="11">
        <v>33</v>
      </c>
      <c r="J17" s="9" t="s">
        <v>6</v>
      </c>
      <c r="K17" s="10">
        <v>71</v>
      </c>
      <c r="L17" s="11">
        <v>13</v>
      </c>
      <c r="M17" s="9" t="s">
        <v>13</v>
      </c>
      <c r="N17" s="10">
        <v>80</v>
      </c>
      <c r="O17" s="11">
        <v>7</v>
      </c>
      <c r="P17" s="9" t="s">
        <v>12</v>
      </c>
      <c r="Q17" s="10">
        <v>89</v>
      </c>
      <c r="R17" s="11">
        <v>80</v>
      </c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3"/>
      <c r="B19" s="4" t="s">
        <v>0</v>
      </c>
      <c r="C19" s="5" t="s">
        <v>101</v>
      </c>
      <c r="D19" s="13" t="s">
        <v>19</v>
      </c>
      <c r="E19" s="7" t="s">
        <v>3</v>
      </c>
      <c r="F19" s="8" t="s">
        <v>102</v>
      </c>
      <c r="G19" s="3"/>
      <c r="H19" s="4" t="s">
        <v>0</v>
      </c>
      <c r="I19" s="5" t="s">
        <v>103</v>
      </c>
      <c r="J19" s="13" t="s">
        <v>20</v>
      </c>
      <c r="K19" s="7" t="s">
        <v>3</v>
      </c>
      <c r="L19" s="8" t="s">
        <v>104</v>
      </c>
      <c r="M19" s="3"/>
      <c r="N19" s="4" t="s">
        <v>0</v>
      </c>
      <c r="O19" s="5" t="s">
        <v>105</v>
      </c>
      <c r="P19" s="6"/>
      <c r="Q19" s="7" t="s">
        <v>3</v>
      </c>
      <c r="R19" s="8" t="s">
        <v>106</v>
      </c>
      <c r="S19" s="1"/>
      <c r="T19" s="1"/>
      <c r="U19" s="1"/>
      <c r="V19" s="1"/>
      <c r="W19" s="1"/>
      <c r="X19" s="1"/>
      <c r="Y19" s="1"/>
      <c r="Z19" s="1"/>
    </row>
    <row r="20" spans="1:26" ht="13">
      <c r="A20" s="9" t="s">
        <v>7</v>
      </c>
      <c r="B20" s="10">
        <v>32</v>
      </c>
      <c r="C20" s="11"/>
      <c r="D20" s="9" t="s">
        <v>9</v>
      </c>
      <c r="E20" s="10">
        <v>53</v>
      </c>
      <c r="F20" s="11"/>
      <c r="G20" s="9" t="s">
        <v>18</v>
      </c>
      <c r="H20" s="10">
        <v>7</v>
      </c>
      <c r="I20" s="11">
        <v>11</v>
      </c>
      <c r="J20" s="9" t="s">
        <v>12</v>
      </c>
      <c r="K20" s="10">
        <v>21</v>
      </c>
      <c r="L20" s="11">
        <v>53</v>
      </c>
      <c r="M20" s="9" t="s">
        <v>8</v>
      </c>
      <c r="N20" s="10">
        <v>21</v>
      </c>
      <c r="O20" s="11">
        <v>32</v>
      </c>
      <c r="P20" s="9" t="s">
        <v>6</v>
      </c>
      <c r="Q20" s="10">
        <v>25</v>
      </c>
      <c r="R20" s="14">
        <v>30</v>
      </c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3"/>
      <c r="B22" s="4" t="s">
        <v>0</v>
      </c>
      <c r="C22" s="5" t="s">
        <v>107</v>
      </c>
      <c r="D22" s="6"/>
      <c r="E22" s="7" t="s">
        <v>3</v>
      </c>
      <c r="F22" s="8" t="s">
        <v>108</v>
      </c>
      <c r="G22" s="3"/>
      <c r="H22" s="4" t="s">
        <v>0</v>
      </c>
      <c r="I22" s="5" t="s">
        <v>109</v>
      </c>
      <c r="J22" s="6"/>
      <c r="K22" s="7" t="s">
        <v>3</v>
      </c>
      <c r="L22" s="8" t="s">
        <v>110</v>
      </c>
      <c r="M22" s="12"/>
      <c r="N22" s="4" t="s">
        <v>0</v>
      </c>
      <c r="O22" s="5" t="s">
        <v>111</v>
      </c>
      <c r="P22" s="6"/>
      <c r="Q22" s="7" t="s">
        <v>3</v>
      </c>
      <c r="R22" s="8" t="s">
        <v>112</v>
      </c>
      <c r="S22" s="1"/>
      <c r="T22" s="1"/>
      <c r="U22" s="1"/>
      <c r="V22" s="1"/>
      <c r="W22" s="1"/>
      <c r="X22" s="1"/>
      <c r="Y22" s="1"/>
      <c r="Z22" s="1"/>
    </row>
    <row r="23" spans="1:26" ht="13">
      <c r="A23" s="9" t="s">
        <v>15</v>
      </c>
      <c r="B23" s="10">
        <v>32</v>
      </c>
      <c r="C23" s="11">
        <v>33</v>
      </c>
      <c r="D23" s="9" t="s">
        <v>7</v>
      </c>
      <c r="E23" s="10">
        <v>7</v>
      </c>
      <c r="F23" s="11"/>
      <c r="G23" s="9" t="s">
        <v>10</v>
      </c>
      <c r="H23" s="10">
        <v>53</v>
      </c>
      <c r="I23" s="11" t="s">
        <v>21</v>
      </c>
      <c r="J23" s="9" t="s">
        <v>15</v>
      </c>
      <c r="K23" s="10">
        <v>30</v>
      </c>
      <c r="L23" s="14">
        <v>7</v>
      </c>
      <c r="M23" s="9" t="s">
        <v>15</v>
      </c>
      <c r="N23" s="10">
        <v>16</v>
      </c>
      <c r="O23" s="11">
        <v>7</v>
      </c>
      <c r="P23" s="9" t="s">
        <v>22</v>
      </c>
      <c r="Q23" s="10">
        <v>87</v>
      </c>
      <c r="R23" s="14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2" t="s">
        <v>23</v>
      </c>
      <c r="B25" s="15" t="s">
        <v>0</v>
      </c>
      <c r="C25" s="5" t="s">
        <v>113</v>
      </c>
      <c r="D25" s="6"/>
      <c r="E25" s="16" t="s">
        <v>3</v>
      </c>
      <c r="F25" s="8" t="s">
        <v>114</v>
      </c>
      <c r="G25" s="3"/>
      <c r="H25" s="15" t="s">
        <v>0</v>
      </c>
      <c r="I25" s="5" t="s">
        <v>115</v>
      </c>
      <c r="J25" s="6"/>
      <c r="K25" s="16" t="s">
        <v>3</v>
      </c>
      <c r="L25" s="8" t="s">
        <v>116</v>
      </c>
      <c r="M25" s="3"/>
      <c r="N25" s="15" t="s">
        <v>0</v>
      </c>
      <c r="O25" s="5" t="s">
        <v>117</v>
      </c>
      <c r="P25" s="6"/>
      <c r="Q25" s="16" t="s">
        <v>3</v>
      </c>
      <c r="R25" s="8" t="s">
        <v>118</v>
      </c>
      <c r="S25" s="1"/>
      <c r="T25" s="1"/>
      <c r="U25" s="1"/>
      <c r="V25" s="1"/>
      <c r="W25" s="1"/>
      <c r="X25" s="1"/>
      <c r="Y25" s="1"/>
      <c r="Z25" s="1"/>
    </row>
    <row r="26" spans="1:26" ht="13">
      <c r="A26" s="9" t="s">
        <v>22</v>
      </c>
      <c r="B26" s="10">
        <v>69</v>
      </c>
      <c r="C26" s="14"/>
      <c r="D26" s="9" t="s">
        <v>6</v>
      </c>
      <c r="E26" s="10">
        <v>3</v>
      </c>
      <c r="F26" s="11">
        <v>80</v>
      </c>
      <c r="G26" s="9" t="s">
        <v>9</v>
      </c>
      <c r="H26" s="10">
        <v>21</v>
      </c>
      <c r="I26" s="14"/>
      <c r="J26" s="9" t="s">
        <v>13</v>
      </c>
      <c r="K26" s="10">
        <v>69</v>
      </c>
      <c r="L26" s="11">
        <v>53</v>
      </c>
      <c r="M26" s="9" t="s">
        <v>9</v>
      </c>
      <c r="N26" s="10">
        <v>69</v>
      </c>
      <c r="O26" s="14"/>
      <c r="P26" s="9" t="s">
        <v>8</v>
      </c>
      <c r="Q26" s="10">
        <v>22</v>
      </c>
      <c r="R26" s="11">
        <v>10</v>
      </c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3"/>
      <c r="B28" s="4" t="s">
        <v>0</v>
      </c>
      <c r="C28" s="5" t="s">
        <v>119</v>
      </c>
      <c r="D28" s="6"/>
      <c r="E28" s="7" t="s">
        <v>3</v>
      </c>
      <c r="F28" s="8" t="s">
        <v>120</v>
      </c>
      <c r="G28" s="3"/>
      <c r="H28" s="4" t="s">
        <v>0</v>
      </c>
      <c r="I28" s="5" t="s">
        <v>121</v>
      </c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3">
      <c r="A29" s="9" t="s">
        <v>24</v>
      </c>
      <c r="B29" s="10" t="s">
        <v>25</v>
      </c>
      <c r="C29" s="14"/>
      <c r="D29" s="9" t="s">
        <v>9</v>
      </c>
      <c r="E29" s="10">
        <v>10</v>
      </c>
      <c r="F29" s="14"/>
      <c r="G29" s="9" t="s">
        <v>26</v>
      </c>
      <c r="H29" s="10">
        <v>14</v>
      </c>
      <c r="I29" s="14"/>
      <c r="J29" s="17"/>
      <c r="K29" s="18"/>
      <c r="L29" s="14"/>
      <c r="M29" s="17"/>
      <c r="N29" s="18"/>
      <c r="O29" s="14"/>
      <c r="P29" s="17"/>
      <c r="Q29" s="18"/>
      <c r="R29" s="14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3">
      <c r="A32" s="17"/>
      <c r="B32" s="18"/>
      <c r="C32" s="14"/>
      <c r="D32" s="17"/>
      <c r="E32" s="18"/>
      <c r="F32" s="14"/>
      <c r="G32" s="17"/>
      <c r="H32" s="18"/>
      <c r="I32" s="14"/>
      <c r="J32" s="17"/>
      <c r="K32" s="18"/>
      <c r="L32" s="14"/>
      <c r="M32" s="17"/>
      <c r="N32" s="18"/>
      <c r="O32" s="14"/>
      <c r="P32" s="17"/>
      <c r="Q32" s="18"/>
      <c r="R32" s="14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R2:T3"/>
    <mergeCell ref="B4:B5"/>
    <mergeCell ref="C4:H5"/>
    <mergeCell ref="I4:K5"/>
    <mergeCell ref="L4:N5"/>
    <mergeCell ref="O4:Q5"/>
    <mergeCell ref="R4:T5"/>
    <mergeCell ref="C1:H1"/>
    <mergeCell ref="I1:K1"/>
    <mergeCell ref="L1:N1"/>
    <mergeCell ref="O1:Q1"/>
    <mergeCell ref="B2:B3"/>
    <mergeCell ref="C2:H3"/>
    <mergeCell ref="I2:K3"/>
    <mergeCell ref="L2:N3"/>
    <mergeCell ref="O2:Q3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topLeftCell="A6" workbookViewId="0">
      <selection activeCell="B14" sqref="B14"/>
    </sheetView>
  </sheetViews>
  <sheetFormatPr defaultColWidth="14.453125" defaultRowHeight="15.75" customHeight="1"/>
  <cols>
    <col min="2" max="2" width="20.1796875" customWidth="1"/>
    <col min="3" max="3" width="19.453125" customWidth="1"/>
  </cols>
  <sheetData>
    <row r="1" spans="1:3" ht="15.75" customHeight="1">
      <c r="B1" s="19" t="s">
        <v>0</v>
      </c>
      <c r="C1" s="19" t="s">
        <v>3</v>
      </c>
    </row>
    <row r="2" spans="1:3" ht="15.75" customHeight="1">
      <c r="A2" s="19">
        <v>0</v>
      </c>
    </row>
    <row r="3" spans="1:3" ht="15.75" customHeight="1">
      <c r="A3" s="19">
        <v>1</v>
      </c>
      <c r="C3" s="19" t="s">
        <v>27</v>
      </c>
    </row>
    <row r="4" spans="1:3" ht="15.75" customHeight="1">
      <c r="A4" s="19">
        <v>2</v>
      </c>
      <c r="C4" s="19" t="s">
        <v>28</v>
      </c>
    </row>
    <row r="5" spans="1:3" ht="15.75" customHeight="1">
      <c r="A5" s="19">
        <v>3</v>
      </c>
      <c r="B5" s="19" t="s">
        <v>29</v>
      </c>
    </row>
    <row r="6" spans="1:3" ht="15.75" customHeight="1">
      <c r="A6" s="19">
        <v>4</v>
      </c>
    </row>
    <row r="7" spans="1:3" ht="15.75" customHeight="1">
      <c r="A7" s="19">
        <v>5</v>
      </c>
      <c r="B7" s="20" t="s">
        <v>30</v>
      </c>
      <c r="C7" s="19" t="s">
        <v>31</v>
      </c>
    </row>
    <row r="8" spans="1:3" ht="15.75" customHeight="1">
      <c r="A8" s="19">
        <v>6</v>
      </c>
    </row>
    <row r="9" spans="1:3" ht="15.75" customHeight="1">
      <c r="A9" s="19">
        <v>7</v>
      </c>
      <c r="B9" s="20" t="s">
        <v>32</v>
      </c>
      <c r="C9" s="19" t="s">
        <v>33</v>
      </c>
    </row>
    <row r="10" spans="1:3" ht="15.75" customHeight="1">
      <c r="A10" s="19">
        <v>8</v>
      </c>
    </row>
    <row r="11" spans="1:3" ht="15.75" customHeight="1">
      <c r="A11" s="19">
        <v>9</v>
      </c>
    </row>
    <row r="12" spans="1:3" ht="15.75" customHeight="1">
      <c r="A12" s="19">
        <v>10</v>
      </c>
      <c r="C12" s="19" t="s">
        <v>34</v>
      </c>
    </row>
    <row r="13" spans="1:3" ht="15.75" customHeight="1">
      <c r="A13" s="19">
        <v>11</v>
      </c>
      <c r="B13" t="s">
        <v>77</v>
      </c>
      <c r="C13" s="19" t="s">
        <v>35</v>
      </c>
    </row>
    <row r="14" spans="1:3" ht="15.75" customHeight="1">
      <c r="A14" s="19">
        <v>12</v>
      </c>
    </row>
    <row r="15" spans="1:3" ht="15.75" customHeight="1">
      <c r="A15" s="19">
        <v>13</v>
      </c>
      <c r="B15" s="19" t="s">
        <v>36</v>
      </c>
    </row>
    <row r="16" spans="1:3" ht="15.75" customHeight="1">
      <c r="A16" s="19">
        <v>14</v>
      </c>
      <c r="B16" t="s">
        <v>76</v>
      </c>
    </row>
    <row r="17" spans="1:3" ht="15.75" customHeight="1">
      <c r="A17" s="19">
        <v>15</v>
      </c>
    </row>
    <row r="18" spans="1:3" ht="15.75" customHeight="1">
      <c r="A18" s="19">
        <v>16</v>
      </c>
      <c r="B18" s="19" t="s">
        <v>37</v>
      </c>
    </row>
    <row r="19" spans="1:3" ht="15.75" customHeight="1">
      <c r="A19" s="19">
        <v>17</v>
      </c>
      <c r="B19" t="s">
        <v>75</v>
      </c>
    </row>
    <row r="20" spans="1:3" ht="15.75" customHeight="1">
      <c r="A20" s="19">
        <v>18</v>
      </c>
    </row>
    <row r="21" spans="1:3" ht="15.75" customHeight="1">
      <c r="A21" s="19">
        <v>19</v>
      </c>
      <c r="C21" s="19" t="s">
        <v>38</v>
      </c>
    </row>
    <row r="22" spans="1:3" ht="15.75" customHeight="1">
      <c r="A22" s="19">
        <v>20</v>
      </c>
      <c r="B22" s="19" t="s">
        <v>68</v>
      </c>
    </row>
    <row r="23" spans="1:3" ht="15.75" customHeight="1">
      <c r="A23" s="19">
        <v>21</v>
      </c>
      <c r="B23" t="s">
        <v>71</v>
      </c>
    </row>
    <row r="24" spans="1:3" ht="15.75" customHeight="1">
      <c r="A24" s="19">
        <v>22</v>
      </c>
      <c r="B24" s="19"/>
      <c r="C24" s="19" t="s">
        <v>39</v>
      </c>
    </row>
    <row r="25" spans="1:3" ht="15.75" customHeight="1">
      <c r="A25" s="19">
        <v>23</v>
      </c>
    </row>
    <row r="26" spans="1:3" ht="15.75" customHeight="1">
      <c r="A26" s="19">
        <v>24</v>
      </c>
    </row>
    <row r="27" spans="1:3" ht="15.75" customHeight="1">
      <c r="A27" s="19">
        <v>25</v>
      </c>
      <c r="B27" t="s">
        <v>69</v>
      </c>
    </row>
    <row r="28" spans="1:3" ht="15.75" customHeight="1">
      <c r="A28" s="19">
        <v>26</v>
      </c>
    </row>
    <row r="29" spans="1:3" ht="15.75" customHeight="1">
      <c r="A29" s="19">
        <v>27</v>
      </c>
    </row>
    <row r="30" spans="1:3" ht="15.75" customHeight="1">
      <c r="A30" s="19">
        <v>28</v>
      </c>
    </row>
    <row r="31" spans="1:3" ht="15.75" customHeight="1">
      <c r="A31" s="19">
        <v>29</v>
      </c>
    </row>
    <row r="32" spans="1:3" ht="15.75" customHeight="1">
      <c r="A32" s="19">
        <v>30</v>
      </c>
      <c r="B32" t="s">
        <v>70</v>
      </c>
      <c r="C32" s="19" t="s">
        <v>40</v>
      </c>
    </row>
    <row r="33" spans="1:3" ht="15.75" customHeight="1">
      <c r="A33" s="19">
        <v>31</v>
      </c>
    </row>
    <row r="34" spans="1:3" ht="15.75" customHeight="1">
      <c r="A34" s="19">
        <v>32</v>
      </c>
      <c r="B34" t="s">
        <v>72</v>
      </c>
    </row>
    <row r="35" spans="1:3" ht="15.75" customHeight="1">
      <c r="A35" s="19">
        <v>33</v>
      </c>
      <c r="B35" s="20" t="s">
        <v>41</v>
      </c>
    </row>
    <row r="36" spans="1:3" ht="15.75" customHeight="1">
      <c r="A36" s="19">
        <v>34</v>
      </c>
    </row>
    <row r="37" spans="1:3" ht="15.75" customHeight="1">
      <c r="A37" s="19">
        <v>35</v>
      </c>
    </row>
    <row r="38" spans="1:3" ht="15.75" customHeight="1">
      <c r="A38" s="19">
        <v>36</v>
      </c>
    </row>
    <row r="39" spans="1:3" ht="15.75" customHeight="1">
      <c r="A39" s="19">
        <v>37</v>
      </c>
    </row>
    <row r="40" spans="1:3" ht="15.75" customHeight="1">
      <c r="A40" s="19">
        <v>38</v>
      </c>
    </row>
    <row r="41" spans="1:3" ht="15.75" customHeight="1">
      <c r="A41" s="19">
        <v>39</v>
      </c>
    </row>
    <row r="42" spans="1:3" ht="15.75" customHeight="1">
      <c r="A42" s="19">
        <v>40</v>
      </c>
    </row>
    <row r="43" spans="1:3" ht="15.75" customHeight="1">
      <c r="A43" s="19">
        <v>41</v>
      </c>
      <c r="B43" s="19"/>
    </row>
    <row r="44" spans="1:3" ht="15.75" customHeight="1">
      <c r="A44" s="19">
        <v>42</v>
      </c>
      <c r="B44" s="19"/>
    </row>
    <row r="45" spans="1:3" ht="15.75" customHeight="1">
      <c r="A45" s="19">
        <v>43</v>
      </c>
    </row>
    <row r="46" spans="1:3" ht="15.75" customHeight="1">
      <c r="A46" s="19">
        <v>44</v>
      </c>
      <c r="C46" s="19" t="s">
        <v>42</v>
      </c>
    </row>
    <row r="47" spans="1:3" ht="15.75" customHeight="1">
      <c r="A47" s="19">
        <v>45</v>
      </c>
    </row>
    <row r="48" spans="1:3" ht="15.75" customHeight="1">
      <c r="A48" s="19">
        <v>46</v>
      </c>
    </row>
    <row r="49" spans="1:3" ht="15.75" customHeight="1">
      <c r="A49" s="19">
        <v>47</v>
      </c>
    </row>
    <row r="50" spans="1:3" ht="15.75" customHeight="1">
      <c r="A50" s="19">
        <v>48</v>
      </c>
    </row>
    <row r="51" spans="1:3" ht="15.75" customHeight="1">
      <c r="A51" s="19">
        <v>49</v>
      </c>
    </row>
    <row r="52" spans="1:3" ht="15.75" customHeight="1">
      <c r="A52" s="19">
        <v>50</v>
      </c>
    </row>
    <row r="53" spans="1:3" ht="15.75" customHeight="1">
      <c r="A53" s="19">
        <v>51</v>
      </c>
    </row>
    <row r="54" spans="1:3" ht="15.75" customHeight="1">
      <c r="A54" s="19">
        <v>52</v>
      </c>
    </row>
    <row r="55" spans="1:3" ht="15.75" customHeight="1">
      <c r="A55" s="19">
        <v>53</v>
      </c>
      <c r="C55" s="19" t="s">
        <v>43</v>
      </c>
    </row>
    <row r="56" spans="1:3" ht="15.75" customHeight="1">
      <c r="A56" s="19">
        <v>54</v>
      </c>
    </row>
    <row r="57" spans="1:3" ht="15.75" customHeight="1">
      <c r="A57" s="19">
        <v>55</v>
      </c>
    </row>
    <row r="58" spans="1:3" ht="15.75" customHeight="1">
      <c r="A58" s="19">
        <v>56</v>
      </c>
    </row>
    <row r="59" spans="1:3" ht="15.75" customHeight="1">
      <c r="A59" s="19">
        <v>57</v>
      </c>
    </row>
    <row r="60" spans="1:3" ht="15.75" customHeight="1">
      <c r="A60" s="19">
        <v>58</v>
      </c>
    </row>
    <row r="61" spans="1:3" ht="15.75" customHeight="1">
      <c r="A61" s="19">
        <v>59</v>
      </c>
    </row>
    <row r="62" spans="1:3" ht="15.75" customHeight="1">
      <c r="A62" s="19">
        <v>60</v>
      </c>
    </row>
    <row r="63" spans="1:3" ht="15.75" customHeight="1">
      <c r="A63" s="19">
        <v>61</v>
      </c>
    </row>
    <row r="64" spans="1:3" ht="15.75" customHeight="1">
      <c r="A64" s="19">
        <v>62</v>
      </c>
    </row>
    <row r="65" spans="1:2" ht="15.75" customHeight="1">
      <c r="A65" s="19">
        <v>63</v>
      </c>
    </row>
    <row r="66" spans="1:2" ht="15.75" customHeight="1">
      <c r="A66" s="19">
        <v>64</v>
      </c>
      <c r="B66" s="19"/>
    </row>
    <row r="67" spans="1:2" ht="15.75" customHeight="1">
      <c r="A67" s="19">
        <v>65</v>
      </c>
    </row>
    <row r="68" spans="1:2" ht="15.75" customHeight="1">
      <c r="A68" s="19">
        <v>66</v>
      </c>
    </row>
    <row r="69" spans="1:2" ht="15.75" customHeight="1">
      <c r="A69" s="19">
        <v>67</v>
      </c>
    </row>
    <row r="70" spans="1:2" ht="15.75" customHeight="1">
      <c r="A70" s="19">
        <v>68</v>
      </c>
    </row>
    <row r="71" spans="1:2" ht="15.75" customHeight="1">
      <c r="A71" s="19">
        <v>69</v>
      </c>
      <c r="B71" s="20" t="s">
        <v>44</v>
      </c>
    </row>
    <row r="72" spans="1:2" ht="15.75" customHeight="1">
      <c r="A72" s="19">
        <v>70</v>
      </c>
    </row>
    <row r="73" spans="1:2" ht="15.75" customHeight="1">
      <c r="A73" s="19">
        <v>71</v>
      </c>
      <c r="B73" t="s">
        <v>74</v>
      </c>
    </row>
    <row r="74" spans="1:2" ht="15.75" customHeight="1">
      <c r="A74" s="19">
        <v>72</v>
      </c>
    </row>
    <row r="75" spans="1:2" ht="15.75" customHeight="1">
      <c r="A75" s="19">
        <v>73</v>
      </c>
    </row>
    <row r="76" spans="1:2" ht="15.75" customHeight="1">
      <c r="A76" s="19">
        <v>74</v>
      </c>
      <c r="B76" t="s">
        <v>73</v>
      </c>
    </row>
    <row r="77" spans="1:2" ht="15.75" customHeight="1">
      <c r="A77" s="19">
        <v>75</v>
      </c>
    </row>
    <row r="78" spans="1:2" ht="15.75" customHeight="1">
      <c r="A78" s="19">
        <v>76</v>
      </c>
    </row>
    <row r="79" spans="1:2" ht="15.75" customHeight="1">
      <c r="A79" s="19">
        <v>77</v>
      </c>
    </row>
    <row r="80" spans="1:2" ht="15.75" customHeight="1">
      <c r="A80" s="19">
        <v>78</v>
      </c>
    </row>
    <row r="81" spans="1:3" ht="15.75" customHeight="1">
      <c r="A81" s="19">
        <v>79</v>
      </c>
    </row>
    <row r="82" spans="1:3" ht="15.75" customHeight="1">
      <c r="A82" s="19">
        <v>80</v>
      </c>
      <c r="C82" s="19" t="s">
        <v>45</v>
      </c>
    </row>
    <row r="83" spans="1:3" ht="15.75" customHeight="1">
      <c r="A83" s="19">
        <v>81</v>
      </c>
    </row>
    <row r="84" spans="1:3" ht="15.75" customHeight="1">
      <c r="A84" s="19">
        <v>82</v>
      </c>
    </row>
    <row r="85" spans="1:3" ht="15.75" customHeight="1">
      <c r="A85" s="19">
        <v>83</v>
      </c>
    </row>
    <row r="86" spans="1:3" ht="15.75" customHeight="1">
      <c r="A86" s="19">
        <v>84</v>
      </c>
    </row>
    <row r="87" spans="1:3" ht="15.75" customHeight="1">
      <c r="A87" s="19">
        <v>85</v>
      </c>
    </row>
    <row r="88" spans="1:3" ht="15.75" customHeight="1">
      <c r="A88" s="19">
        <v>86</v>
      </c>
    </row>
    <row r="89" spans="1:3" ht="15.75" customHeight="1">
      <c r="A89" s="19">
        <v>87</v>
      </c>
    </row>
    <row r="90" spans="1:3" ht="15.75" customHeight="1">
      <c r="A90" s="19">
        <v>88</v>
      </c>
    </row>
    <row r="91" spans="1:3" ht="15.75" customHeight="1">
      <c r="A91" s="19">
        <v>89</v>
      </c>
      <c r="B91" s="19" t="s">
        <v>46</v>
      </c>
      <c r="C91" s="19" t="s">
        <v>47</v>
      </c>
    </row>
    <row r="92" spans="1:3" ht="15.75" customHeight="1">
      <c r="A92" s="19">
        <v>90</v>
      </c>
    </row>
    <row r="93" spans="1:3" ht="15.75" customHeight="1">
      <c r="A93" s="19">
        <v>91</v>
      </c>
    </row>
    <row r="94" spans="1:3" ht="15.75" customHeight="1">
      <c r="A94" s="19">
        <v>92</v>
      </c>
    </row>
    <row r="95" spans="1:3" ht="15.75" customHeight="1">
      <c r="A95" s="19">
        <v>93</v>
      </c>
    </row>
    <row r="96" spans="1:3" ht="15.75" customHeight="1">
      <c r="A96" s="19">
        <v>94</v>
      </c>
    </row>
    <row r="97" spans="1:2" ht="15.75" customHeight="1">
      <c r="A97" s="19">
        <v>95</v>
      </c>
    </row>
    <row r="98" spans="1:2" ht="15.75" customHeight="1">
      <c r="A98" s="19">
        <v>96</v>
      </c>
    </row>
    <row r="99" spans="1:2" ht="15.75" customHeight="1">
      <c r="A99" s="19">
        <v>97</v>
      </c>
    </row>
    <row r="100" spans="1:2" ht="15.75" customHeight="1">
      <c r="A100" s="19">
        <v>98</v>
      </c>
    </row>
    <row r="101" spans="1:2" ht="15.75" customHeight="1">
      <c r="A101" s="19">
        <v>99</v>
      </c>
      <c r="B101" s="19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4.453125" defaultRowHeight="15.75" customHeight="1"/>
  <cols>
    <col min="14" max="14" width="13.36328125" customWidth="1"/>
    <col min="15" max="15" width="14" customWidth="1"/>
    <col min="16" max="16" width="101.81640625" customWidth="1"/>
  </cols>
  <sheetData>
    <row r="1" spans="1:28" ht="15.75" customHeight="1">
      <c r="A1" s="1"/>
      <c r="B1" s="1"/>
      <c r="C1" s="1"/>
      <c r="D1" s="1"/>
      <c r="E1" s="1"/>
      <c r="F1" s="2" t="s">
        <v>49</v>
      </c>
      <c r="G1" s="2" t="s">
        <v>50</v>
      </c>
      <c r="H1" s="2" t="s">
        <v>51</v>
      </c>
      <c r="I1" s="2" t="s">
        <v>52</v>
      </c>
      <c r="J1" s="1"/>
      <c r="K1" s="1"/>
      <c r="M1" s="1"/>
      <c r="N1" s="21"/>
      <c r="O1" s="2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53</v>
      </c>
      <c r="B2" s="1" t="str">
        <f>Template!$C$2</f>
        <v>TXST</v>
      </c>
      <c r="C2" s="2" t="s">
        <v>54</v>
      </c>
      <c r="D2" s="1"/>
      <c r="E2" s="1" t="str">
        <f>Template!$I$2</f>
        <v>B17</v>
      </c>
      <c r="F2" s="2" t="str">
        <f t="shared" ref="F2:F3" si="0">LEFT(E2,FIND("B",E2)-1)</f>
        <v/>
      </c>
      <c r="G2" s="1" t="e">
        <f t="shared" ref="G2:G3" si="1">INT(RIGHT(F2,LEN(F2)-1))</f>
        <v>#VALUE!</v>
      </c>
      <c r="H2" s="1">
        <f t="shared" ref="H2:H3" si="2">INT(RIGHT(E2,LEN(E2)- FIND("B",E2)))</f>
        <v>17</v>
      </c>
      <c r="I2" s="1" t="str">
        <f t="array" aca="1" ref="I2" ca="1">IFERROR(_xludf.TEXTJOIN("-",TRUE,$B$2, INDEX(ROSTER!$B:$B,MATCH(G2,ROSTER!$A:$A,0),1)),IF(ISERROR(G2),"","UNKOWN"))</f>
        <v/>
      </c>
      <c r="J2" s="1" t="str">
        <f t="array" aca="1" ref="J2" ca="1">IFERROR(_xludf.TEXTJOIN("-",TRUE,$B$2, INDEX(ROSTER!$B:$B,MATCH(H2,ROSTER!$A:$A,0),1)),IF(ISERROR(H2),"","UNKOWN"))</f>
        <v>UNKOWN</v>
      </c>
      <c r="K2" s="1"/>
      <c r="M2" s="1"/>
      <c r="N2" s="21"/>
      <c r="O2" s="2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55</v>
      </c>
      <c r="B3" s="1" t="str">
        <f>Template!$C$4</f>
        <v>TAMU</v>
      </c>
      <c r="C3" s="2" t="s">
        <v>56</v>
      </c>
      <c r="D3" s="1"/>
      <c r="E3" s="1" t="str">
        <f>Template!$I$4</f>
        <v>Q7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IFERROR(_xludf.TEXTJOIN("-",TRUE,$B$2, INDEX(ROSTER!$B:$B,MATCH(G3,ROSTER!$A:$A,0),1)),IF(ISERROR(G3),"","UNKOWN"))</f>
        <v/>
      </c>
      <c r="J3" s="1" t="str">
        <f t="array" aca="1" ref="J3" ca="1">IFERROR(_xludf.TEXTJOIN("-",TRUE,$B$2, INDEX(ROSTER!$B:$B,MATCH(H3,ROSTER!$A:$A,0),1)),IF(ISERROR(H3),"","UNKOWN"))</f>
        <v/>
      </c>
      <c r="K3" s="1"/>
      <c r="M3" s="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1"/>
      <c r="O4" s="2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1"/>
      <c r="O6" s="2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1"/>
      <c r="L7" s="1"/>
      <c r="M7" s="1"/>
      <c r="N7" s="21" t="e">
        <f ca="1">_xludf.TEXTJOIN(" ",TRUE,"Quaffle possession by",I2,I3)</f>
        <v>#NAME?</v>
      </c>
      <c r="O7" s="21" t="e">
        <f ca="1">_xludf.TEXTJOIN(" ",TRUE,"Bludger possession by",J2,J3)</f>
        <v>#NAME?</v>
      </c>
      <c r="P7" s="1" t="e">
        <f ca="1">_xludf.TEXTJOIN("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INDIRECT(_xludf.CONCAT("B",MOD(A8-1,2)+2))</f>
        <v>#NAME?</v>
      </c>
      <c r="C8" s="1" t="e">
        <f t="shared" ref="C8:C19" ca="1" si="4">INDIRECT(_xludf.CONCAT("B",MOD(A8,2)+2))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>
        <f t="shared" ref="F8:F19" ca="1" si="7">INDIRECT("Template!"&amp;"R"&amp;$D8&amp;"C"&amp;($E8+0),FALSE)</f>
        <v>0</v>
      </c>
      <c r="G8" s="22">
        <f t="shared" ref="G8:G19" ca="1" si="8">INDIRECT("Template!"&amp;"R"&amp;$D8&amp;"C"&amp;($E8+1),FALSE)</f>
        <v>0</v>
      </c>
      <c r="H8" s="1">
        <f t="shared" ref="H8:H19" ca="1" si="9">INDIRECT("Template!"&amp;"R"&amp;$D8&amp;"C"&amp;($E8+2),FALSE)</f>
        <v>0</v>
      </c>
      <c r="I8" s="23">
        <f t="shared" ref="I8:I19" ca="1" si="10">INDIRECT("Template!"&amp;"R"&amp;($D8-1)&amp;"C"&amp;($E8+0),FALSE)</f>
        <v>0</v>
      </c>
      <c r="J8" s="23">
        <f t="shared" ref="J8:J19" ca="1" si="11">INDIRECT("Template!"&amp;"R"&amp;($D8-1)&amp;"C"&amp;($E8+2),FALSE)</f>
        <v>0</v>
      </c>
      <c r="K8" s="1"/>
      <c r="L8" s="1"/>
      <c r="M8" s="1"/>
      <c r="N8" s="21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TB</v>
      </c>
      <c r="G9" s="22">
        <f t="shared" ca="1" si="8"/>
        <v>17</v>
      </c>
      <c r="H9" s="1">
        <f t="shared" ca="1" si="9"/>
        <v>30</v>
      </c>
      <c r="I9" s="23">
        <f t="shared" ca="1" si="10"/>
        <v>0</v>
      </c>
      <c r="J9" s="23" t="str">
        <f t="shared" ca="1" si="11"/>
        <v>0005</v>
      </c>
      <c r="K9" s="1"/>
      <c r="L9" s="1"/>
      <c r="M9" s="1"/>
      <c r="N9" s="21"/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TB</v>
      </c>
      <c r="G10" s="22">
        <f t="shared" ca="1" si="8"/>
        <v>11</v>
      </c>
      <c r="H10" s="1">
        <f t="shared" ca="1" si="9"/>
        <v>21</v>
      </c>
      <c r="I10" s="23">
        <f t="shared" ca="1" si="10"/>
        <v>0</v>
      </c>
      <c r="J10" s="23" t="str">
        <f t="shared" ca="1" si="11"/>
        <v>0037</v>
      </c>
      <c r="K10" s="1"/>
      <c r="L10" s="1"/>
      <c r="M10" s="1"/>
      <c r="N10" s="21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GS</v>
      </c>
      <c r="G11" s="22">
        <f t="shared" ca="1" si="8"/>
        <v>53</v>
      </c>
      <c r="H11" s="1">
        <f t="shared" ca="1" si="9"/>
        <v>0</v>
      </c>
      <c r="I11" s="23">
        <f t="shared" ca="1" si="10"/>
        <v>0</v>
      </c>
      <c r="J11" s="23" t="str">
        <f t="shared" ca="1" si="11"/>
        <v>0046</v>
      </c>
      <c r="K11" s="1"/>
      <c r="L11" s="1"/>
      <c r="M11" s="1"/>
      <c r="N11" s="21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GP</v>
      </c>
      <c r="G12" s="22">
        <f t="shared" ca="1" si="8"/>
        <v>7</v>
      </c>
      <c r="H12" s="1">
        <f t="shared" ca="1" si="9"/>
        <v>21</v>
      </c>
      <c r="I12" s="23">
        <f t="shared" ca="1" si="10"/>
        <v>0</v>
      </c>
      <c r="J12" s="23" t="str">
        <f t="shared" ca="1" si="11"/>
        <v>0127</v>
      </c>
      <c r="K12" s="1"/>
      <c r="L12" s="1"/>
      <c r="M12" s="1"/>
      <c r="N12" s="21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GD</v>
      </c>
      <c r="G13" s="22">
        <f t="shared" ca="1" si="8"/>
        <v>7</v>
      </c>
      <c r="H13" s="1">
        <f t="shared" ca="1" si="9"/>
        <v>53</v>
      </c>
      <c r="I13" s="23">
        <f t="shared" ca="1" si="10"/>
        <v>0</v>
      </c>
      <c r="J13" s="23" t="str">
        <f t="shared" ca="1" si="11"/>
        <v>0206</v>
      </c>
      <c r="K13" s="1"/>
      <c r="L13" s="1"/>
      <c r="M13" s="1"/>
      <c r="N13" s="21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TD</v>
      </c>
      <c r="G14" s="22">
        <f t="shared" ca="1" si="8"/>
        <v>7</v>
      </c>
      <c r="H14" s="1" t="str">
        <f t="shared" ca="1" si="9"/>
        <v>69,7</v>
      </c>
      <c r="I14" s="23">
        <f t="shared" ca="1" si="10"/>
        <v>0</v>
      </c>
      <c r="J14" s="23" t="str">
        <f t="shared" ca="1" si="11"/>
        <v>0233</v>
      </c>
      <c r="K14" s="1"/>
      <c r="L14" s="1"/>
      <c r="M14" s="1"/>
      <c r="N14" s="21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TC</v>
      </c>
      <c r="G15" s="22">
        <f t="shared" ca="1" si="8"/>
        <v>21</v>
      </c>
      <c r="H15" s="1">
        <f t="shared" ca="1" si="9"/>
        <v>7</v>
      </c>
      <c r="I15" s="23">
        <f t="shared" ca="1" si="10"/>
        <v>0</v>
      </c>
      <c r="J15" s="23" t="str">
        <f t="shared" ca="1" si="11"/>
        <v>0240</v>
      </c>
      <c r="K15" s="1"/>
      <c r="L15" s="1"/>
      <c r="M15" s="1"/>
      <c r="N15" s="21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TL</v>
      </c>
      <c r="G16" s="22">
        <f t="shared" ca="1" si="8"/>
        <v>10</v>
      </c>
      <c r="H16" s="1">
        <f t="shared" ca="1" si="9"/>
        <v>21</v>
      </c>
      <c r="I16" s="23">
        <f t="shared" ca="1" si="10"/>
        <v>0</v>
      </c>
      <c r="J16" s="23" t="str">
        <f t="shared" ca="1" si="11"/>
        <v>0333</v>
      </c>
      <c r="K16" s="1"/>
      <c r="L16" s="1"/>
      <c r="M16" s="1"/>
      <c r="N16" s="21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TC</v>
      </c>
      <c r="G17" s="22">
        <f t="shared" ca="1" si="8"/>
        <v>69</v>
      </c>
      <c r="H17" s="1">
        <f t="shared" ca="1" si="9"/>
        <v>30</v>
      </c>
      <c r="I17" s="23">
        <f t="shared" ca="1" si="10"/>
        <v>0</v>
      </c>
      <c r="J17" s="23" t="str">
        <f t="shared" ca="1" si="11"/>
        <v>0410</v>
      </c>
      <c r="K17" s="1"/>
      <c r="L17" s="1"/>
      <c r="M17" s="1"/>
      <c r="N17" s="21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GD</v>
      </c>
      <c r="G18" s="22">
        <f t="shared" ca="1" si="8"/>
        <v>7</v>
      </c>
      <c r="H18" s="1">
        <f t="shared" ca="1" si="9"/>
        <v>0</v>
      </c>
      <c r="I18" s="23">
        <f t="shared" ca="1" si="10"/>
        <v>0</v>
      </c>
      <c r="J18" s="23" t="str">
        <f t="shared" ca="1" si="11"/>
        <v>0420</v>
      </c>
      <c r="K18" s="1"/>
      <c r="L18" s="1"/>
      <c r="M18" s="1"/>
      <c r="N18" s="21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TL</v>
      </c>
      <c r="G19" s="22">
        <f t="shared" ca="1" si="8"/>
        <v>32</v>
      </c>
      <c r="H19" s="1">
        <f t="shared" ca="1" si="9"/>
        <v>10</v>
      </c>
      <c r="I19" s="23">
        <f t="shared" ca="1" si="10"/>
        <v>0</v>
      </c>
      <c r="J19" s="23" t="str">
        <f t="shared" ca="1" si="11"/>
        <v>0506</v>
      </c>
      <c r="K19" s="1"/>
      <c r="L19" s="1"/>
      <c r="M19" s="1"/>
      <c r="N19" s="21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1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1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1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1"/>
      <c r="O24" s="2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1"/>
      <c r="O25" s="2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1"/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1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1"/>
      <c r="O28" s="2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1"/>
      <c r="O29" s="2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1"/>
      <c r="O30" s="2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1"/>
      <c r="O31" s="2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1"/>
      <c r="O32" s="2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1"/>
      <c r="O33" s="2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1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1"/>
      <c r="O35" s="2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1"/>
      <c r="O36" s="2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1"/>
      <c r="O37" s="2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1"/>
      <c r="O38" s="2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1"/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1"/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1"/>
      <c r="O41" s="2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1"/>
      <c r="O42" s="2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1"/>
      <c r="O43" s="2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1"/>
      <c r="O44" s="2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1"/>
      <c r="O45" s="2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1"/>
      <c r="O46" s="2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1"/>
      <c r="O47" s="2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1"/>
      <c r="O48" s="2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1"/>
      <c r="O49" s="2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1"/>
      <c r="O51" s="2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1"/>
      <c r="O52" s="2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1"/>
      <c r="O53" s="2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1"/>
      <c r="O54" s="2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1"/>
      <c r="O55" s="2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1"/>
      <c r="O56" s="2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1"/>
      <c r="O57" s="2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1"/>
      <c r="O58" s="2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1"/>
      <c r="O59" s="2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1"/>
      <c r="O60" s="2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1"/>
      <c r="O61" s="2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1"/>
      <c r="O62" s="2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1"/>
      <c r="O63" s="2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1"/>
      <c r="O64" s="2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1"/>
      <c r="O65" s="2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1"/>
      <c r="O66" s="2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1"/>
      <c r="O67" s="2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1"/>
      <c r="O68" s="2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1"/>
      <c r="O69" s="2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1"/>
      <c r="O70" s="2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1"/>
      <c r="O71" s="2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1"/>
      <c r="O72" s="2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1"/>
      <c r="O73" s="2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1"/>
      <c r="O74" s="2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1"/>
      <c r="O75" s="2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1"/>
      <c r="O76" s="2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1"/>
      <c r="O77" s="2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1"/>
      <c r="O78" s="2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1"/>
      <c r="O79" s="2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1"/>
      <c r="O80" s="2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1"/>
      <c r="O81" s="2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1"/>
      <c r="O82" s="2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1"/>
      <c r="O83" s="2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1"/>
      <c r="O84" s="2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1"/>
      <c r="O85" s="2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1"/>
      <c r="O86" s="2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1"/>
      <c r="O87" s="2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1"/>
      <c r="O88" s="2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1"/>
      <c r="O89" s="2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1"/>
      <c r="O90" s="2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1"/>
      <c r="O91" s="2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1"/>
      <c r="O92" s="2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1"/>
      <c r="O93" s="2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1"/>
      <c r="O94" s="2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1"/>
      <c r="O95" s="2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1"/>
      <c r="O96" s="2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1"/>
      <c r="O97" s="2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1"/>
      <c r="O98" s="2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1"/>
      <c r="O99" s="2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1"/>
      <c r="O100" s="2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1"/>
      <c r="O101" s="2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1"/>
      <c r="O102" s="2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1"/>
      <c r="O103" s="2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1"/>
      <c r="O104" s="2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1"/>
      <c r="O105" s="2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1"/>
      <c r="O106" s="2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1"/>
      <c r="O107" s="2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1"/>
      <c r="O108" s="2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1"/>
      <c r="O109" s="2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1"/>
      <c r="O110" s="2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1"/>
      <c r="O111" s="2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1"/>
      <c r="O112" s="2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1"/>
      <c r="O113" s="2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1"/>
      <c r="O114" s="2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1"/>
      <c r="O115" s="2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1"/>
      <c r="O116" s="2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1"/>
      <c r="O117" s="2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1"/>
      <c r="O118" s="2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1"/>
      <c r="O119" s="2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1"/>
      <c r="O120" s="2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1"/>
      <c r="O121" s="2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1"/>
      <c r="O122" s="2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1"/>
      <c r="O123" s="2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1"/>
      <c r="O124" s="2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1"/>
      <c r="O125" s="2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1"/>
      <c r="O126" s="2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1"/>
      <c r="O127" s="2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1"/>
      <c r="O128" s="2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1"/>
      <c r="O129" s="2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1"/>
      <c r="O130" s="2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1"/>
      <c r="O131" s="2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1"/>
      <c r="O132" s="2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1"/>
      <c r="O133" s="2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1"/>
      <c r="O134" s="2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1"/>
      <c r="O135" s="2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1"/>
      <c r="O136" s="2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1"/>
      <c r="O137" s="2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1"/>
      <c r="O138" s="2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1"/>
      <c r="O139" s="2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1"/>
      <c r="O140" s="2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1"/>
      <c r="O141" s="2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1"/>
      <c r="O142" s="2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1"/>
      <c r="O143" s="2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1"/>
      <c r="O144" s="2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1"/>
      <c r="O145" s="2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1"/>
      <c r="O146" s="2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1"/>
      <c r="O147" s="2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1"/>
      <c r="O148" s="2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1"/>
      <c r="O149" s="2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1"/>
      <c r="O150" s="2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1"/>
      <c r="O151" s="2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1"/>
      <c r="O152" s="2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1"/>
      <c r="O153" s="2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1"/>
      <c r="O154" s="2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1"/>
      <c r="O155" s="2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1"/>
      <c r="O156" s="2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1"/>
      <c r="O157" s="2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1"/>
      <c r="O158" s="2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1"/>
      <c r="O159" s="2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1"/>
      <c r="O160" s="2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1"/>
      <c r="O161" s="2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1"/>
      <c r="O162" s="2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1"/>
      <c r="O163" s="2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1"/>
      <c r="O164" s="2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1"/>
      <c r="O165" s="2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1"/>
      <c r="O166" s="2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1"/>
      <c r="O167" s="2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1"/>
      <c r="O168" s="2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1"/>
      <c r="O169" s="2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1"/>
      <c r="O170" s="2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1"/>
      <c r="O171" s="2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1"/>
      <c r="O172" s="2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1"/>
      <c r="O173" s="2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1"/>
      <c r="O174" s="2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1"/>
      <c r="O175" s="2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1"/>
      <c r="O176" s="2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1"/>
      <c r="O177" s="2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1"/>
      <c r="O178" s="2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1"/>
      <c r="O179" s="2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1"/>
      <c r="O180" s="2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1"/>
      <c r="O181" s="2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1"/>
      <c r="O182" s="2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1"/>
      <c r="O183" s="2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1"/>
      <c r="O184" s="2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1"/>
      <c r="O185" s="2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1"/>
      <c r="O186" s="2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1"/>
      <c r="O187" s="2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1"/>
      <c r="O188" s="2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1"/>
      <c r="O189" s="2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1"/>
      <c r="O190" s="2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1"/>
      <c r="O191" s="2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1"/>
      <c r="O192" s="2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1"/>
      <c r="O193" s="2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1"/>
      <c r="O194" s="2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1"/>
      <c r="O195" s="2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1"/>
      <c r="O196" s="2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1"/>
      <c r="O197" s="2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1"/>
      <c r="O198" s="2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1"/>
      <c r="O199" s="2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1"/>
      <c r="O200" s="2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1"/>
      <c r="O201" s="2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1"/>
      <c r="O202" s="2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1"/>
      <c r="O203" s="2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1"/>
      <c r="O204" s="2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1"/>
      <c r="O205" s="2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1"/>
      <c r="O206" s="2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1"/>
      <c r="O207" s="2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1"/>
      <c r="O208" s="2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1"/>
      <c r="O209" s="2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1"/>
      <c r="O210" s="2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1"/>
      <c r="O211" s="2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1"/>
      <c r="O212" s="2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1"/>
      <c r="O213" s="2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1"/>
      <c r="O214" s="2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1"/>
      <c r="O215" s="2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1"/>
      <c r="O216" s="2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1"/>
      <c r="O217" s="2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1"/>
      <c r="O218" s="2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1"/>
      <c r="O219" s="2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1"/>
      <c r="O220" s="2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1"/>
      <c r="O221" s="2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1"/>
      <c r="O222" s="2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1"/>
      <c r="O223" s="2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1"/>
      <c r="O224" s="2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1"/>
      <c r="O225" s="2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1"/>
      <c r="O226" s="2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1"/>
      <c r="O227" s="2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1"/>
      <c r="O228" s="2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1"/>
      <c r="O229" s="2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1"/>
      <c r="O230" s="2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1"/>
      <c r="O231" s="2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1"/>
      <c r="O232" s="2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1"/>
      <c r="O233" s="2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1"/>
      <c r="O234" s="2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1"/>
      <c r="O235" s="2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1"/>
      <c r="O236" s="2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1"/>
      <c r="O237" s="2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1"/>
      <c r="O238" s="2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1"/>
      <c r="O239" s="2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1"/>
      <c r="O240" s="2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1"/>
      <c r="O241" s="2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1"/>
      <c r="O242" s="2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1"/>
      <c r="O243" s="2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1"/>
      <c r="O244" s="2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1"/>
      <c r="O245" s="2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1"/>
      <c r="O246" s="2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1"/>
      <c r="O247" s="2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1"/>
      <c r="O248" s="2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1"/>
      <c r="O249" s="2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1"/>
      <c r="O250" s="2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1"/>
      <c r="O251" s="2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1"/>
      <c r="O252" s="2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1"/>
      <c r="O253" s="2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1"/>
      <c r="O254" s="2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1"/>
      <c r="O255" s="2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1"/>
      <c r="O256" s="2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1"/>
      <c r="O257" s="2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1"/>
      <c r="O258" s="2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1"/>
      <c r="O259" s="2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1"/>
      <c r="O260" s="2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1"/>
      <c r="O261" s="2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1"/>
      <c r="O262" s="2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1"/>
      <c r="O263" s="2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1"/>
      <c r="O264" s="2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1"/>
      <c r="O265" s="2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1"/>
      <c r="O266" s="2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1"/>
      <c r="O267" s="2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1"/>
      <c r="O268" s="2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1"/>
      <c r="O269" s="2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1"/>
      <c r="O270" s="2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1"/>
      <c r="O271" s="2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1"/>
      <c r="O272" s="2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1"/>
      <c r="O273" s="2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1"/>
      <c r="O274" s="2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1"/>
      <c r="O275" s="2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1"/>
      <c r="O276" s="2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1"/>
      <c r="O277" s="2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1"/>
      <c r="O278" s="2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1"/>
      <c r="O279" s="2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1"/>
      <c r="O280" s="2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1"/>
      <c r="O281" s="2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1"/>
      <c r="O282" s="2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1"/>
      <c r="O283" s="2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1"/>
      <c r="O284" s="2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1"/>
      <c r="O285" s="2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1"/>
      <c r="O286" s="2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1"/>
      <c r="O287" s="2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1"/>
      <c r="O288" s="2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1"/>
      <c r="O289" s="2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1"/>
      <c r="O290" s="2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1"/>
      <c r="O291" s="2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1"/>
      <c r="O292" s="2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1"/>
      <c r="O293" s="2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1"/>
      <c r="O294" s="2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1"/>
      <c r="O295" s="2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1"/>
      <c r="O296" s="2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1"/>
      <c r="O297" s="2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1"/>
      <c r="O298" s="2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1"/>
      <c r="O299" s="2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1"/>
      <c r="O300" s="2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1"/>
      <c r="O301" s="2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1"/>
      <c r="O302" s="2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1"/>
      <c r="O303" s="2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1"/>
      <c r="O304" s="2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1"/>
      <c r="O305" s="2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1"/>
      <c r="O306" s="2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1"/>
      <c r="O307" s="2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1"/>
      <c r="O308" s="2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1"/>
      <c r="O309" s="2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1"/>
      <c r="O310" s="2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1"/>
      <c r="O311" s="2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1"/>
      <c r="O312" s="2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1"/>
      <c r="O313" s="2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1"/>
      <c r="O314" s="2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1"/>
      <c r="O315" s="2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1"/>
      <c r="O316" s="2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1"/>
      <c r="O317" s="2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1"/>
      <c r="O318" s="2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1"/>
      <c r="O319" s="2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1"/>
      <c r="O320" s="2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1"/>
      <c r="O321" s="2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1"/>
      <c r="O322" s="2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1"/>
      <c r="O323" s="2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1"/>
      <c r="O324" s="2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1"/>
      <c r="O325" s="2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1"/>
      <c r="O326" s="2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1"/>
      <c r="O327" s="2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1"/>
      <c r="O328" s="2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1"/>
      <c r="O329" s="2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1"/>
      <c r="O330" s="2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1"/>
      <c r="O331" s="2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1"/>
      <c r="O332" s="2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1"/>
      <c r="O333" s="2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1"/>
      <c r="O334" s="2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1"/>
      <c r="O335" s="2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1"/>
      <c r="O336" s="2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1"/>
      <c r="O337" s="2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1"/>
      <c r="O338" s="2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1"/>
      <c r="O339" s="2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1"/>
      <c r="O340" s="2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1"/>
      <c r="O341" s="2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1"/>
      <c r="O342" s="2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1"/>
      <c r="O343" s="2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1"/>
      <c r="O344" s="2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1"/>
      <c r="O345" s="2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1"/>
      <c r="O346" s="2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1"/>
      <c r="O347" s="2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1"/>
      <c r="O348" s="2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1"/>
      <c r="O349" s="2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1"/>
      <c r="O350" s="2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1"/>
      <c r="O351" s="2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1"/>
      <c r="O352" s="2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1"/>
      <c r="O353" s="2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1"/>
      <c r="O354" s="2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1"/>
      <c r="O355" s="2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1"/>
      <c r="O356" s="2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1"/>
      <c r="O357" s="2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1"/>
      <c r="O358" s="2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1"/>
      <c r="O359" s="2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1"/>
      <c r="O360" s="2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1"/>
      <c r="O361" s="2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1"/>
      <c r="O362" s="2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1"/>
      <c r="O363" s="2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1"/>
      <c r="O364" s="2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1"/>
      <c r="O365" s="2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1"/>
      <c r="O366" s="2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1"/>
      <c r="O367" s="2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1"/>
      <c r="O368" s="2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1"/>
      <c r="O369" s="2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1"/>
      <c r="O370" s="2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1"/>
      <c r="O371" s="2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1"/>
      <c r="O372" s="2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1"/>
      <c r="O373" s="2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1"/>
      <c r="O374" s="2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1"/>
      <c r="O375" s="2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1"/>
      <c r="O376" s="2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1"/>
      <c r="O377" s="2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1"/>
      <c r="O378" s="2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1"/>
      <c r="O379" s="2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1"/>
      <c r="O380" s="2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1"/>
      <c r="O381" s="2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1"/>
      <c r="O382" s="2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1"/>
      <c r="O383" s="2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1"/>
      <c r="O384" s="2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1"/>
      <c r="O385" s="2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1"/>
      <c r="O386" s="2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1"/>
      <c r="O387" s="2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1"/>
      <c r="O388" s="2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1"/>
      <c r="O389" s="2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1"/>
      <c r="O390" s="2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1"/>
      <c r="O391" s="2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1"/>
      <c r="O392" s="2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1"/>
      <c r="O393" s="2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1"/>
      <c r="O394" s="2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1"/>
      <c r="O395" s="2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1"/>
      <c r="O396" s="2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1"/>
      <c r="O397" s="2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1"/>
      <c r="O398" s="2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1"/>
      <c r="O399" s="2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1"/>
      <c r="O400" s="2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1"/>
      <c r="O401" s="2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1"/>
      <c r="O402" s="2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1"/>
      <c r="O403" s="2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1"/>
      <c r="O404" s="2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1"/>
      <c r="O405" s="2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1"/>
      <c r="O406" s="2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1"/>
      <c r="O407" s="2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1"/>
      <c r="O408" s="2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1"/>
      <c r="O409" s="2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1"/>
      <c r="O410" s="2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1"/>
      <c r="O411" s="2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1"/>
      <c r="O412" s="2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1"/>
      <c r="O413" s="2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1"/>
      <c r="O414" s="2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1"/>
      <c r="O415" s="2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1"/>
      <c r="O416" s="2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1"/>
      <c r="O417" s="2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1"/>
      <c r="O418" s="2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1"/>
      <c r="O419" s="2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1"/>
      <c r="O420" s="2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1"/>
      <c r="O421" s="2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1"/>
      <c r="O422" s="2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1"/>
      <c r="O423" s="2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1"/>
      <c r="O424" s="2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1"/>
      <c r="O425" s="2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1"/>
      <c r="O426" s="2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1"/>
      <c r="O427" s="2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1"/>
      <c r="O428" s="2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1"/>
      <c r="O429" s="2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1"/>
      <c r="O430" s="2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1"/>
      <c r="O431" s="2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1"/>
      <c r="O432" s="2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1"/>
      <c r="O433" s="2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1"/>
      <c r="O434" s="2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1"/>
      <c r="O435" s="2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1"/>
      <c r="O436" s="2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1"/>
      <c r="O437" s="2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1"/>
      <c r="O438" s="2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1"/>
      <c r="O439" s="2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1"/>
      <c r="O440" s="2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1"/>
      <c r="O441" s="2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1"/>
      <c r="O442" s="2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1"/>
      <c r="O443" s="2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1"/>
      <c r="O444" s="2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1"/>
      <c r="O445" s="2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1"/>
      <c r="O446" s="2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1"/>
      <c r="O447" s="2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1"/>
      <c r="O448" s="2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1"/>
      <c r="O449" s="2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1"/>
      <c r="O450" s="2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1"/>
      <c r="O451" s="2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1"/>
      <c r="O452" s="2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1"/>
      <c r="O453" s="2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1"/>
      <c r="O454" s="2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1"/>
      <c r="O455" s="2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1"/>
      <c r="O456" s="2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1"/>
      <c r="O457" s="2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1"/>
      <c r="O458" s="2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1"/>
      <c r="O459" s="2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1"/>
      <c r="O460" s="2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1"/>
      <c r="O461" s="2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1"/>
      <c r="O462" s="2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1"/>
      <c r="O463" s="2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1"/>
      <c r="O464" s="2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1"/>
      <c r="O465" s="2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1"/>
      <c r="O466" s="2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1"/>
      <c r="O467" s="2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1"/>
      <c r="O468" s="2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1"/>
      <c r="O469" s="2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1"/>
      <c r="O470" s="2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1"/>
      <c r="O471" s="2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1"/>
      <c r="O472" s="2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1"/>
      <c r="O473" s="2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1"/>
      <c r="O474" s="2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1"/>
      <c r="O475" s="2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1"/>
      <c r="O476" s="2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1"/>
      <c r="O477" s="2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1"/>
      <c r="O478" s="2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1"/>
      <c r="O479" s="2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1"/>
      <c r="O480" s="2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1"/>
      <c r="O481" s="2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1"/>
      <c r="O482" s="2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1"/>
      <c r="O483" s="2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1"/>
      <c r="O484" s="2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1"/>
      <c r="O485" s="2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1"/>
      <c r="O486" s="2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1"/>
      <c r="O487" s="2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1"/>
      <c r="O488" s="2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1"/>
      <c r="O489" s="2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1"/>
      <c r="O490" s="2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1"/>
      <c r="O491" s="2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1"/>
      <c r="O492" s="2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1"/>
      <c r="O493" s="2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1"/>
      <c r="O494" s="2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1"/>
      <c r="O495" s="2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1"/>
      <c r="O496" s="2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1"/>
      <c r="O497" s="2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1"/>
      <c r="O498" s="2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1"/>
      <c r="O499" s="2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1"/>
      <c r="O500" s="2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1"/>
      <c r="O501" s="2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1"/>
      <c r="O502" s="2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1"/>
      <c r="O503" s="2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1"/>
      <c r="O504" s="2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1"/>
      <c r="O505" s="2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1"/>
      <c r="O506" s="2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1"/>
      <c r="O507" s="2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1"/>
      <c r="O508" s="2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1"/>
      <c r="O509" s="2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1"/>
      <c r="O510" s="2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1"/>
      <c r="O511" s="2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1"/>
      <c r="O512" s="2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1"/>
      <c r="O513" s="2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1"/>
      <c r="O514" s="2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1"/>
      <c r="O515" s="2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1"/>
      <c r="O516" s="2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1"/>
      <c r="O517" s="2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1"/>
      <c r="O518" s="2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1"/>
      <c r="O519" s="2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1"/>
      <c r="O520" s="2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1"/>
      <c r="O521" s="2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1"/>
      <c r="O522" s="2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1"/>
      <c r="O523" s="2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1"/>
      <c r="O524" s="2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1"/>
      <c r="O525" s="2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1"/>
      <c r="O526" s="2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1"/>
      <c r="O527" s="2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1"/>
      <c r="O528" s="2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1"/>
      <c r="O529" s="2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1"/>
      <c r="O530" s="2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1"/>
      <c r="O531" s="2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1"/>
      <c r="O532" s="2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1"/>
      <c r="O533" s="2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1"/>
      <c r="O534" s="2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1"/>
      <c r="O535" s="2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1"/>
      <c r="O536" s="2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1"/>
      <c r="O537" s="2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1"/>
      <c r="O538" s="2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1"/>
      <c r="O539" s="2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1"/>
      <c r="O540" s="2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1"/>
      <c r="O541" s="2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1"/>
      <c r="O542" s="2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1"/>
      <c r="O543" s="2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1"/>
      <c r="O544" s="2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1"/>
      <c r="O545" s="2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1"/>
      <c r="O546" s="2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1"/>
      <c r="O547" s="2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1"/>
      <c r="O548" s="2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1"/>
      <c r="O549" s="2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1"/>
      <c r="O550" s="2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1"/>
      <c r="O551" s="2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1"/>
      <c r="O552" s="2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1"/>
      <c r="O553" s="2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1"/>
      <c r="O554" s="2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1"/>
      <c r="O555" s="2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1"/>
      <c r="O556" s="2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1"/>
      <c r="O557" s="2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1"/>
      <c r="O558" s="2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1"/>
      <c r="O559" s="2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1"/>
      <c r="O560" s="2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1"/>
      <c r="O561" s="2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1"/>
      <c r="O562" s="2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1"/>
      <c r="O563" s="2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1"/>
      <c r="O564" s="2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1"/>
      <c r="O565" s="2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1"/>
      <c r="O566" s="2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1"/>
      <c r="O567" s="2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1"/>
      <c r="O568" s="2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1"/>
      <c r="O569" s="2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1"/>
      <c r="O570" s="2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1"/>
      <c r="O571" s="2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1"/>
      <c r="O572" s="2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1"/>
      <c r="O573" s="2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1"/>
      <c r="O574" s="2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1"/>
      <c r="O575" s="2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1"/>
      <c r="O576" s="2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1"/>
      <c r="O577" s="2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1"/>
      <c r="O578" s="2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1"/>
      <c r="O579" s="2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1"/>
      <c r="O580" s="2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1"/>
      <c r="O581" s="2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1"/>
      <c r="O582" s="2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1"/>
      <c r="O583" s="2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1"/>
      <c r="O584" s="2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1"/>
      <c r="O585" s="2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1"/>
      <c r="O586" s="2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1"/>
      <c r="O587" s="2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1"/>
      <c r="O588" s="2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1"/>
      <c r="O589" s="2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1"/>
      <c r="O590" s="2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1"/>
      <c r="O591" s="2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1"/>
      <c r="O592" s="2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1"/>
      <c r="O593" s="2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1"/>
      <c r="O594" s="2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1"/>
      <c r="O595" s="2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1"/>
      <c r="O596" s="2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1"/>
      <c r="O597" s="2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1"/>
      <c r="O598" s="2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1"/>
      <c r="O599" s="2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1"/>
      <c r="O600" s="2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1"/>
      <c r="O601" s="2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1"/>
      <c r="O602" s="2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1"/>
      <c r="O603" s="2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1"/>
      <c r="O604" s="2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1"/>
      <c r="O605" s="2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1"/>
      <c r="O606" s="2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1"/>
      <c r="O607" s="2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1"/>
      <c r="O608" s="2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1"/>
      <c r="O609" s="2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1"/>
      <c r="O610" s="2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1"/>
      <c r="O611" s="2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1"/>
      <c r="O612" s="2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1"/>
      <c r="O613" s="2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1"/>
      <c r="O614" s="2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1"/>
      <c r="O615" s="2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1"/>
      <c r="O616" s="2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1"/>
      <c r="O617" s="2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1"/>
      <c r="O618" s="2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1"/>
      <c r="O619" s="2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1"/>
      <c r="O620" s="2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1"/>
      <c r="O621" s="2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1"/>
      <c r="O622" s="2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1"/>
      <c r="O623" s="2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1"/>
      <c r="O624" s="2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1"/>
      <c r="O625" s="2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1"/>
      <c r="O626" s="2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1"/>
      <c r="O627" s="2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1"/>
      <c r="O628" s="2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1"/>
      <c r="O629" s="2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1"/>
      <c r="O630" s="2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1"/>
      <c r="O631" s="2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1"/>
      <c r="O632" s="2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1"/>
      <c r="O633" s="2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1"/>
      <c r="O634" s="2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1"/>
      <c r="O635" s="2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1"/>
      <c r="O636" s="2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1"/>
      <c r="O637" s="2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1"/>
      <c r="O638" s="2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1"/>
      <c r="O639" s="2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1"/>
      <c r="O640" s="2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1"/>
      <c r="O641" s="2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1"/>
      <c r="O642" s="2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1"/>
      <c r="O643" s="2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1"/>
      <c r="O644" s="2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1"/>
      <c r="O645" s="2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1"/>
      <c r="O646" s="2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1"/>
      <c r="O647" s="2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1"/>
      <c r="O648" s="2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1"/>
      <c r="O649" s="2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1"/>
      <c r="O650" s="2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1"/>
      <c r="O651" s="2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1"/>
      <c r="O652" s="2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1"/>
      <c r="O653" s="2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1"/>
      <c r="O654" s="2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1"/>
      <c r="O655" s="2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1"/>
      <c r="O656" s="2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1"/>
      <c r="O657" s="2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1"/>
      <c r="O658" s="2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1"/>
      <c r="O659" s="2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1"/>
      <c r="O660" s="2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1"/>
      <c r="O661" s="2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1"/>
      <c r="O662" s="2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1"/>
      <c r="O663" s="2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1"/>
      <c r="O664" s="2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1"/>
      <c r="O665" s="2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1"/>
      <c r="O666" s="2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1"/>
      <c r="O667" s="2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1"/>
      <c r="O668" s="2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1"/>
      <c r="O669" s="2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1"/>
      <c r="O670" s="2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1"/>
      <c r="O671" s="2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1"/>
      <c r="O672" s="2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1"/>
      <c r="O673" s="2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1"/>
      <c r="O674" s="2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1"/>
      <c r="O675" s="2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1"/>
      <c r="O676" s="2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1"/>
      <c r="O677" s="2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1"/>
      <c r="O678" s="2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1"/>
      <c r="O679" s="2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1"/>
      <c r="O680" s="2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1"/>
      <c r="O681" s="2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1"/>
      <c r="O682" s="2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1"/>
      <c r="O683" s="2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1"/>
      <c r="O684" s="2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1"/>
      <c r="O685" s="2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1"/>
      <c r="O686" s="2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1"/>
      <c r="O687" s="2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1"/>
      <c r="O688" s="2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1"/>
      <c r="O689" s="2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1"/>
      <c r="O690" s="2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1"/>
      <c r="O691" s="2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1"/>
      <c r="O692" s="2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1"/>
      <c r="O693" s="2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1"/>
      <c r="O694" s="2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1"/>
      <c r="O695" s="2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1"/>
      <c r="O696" s="2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1"/>
      <c r="O697" s="2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1"/>
      <c r="O698" s="2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1"/>
      <c r="O699" s="2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1"/>
      <c r="O700" s="2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1"/>
      <c r="O701" s="2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1"/>
      <c r="O702" s="2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1"/>
      <c r="O703" s="2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1"/>
      <c r="O704" s="2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1"/>
      <c r="O705" s="2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1"/>
      <c r="O706" s="2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1"/>
      <c r="O707" s="2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1"/>
      <c r="O708" s="2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1"/>
      <c r="O709" s="2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1"/>
      <c r="O710" s="2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1"/>
      <c r="O711" s="2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1"/>
      <c r="O712" s="2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1"/>
      <c r="O713" s="2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1"/>
      <c r="O714" s="2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1"/>
      <c r="O715" s="2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1"/>
      <c r="O716" s="2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1"/>
      <c r="O717" s="2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1"/>
      <c r="O718" s="2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1"/>
      <c r="O719" s="2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1"/>
      <c r="O720" s="2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1"/>
      <c r="O721" s="2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1"/>
      <c r="O722" s="2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1"/>
      <c r="O723" s="2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1"/>
      <c r="O724" s="2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1"/>
      <c r="O725" s="2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1"/>
      <c r="O726" s="2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1"/>
      <c r="O727" s="2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1"/>
      <c r="O728" s="2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1"/>
      <c r="O729" s="2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1"/>
      <c r="O730" s="2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1"/>
      <c r="O731" s="2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1"/>
      <c r="O732" s="2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1"/>
      <c r="O733" s="2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1"/>
      <c r="O734" s="2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1"/>
      <c r="O735" s="2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1"/>
      <c r="O736" s="2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1"/>
      <c r="O737" s="2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1"/>
      <c r="O738" s="2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1"/>
      <c r="O739" s="2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1"/>
      <c r="O740" s="2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1"/>
      <c r="O741" s="2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1"/>
      <c r="O742" s="2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1"/>
      <c r="O743" s="2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1"/>
      <c r="O744" s="2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1"/>
      <c r="O745" s="2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1"/>
      <c r="O746" s="2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1"/>
      <c r="O747" s="2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1"/>
      <c r="O748" s="2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1"/>
      <c r="O749" s="2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1"/>
      <c r="O750" s="2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1"/>
      <c r="O751" s="2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1"/>
      <c r="O752" s="2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1"/>
      <c r="O753" s="2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1"/>
      <c r="O754" s="2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1"/>
      <c r="O755" s="2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1"/>
      <c r="O756" s="2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1"/>
      <c r="O757" s="2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1"/>
      <c r="O758" s="2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1"/>
      <c r="O759" s="2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1"/>
      <c r="O760" s="2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1"/>
      <c r="O761" s="2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1"/>
      <c r="O762" s="2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1"/>
      <c r="O763" s="2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1"/>
      <c r="O764" s="2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1"/>
      <c r="O765" s="2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1"/>
      <c r="O766" s="2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1"/>
      <c r="O767" s="2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1"/>
      <c r="O768" s="2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1"/>
      <c r="O769" s="2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1"/>
      <c r="O770" s="2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1"/>
      <c r="O771" s="2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1"/>
      <c r="O772" s="2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1"/>
      <c r="O773" s="2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1"/>
      <c r="O774" s="2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1"/>
      <c r="O775" s="2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1"/>
      <c r="O776" s="2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1"/>
      <c r="O777" s="2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1"/>
      <c r="O778" s="2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1"/>
      <c r="O779" s="2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1"/>
      <c r="O780" s="2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1"/>
      <c r="O781" s="2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1"/>
      <c r="O782" s="2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1"/>
      <c r="O783" s="2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1"/>
      <c r="O784" s="2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1"/>
      <c r="O785" s="2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1"/>
      <c r="O786" s="2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1"/>
      <c r="O787" s="2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1"/>
      <c r="O788" s="2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1"/>
      <c r="O789" s="2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1"/>
      <c r="O790" s="2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1"/>
      <c r="O791" s="2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1"/>
      <c r="O792" s="2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1"/>
      <c r="O793" s="2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1"/>
      <c r="O794" s="2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1"/>
      <c r="O795" s="2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1"/>
      <c r="O796" s="2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1"/>
      <c r="O797" s="2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1"/>
      <c r="O798" s="2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1"/>
      <c r="O799" s="2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1"/>
      <c r="O800" s="2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1"/>
      <c r="O801" s="2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1"/>
      <c r="O802" s="2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1"/>
      <c r="O803" s="2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1"/>
      <c r="O804" s="2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1"/>
      <c r="O805" s="2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1"/>
      <c r="O806" s="2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1"/>
      <c r="O807" s="2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1"/>
      <c r="O808" s="2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1"/>
      <c r="O809" s="2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1"/>
      <c r="O810" s="2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1"/>
      <c r="O811" s="2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1"/>
      <c r="O812" s="2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1"/>
      <c r="O813" s="2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1"/>
      <c r="O814" s="2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1"/>
      <c r="O815" s="2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1"/>
      <c r="O816" s="2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1"/>
      <c r="O817" s="2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1"/>
      <c r="O818" s="2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1"/>
      <c r="O819" s="2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1"/>
      <c r="O820" s="2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1"/>
      <c r="O821" s="2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1"/>
      <c r="O822" s="2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1"/>
      <c r="O823" s="2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1"/>
      <c r="O824" s="2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1"/>
      <c r="O825" s="2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1"/>
      <c r="O826" s="2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1"/>
      <c r="O827" s="2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1"/>
      <c r="O828" s="2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1"/>
      <c r="O829" s="2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1"/>
      <c r="O830" s="2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1"/>
      <c r="O831" s="2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1"/>
      <c r="O832" s="2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1"/>
      <c r="O833" s="2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1"/>
      <c r="O834" s="2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1"/>
      <c r="O835" s="2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1"/>
      <c r="O836" s="2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1"/>
      <c r="O837" s="2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1"/>
      <c r="O838" s="2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1"/>
      <c r="O839" s="2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1"/>
      <c r="O840" s="2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1"/>
      <c r="O841" s="2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1"/>
      <c r="O842" s="2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1"/>
      <c r="O843" s="2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1"/>
      <c r="O844" s="2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1"/>
      <c r="O845" s="2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1"/>
      <c r="O846" s="2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1"/>
      <c r="O847" s="2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1"/>
      <c r="O848" s="2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1"/>
      <c r="O849" s="2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1"/>
      <c r="O850" s="2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1"/>
      <c r="O851" s="2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1"/>
      <c r="O852" s="2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1"/>
      <c r="O853" s="2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1"/>
      <c r="O854" s="2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1"/>
      <c r="O855" s="2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1"/>
      <c r="O856" s="2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1"/>
      <c r="O857" s="2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1"/>
      <c r="O858" s="2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1"/>
      <c r="O859" s="2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1"/>
      <c r="O860" s="2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1"/>
      <c r="O861" s="2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1"/>
      <c r="O862" s="2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1"/>
      <c r="O863" s="2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1"/>
      <c r="O864" s="2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1"/>
      <c r="O865" s="2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1"/>
      <c r="O866" s="2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1"/>
      <c r="O867" s="2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1"/>
      <c r="O868" s="2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1"/>
      <c r="O869" s="2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1"/>
      <c r="O870" s="2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1"/>
      <c r="O871" s="2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1"/>
      <c r="O872" s="2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1"/>
      <c r="O873" s="2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1"/>
      <c r="O874" s="2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1"/>
      <c r="O875" s="2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1"/>
      <c r="O876" s="2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1"/>
      <c r="O877" s="2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1"/>
      <c r="O878" s="2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1"/>
      <c r="O879" s="2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1"/>
      <c r="O880" s="2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1"/>
      <c r="O881" s="2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1"/>
      <c r="O882" s="2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1"/>
      <c r="O883" s="2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1"/>
      <c r="O884" s="2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1"/>
      <c r="O885" s="2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1"/>
      <c r="O886" s="2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1"/>
      <c r="O887" s="2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1"/>
      <c r="O888" s="2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1"/>
      <c r="O889" s="2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1"/>
      <c r="O890" s="2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1"/>
      <c r="O891" s="2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1"/>
      <c r="O892" s="2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1"/>
      <c r="O893" s="2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1"/>
      <c r="O894" s="2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1"/>
      <c r="O895" s="2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1"/>
      <c r="O896" s="2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1"/>
      <c r="O897" s="2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1"/>
      <c r="O898" s="2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1"/>
      <c r="O899" s="2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1"/>
      <c r="O900" s="2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1"/>
      <c r="O901" s="2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1"/>
      <c r="O902" s="2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1"/>
      <c r="O903" s="2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1"/>
      <c r="O904" s="2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1"/>
      <c r="O905" s="2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1"/>
      <c r="O906" s="2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1"/>
      <c r="O907" s="2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1"/>
      <c r="O908" s="2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1"/>
      <c r="O909" s="2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1"/>
      <c r="O910" s="2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1"/>
      <c r="O911" s="2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1"/>
      <c r="O912" s="2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1"/>
      <c r="O913" s="2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1"/>
      <c r="O914" s="2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1"/>
      <c r="O915" s="2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1"/>
      <c r="O916" s="2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1"/>
      <c r="O917" s="2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1"/>
      <c r="O918" s="2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1"/>
      <c r="O919" s="2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1"/>
      <c r="O920" s="2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1"/>
      <c r="O921" s="2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1"/>
      <c r="O922" s="2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1"/>
      <c r="O923" s="2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1"/>
      <c r="O924" s="2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1"/>
      <c r="O925" s="2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1"/>
      <c r="O926" s="2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1"/>
      <c r="O927" s="2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1"/>
      <c r="O928" s="2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1"/>
      <c r="O929" s="2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1"/>
      <c r="O930" s="2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1"/>
      <c r="O931" s="2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1"/>
      <c r="O932" s="2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1"/>
      <c r="O933" s="2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1"/>
      <c r="O934" s="2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1"/>
      <c r="O935" s="2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1"/>
      <c r="O936" s="2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1"/>
      <c r="O937" s="2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1"/>
      <c r="O938" s="2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1"/>
      <c r="O939" s="2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1"/>
      <c r="O940" s="2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1"/>
      <c r="O941" s="2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1"/>
      <c r="O942" s="2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1"/>
      <c r="O943" s="2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1"/>
      <c r="O944" s="2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1"/>
      <c r="O945" s="2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1"/>
      <c r="O946" s="2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1"/>
      <c r="O947" s="2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1"/>
      <c r="O948" s="2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1"/>
      <c r="O949" s="2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1"/>
      <c r="O950" s="2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1"/>
      <c r="O951" s="2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1"/>
      <c r="O952" s="2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1"/>
      <c r="O953" s="2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1"/>
      <c r="O954" s="2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1"/>
      <c r="O955" s="2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1"/>
      <c r="O956" s="2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1"/>
      <c r="O957" s="2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1"/>
      <c r="O958" s="2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1"/>
      <c r="O959" s="2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1"/>
      <c r="O960" s="2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1"/>
      <c r="O961" s="2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1"/>
      <c r="O962" s="2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1"/>
      <c r="O963" s="2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1"/>
      <c r="O964" s="2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1"/>
      <c r="O965" s="2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1"/>
      <c r="O966" s="2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1"/>
      <c r="O967" s="2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1"/>
      <c r="O968" s="2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1"/>
      <c r="O969" s="2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1"/>
      <c r="O970" s="2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1"/>
      <c r="O971" s="2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1"/>
      <c r="O972" s="2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1"/>
      <c r="O973" s="2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1"/>
      <c r="O974" s="2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1"/>
      <c r="O975" s="2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1"/>
      <c r="O976" s="2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1"/>
      <c r="O977" s="2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1"/>
      <c r="O978" s="2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1"/>
      <c r="O979" s="2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1"/>
      <c r="O980" s="2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1"/>
      <c r="O981" s="2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1"/>
      <c r="O982" s="2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1"/>
      <c r="O983" s="2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1"/>
      <c r="O984" s="2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1"/>
      <c r="O985" s="2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1"/>
      <c r="O986" s="2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1"/>
      <c r="O987" s="2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1"/>
      <c r="O988" s="2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1"/>
      <c r="O989" s="2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1"/>
      <c r="O990" s="2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1"/>
      <c r="O991" s="2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1"/>
      <c r="O992" s="2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1"/>
      <c r="O993" s="2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1"/>
      <c r="O994" s="2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1"/>
      <c r="O995" s="2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1"/>
      <c r="O996" s="2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1"/>
      <c r="O997" s="2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1"/>
      <c r="O998" s="2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1"/>
      <c r="O999" s="2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1"/>
      <c r="O1000" s="2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Raghuveer Achukola</cp:lastModifiedBy>
  <dcterms:modified xsi:type="dcterms:W3CDTF">2020-09-10T21:59:34Z</dcterms:modified>
</cp:coreProperties>
</file>