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1" i="1"/>
  <c r="AM80"/>
  <c r="AM79"/>
  <c r="AM78"/>
  <c r="AM77"/>
  <c r="AM76"/>
  <c r="AM75"/>
  <c r="AM74"/>
  <c r="AM73"/>
  <c r="AM72"/>
  <c r="CR71"/>
  <c r="CN71"/>
  <c r="BG71"/>
  <c r="BE71"/>
  <c r="CC71" s="1"/>
  <c r="BC71"/>
  <c r="BA71"/>
  <c r="BY71" s="1"/>
  <c r="AY71"/>
  <c r="AV71"/>
  <c r="AU71"/>
  <c r="BF71" s="1"/>
  <c r="AT71"/>
  <c r="AS71"/>
  <c r="BD71" s="1"/>
  <c r="AR71"/>
  <c r="AQ71"/>
  <c r="BB71" s="1"/>
  <c r="BZ71" s="1"/>
  <c r="AP71"/>
  <c r="AO71"/>
  <c r="AZ71" s="1"/>
  <c r="AN71"/>
  <c r="AM71"/>
  <c r="AN70"/>
  <c r="AM68"/>
  <c r="AM67"/>
  <c r="AM66"/>
  <c r="AM65"/>
  <c r="AM64"/>
  <c r="AM63"/>
  <c r="AM62"/>
  <c r="AM61"/>
  <c r="AM60"/>
  <c r="AS59"/>
  <c r="AM59"/>
  <c r="DD58"/>
  <c r="CB58"/>
  <c r="BE58"/>
  <c r="BA58"/>
  <c r="AV58"/>
  <c r="BG58" s="1"/>
  <c r="AU58"/>
  <c r="BF58" s="1"/>
  <c r="DH58" s="1"/>
  <c r="AT58"/>
  <c r="AS58"/>
  <c r="BD58" s="1"/>
  <c r="AR58"/>
  <c r="BC58" s="1"/>
  <c r="AQ58"/>
  <c r="BB58" s="1"/>
  <c r="AP58"/>
  <c r="AO58"/>
  <c r="AZ58" s="1"/>
  <c r="AN58"/>
  <c r="AY58" s="1"/>
  <c r="AM58"/>
  <c r="AN57"/>
  <c r="AM55"/>
  <c r="AM54"/>
  <c r="AM53"/>
  <c r="AX52"/>
  <c r="AM52"/>
  <c r="AM51"/>
  <c r="AM50"/>
  <c r="AM49"/>
  <c r="AM48"/>
  <c r="AM47"/>
  <c r="AM46"/>
  <c r="CP45"/>
  <c r="CB45"/>
  <c r="BE45"/>
  <c r="BA45"/>
  <c r="AV45"/>
  <c r="BG45" s="1"/>
  <c r="AU45"/>
  <c r="BF45" s="1"/>
  <c r="AT45"/>
  <c r="AS45"/>
  <c r="BD45" s="1"/>
  <c r="DF45" s="1"/>
  <c r="AR45"/>
  <c r="BC45" s="1"/>
  <c r="CA45" s="1"/>
  <c r="AQ45"/>
  <c r="BB45" s="1"/>
  <c r="AP45"/>
  <c r="AO45"/>
  <c r="AZ45" s="1"/>
  <c r="DB45" s="1"/>
  <c r="AN45"/>
  <c r="AY45" s="1"/>
  <c r="BW45" s="1"/>
  <c r="AM45"/>
  <c r="AN44"/>
  <c r="AM42"/>
  <c r="AM41"/>
  <c r="AM40"/>
  <c r="AD40"/>
  <c r="AC40"/>
  <c r="AB40"/>
  <c r="AA40"/>
  <c r="Z40"/>
  <c r="Y40"/>
  <c r="X40"/>
  <c r="W40"/>
  <c r="V40"/>
  <c r="AX39"/>
  <c r="AM39"/>
  <c r="AS38"/>
  <c r="AM38"/>
  <c r="AM37"/>
  <c r="AM36"/>
  <c r="AM35"/>
  <c r="AD35"/>
  <c r="AV72" s="1"/>
  <c r="AC35"/>
  <c r="AU72" s="1"/>
  <c r="AB35"/>
  <c r="AT72" s="1"/>
  <c r="AA35"/>
  <c r="AS72" s="1"/>
  <c r="Z35"/>
  <c r="AR72" s="1"/>
  <c r="Y35"/>
  <c r="AQ72" s="1"/>
  <c r="X35"/>
  <c r="AP72" s="1"/>
  <c r="W35"/>
  <c r="AO72" s="1"/>
  <c r="V35"/>
  <c r="AN72" s="1"/>
  <c r="R35"/>
  <c r="AM34"/>
  <c r="R34"/>
  <c r="AS33"/>
  <c r="AM33"/>
  <c r="R33"/>
  <c r="CQ32"/>
  <c r="CM32"/>
  <c r="CC32"/>
  <c r="BY32"/>
  <c r="BF32"/>
  <c r="BE32"/>
  <c r="BB32"/>
  <c r="BA32"/>
  <c r="AV32"/>
  <c r="BG32" s="1"/>
  <c r="AU32"/>
  <c r="AT32"/>
  <c r="AS32"/>
  <c r="BD32" s="1"/>
  <c r="DF32" s="1"/>
  <c r="AR32"/>
  <c r="BC32" s="1"/>
  <c r="AQ32"/>
  <c r="AP32"/>
  <c r="AO32"/>
  <c r="AZ32" s="1"/>
  <c r="DB32" s="1"/>
  <c r="AN32"/>
  <c r="AY32" s="1"/>
  <c r="AM32"/>
  <c r="AN31"/>
  <c r="AD30"/>
  <c r="AV59" s="1"/>
  <c r="AC30"/>
  <c r="AU59" s="1"/>
  <c r="AB30"/>
  <c r="AT59" s="1"/>
  <c r="AA30"/>
  <c r="Z30"/>
  <c r="AR59" s="1"/>
  <c r="Y30"/>
  <c r="AQ59" s="1"/>
  <c r="X30"/>
  <c r="AP59" s="1"/>
  <c r="W30"/>
  <c r="AO59" s="1"/>
  <c r="AO62" s="1"/>
  <c r="V30"/>
  <c r="AN59" s="1"/>
  <c r="R30"/>
  <c r="AM29"/>
  <c r="AM28"/>
  <c r="AQ27"/>
  <c r="AM27"/>
  <c r="AM26"/>
  <c r="AQ25"/>
  <c r="AM25"/>
  <c r="AD25"/>
  <c r="AV46" s="1"/>
  <c r="AC25"/>
  <c r="AU46" s="1"/>
  <c r="AB25"/>
  <c r="AT46" s="1"/>
  <c r="AA25"/>
  <c r="AS46" s="1"/>
  <c r="Z25"/>
  <c r="AR46" s="1"/>
  <c r="Y25"/>
  <c r="AQ46" s="1"/>
  <c r="X25"/>
  <c r="AP46" s="1"/>
  <c r="W25"/>
  <c r="AO46" s="1"/>
  <c r="V25"/>
  <c r="AN46" s="1"/>
  <c r="AN24"/>
  <c r="AM24"/>
  <c r="R24"/>
  <c r="AO23"/>
  <c r="AM23"/>
  <c r="R23"/>
  <c r="AT22"/>
  <c r="AP22"/>
  <c r="AM22"/>
  <c r="AP21"/>
  <c r="AM21"/>
  <c r="AT20"/>
  <c r="AT21" s="1"/>
  <c r="AP20"/>
  <c r="AM20"/>
  <c r="AD20"/>
  <c r="AV33" s="1"/>
  <c r="AC20"/>
  <c r="AU33" s="1"/>
  <c r="AB20"/>
  <c r="AT33" s="1"/>
  <c r="AA20"/>
  <c r="Z20"/>
  <c r="AR33" s="1"/>
  <c r="Y20"/>
  <c r="AQ33" s="1"/>
  <c r="AQ34" s="1"/>
  <c r="X20"/>
  <c r="AP33" s="1"/>
  <c r="W20"/>
  <c r="AO33" s="1"/>
  <c r="V20"/>
  <c r="AN33" s="1"/>
  <c r="CR19"/>
  <c r="CN19"/>
  <c r="BG19"/>
  <c r="BE19"/>
  <c r="CC19" s="1"/>
  <c r="BC19"/>
  <c r="BA19"/>
  <c r="BY19" s="1"/>
  <c r="AY19"/>
  <c r="AV19"/>
  <c r="AU19"/>
  <c r="BF19" s="1"/>
  <c r="AT19"/>
  <c r="AS19"/>
  <c r="BD19" s="1"/>
  <c r="AR19"/>
  <c r="AQ19"/>
  <c r="BB19" s="1"/>
  <c r="BZ19" s="1"/>
  <c r="AP19"/>
  <c r="AO19"/>
  <c r="AZ19" s="1"/>
  <c r="AN19"/>
  <c r="AM19"/>
  <c r="R19"/>
  <c r="AN18"/>
  <c r="R18"/>
  <c r="R17"/>
  <c r="EC16"/>
  <c r="EA16"/>
  <c r="ED16" s="1"/>
  <c r="DZ16"/>
  <c r="DY16"/>
  <c r="EB16" s="1"/>
  <c r="DP16"/>
  <c r="DN16"/>
  <c r="DQ16" s="1"/>
  <c r="DM16"/>
  <c r="DL16"/>
  <c r="DO16" s="1"/>
  <c r="AX16"/>
  <c r="BJ16" s="1"/>
  <c r="BM16" s="1"/>
  <c r="BP16" s="1"/>
  <c r="AM16"/>
  <c r="AK16"/>
  <c r="AJ16"/>
  <c r="AI16"/>
  <c r="AH16"/>
  <c r="R16"/>
  <c r="FF15"/>
  <c r="FE15"/>
  <c r="FD15"/>
  <c r="ED15"/>
  <c r="EB15"/>
  <c r="EA15"/>
  <c r="DZ15"/>
  <c r="EC15" s="1"/>
  <c r="DY15"/>
  <c r="DQ15"/>
  <c r="DO15"/>
  <c r="DN15"/>
  <c r="DM15"/>
  <c r="DP15" s="1"/>
  <c r="DL15"/>
  <c r="AP15"/>
  <c r="FC14" s="1"/>
  <c r="AM15"/>
  <c r="AK15"/>
  <c r="AJ15"/>
  <c r="AI15"/>
  <c r="AH15"/>
  <c r="AD15"/>
  <c r="AV20" s="1"/>
  <c r="AC15"/>
  <c r="AU20" s="1"/>
  <c r="AB15"/>
  <c r="AA15"/>
  <c r="AS20" s="1"/>
  <c r="AS23" s="1"/>
  <c r="Z15"/>
  <c r="AR20" s="1"/>
  <c r="AR24" s="1"/>
  <c r="Y15"/>
  <c r="AQ20" s="1"/>
  <c r="X15"/>
  <c r="W15"/>
  <c r="AO20" s="1"/>
  <c r="V15"/>
  <c r="AN20" s="1"/>
  <c r="FF14"/>
  <c r="FE14"/>
  <c r="FD14"/>
  <c r="EC14"/>
  <c r="EA14"/>
  <c r="ED14" s="1"/>
  <c r="DZ14"/>
  <c r="DY14"/>
  <c r="EB14" s="1"/>
  <c r="DP14"/>
  <c r="DN14"/>
  <c r="DQ14" s="1"/>
  <c r="DM14"/>
  <c r="DL14"/>
  <c r="DO14" s="1"/>
  <c r="AM14"/>
  <c r="AK14"/>
  <c r="AJ14"/>
  <c r="AI14"/>
  <c r="AH14"/>
  <c r="R14"/>
  <c r="FF13"/>
  <c r="FE13"/>
  <c r="FD13"/>
  <c r="ED13"/>
  <c r="EB13"/>
  <c r="EA13"/>
  <c r="DZ13"/>
  <c r="EC13" s="1"/>
  <c r="DY13"/>
  <c r="DQ13"/>
  <c r="DO13"/>
  <c r="DN13"/>
  <c r="DM13"/>
  <c r="DP13" s="1"/>
  <c r="DL13"/>
  <c r="BO13"/>
  <c r="BI13"/>
  <c r="BL13" s="1"/>
  <c r="AX13"/>
  <c r="BH13" s="1"/>
  <c r="BK13" s="1"/>
  <c r="BN13" s="1"/>
  <c r="AP13"/>
  <c r="BA13" s="1"/>
  <c r="AM13"/>
  <c r="AK13"/>
  <c r="AJ13"/>
  <c r="AI13"/>
  <c r="AH13"/>
  <c r="AX26" s="1"/>
  <c r="R13"/>
  <c r="FF12"/>
  <c r="FE12"/>
  <c r="FD12"/>
  <c r="FC12"/>
  <c r="EC12"/>
  <c r="EA12"/>
  <c r="ED12" s="1"/>
  <c r="DZ12"/>
  <c r="DY12"/>
  <c r="EB12" s="1"/>
  <c r="DP12"/>
  <c r="DN12"/>
  <c r="DQ12" s="1"/>
  <c r="DM12"/>
  <c r="DL12"/>
  <c r="DO12" s="1"/>
  <c r="AM12"/>
  <c r="AK12"/>
  <c r="AJ12"/>
  <c r="AI12"/>
  <c r="AH12"/>
  <c r="R12"/>
  <c r="FF11"/>
  <c r="FE11"/>
  <c r="FD11"/>
  <c r="ED11"/>
  <c r="EB11"/>
  <c r="EA11"/>
  <c r="DZ11"/>
  <c r="EC11" s="1"/>
  <c r="DY11"/>
  <c r="DQ11"/>
  <c r="DO11"/>
  <c r="DN11"/>
  <c r="DM11"/>
  <c r="DP11" s="1"/>
  <c r="DL11"/>
  <c r="AP11"/>
  <c r="AM11"/>
  <c r="AK11"/>
  <c r="AJ11"/>
  <c r="AI11"/>
  <c r="AH11"/>
  <c r="R11"/>
  <c r="FF10"/>
  <c r="FE10"/>
  <c r="FD10"/>
  <c r="EC10"/>
  <c r="EA10"/>
  <c r="ED10" s="1"/>
  <c r="DZ10"/>
  <c r="DY10"/>
  <c r="EB10" s="1"/>
  <c r="DP10"/>
  <c r="DN10"/>
  <c r="DQ10" s="1"/>
  <c r="DM10"/>
  <c r="DL10"/>
  <c r="DO10" s="1"/>
  <c r="AM10"/>
  <c r="AK10"/>
  <c r="AJ10"/>
  <c r="AI10"/>
  <c r="AH10"/>
  <c r="AD10"/>
  <c r="AC10"/>
  <c r="AB10"/>
  <c r="AA10"/>
  <c r="AS7" s="1"/>
  <c r="Z10"/>
  <c r="Y10"/>
  <c r="X10"/>
  <c r="W10"/>
  <c r="AO7" s="1"/>
  <c r="V10"/>
  <c r="R10"/>
  <c r="FF9"/>
  <c r="FE9"/>
  <c r="FD9"/>
  <c r="EC9"/>
  <c r="EA9"/>
  <c r="ED9" s="1"/>
  <c r="DZ9"/>
  <c r="DY9"/>
  <c r="EB9" s="1"/>
  <c r="DP9"/>
  <c r="DN9"/>
  <c r="DQ9" s="1"/>
  <c r="DM9"/>
  <c r="DL9"/>
  <c r="DO9" s="1"/>
  <c r="AM9"/>
  <c r="AK9"/>
  <c r="AJ9"/>
  <c r="AI9"/>
  <c r="AH9"/>
  <c r="R9"/>
  <c r="FF8"/>
  <c r="FE8"/>
  <c r="FD8"/>
  <c r="ES8"/>
  <c r="EU8" s="1"/>
  <c r="EB8"/>
  <c r="EA8"/>
  <c r="ED8" s="1"/>
  <c r="DZ8"/>
  <c r="EC8" s="1"/>
  <c r="DY8"/>
  <c r="DQ8"/>
  <c r="DP8"/>
  <c r="DO8"/>
  <c r="DN8"/>
  <c r="DM8"/>
  <c r="DL8"/>
  <c r="AT8"/>
  <c r="AP8"/>
  <c r="AN8"/>
  <c r="AM8"/>
  <c r="AK8"/>
  <c r="AJ8"/>
  <c r="AI8"/>
  <c r="AH8"/>
  <c r="R8"/>
  <c r="FF7"/>
  <c r="FE7"/>
  <c r="FD7"/>
  <c r="FC7"/>
  <c r="ES7"/>
  <c r="EU7" s="1"/>
  <c r="EJ7"/>
  <c r="EF7"/>
  <c r="EE7"/>
  <c r="EC7"/>
  <c r="EI7" s="1"/>
  <c r="EB7"/>
  <c r="EH7" s="1"/>
  <c r="EA7"/>
  <c r="ED7" s="1"/>
  <c r="DZ7"/>
  <c r="DY7"/>
  <c r="DW7"/>
  <c r="DT7"/>
  <c r="DS7"/>
  <c r="DP7"/>
  <c r="DV7" s="1"/>
  <c r="DO7"/>
  <c r="DU7" s="1"/>
  <c r="DN7"/>
  <c r="DQ7" s="1"/>
  <c r="DM7"/>
  <c r="DL7"/>
  <c r="DR7" s="1"/>
  <c r="AV7"/>
  <c r="AV8" s="1"/>
  <c r="AU7"/>
  <c r="AU12" s="1"/>
  <c r="AT7"/>
  <c r="AT13" s="1"/>
  <c r="BE13" s="1"/>
  <c r="AR7"/>
  <c r="AR13" s="1"/>
  <c r="BC13" s="1"/>
  <c r="AQ7"/>
  <c r="AQ8" s="1"/>
  <c r="AP7"/>
  <c r="ES9" s="1"/>
  <c r="EU9" s="1"/>
  <c r="AN7"/>
  <c r="AM7"/>
  <c r="AK7"/>
  <c r="AJ7"/>
  <c r="AI7"/>
  <c r="AH7"/>
  <c r="FF6"/>
  <c r="FE6"/>
  <c r="FD6"/>
  <c r="BE6"/>
  <c r="DG6" s="1"/>
  <c r="BA6"/>
  <c r="DC6" s="1"/>
  <c r="AV6"/>
  <c r="BG6" s="1"/>
  <c r="AU6"/>
  <c r="BF6" s="1"/>
  <c r="AT6"/>
  <c r="AS6"/>
  <c r="BD6" s="1"/>
  <c r="AR6"/>
  <c r="BC6" s="1"/>
  <c r="AQ6"/>
  <c r="BB6" s="1"/>
  <c r="AP6"/>
  <c r="AO6"/>
  <c r="AZ6" s="1"/>
  <c r="AN6"/>
  <c r="AY6" s="1"/>
  <c r="AM6"/>
  <c r="AN5"/>
  <c r="AO15" l="1"/>
  <c r="AO11"/>
  <c r="AO8"/>
  <c r="AO14"/>
  <c r="AO13"/>
  <c r="AO12"/>
  <c r="AO10"/>
  <c r="AO9"/>
  <c r="AO16"/>
  <c r="CN13"/>
  <c r="BY13"/>
  <c r="DC13"/>
  <c r="DE13"/>
  <c r="CP13"/>
  <c r="CA13"/>
  <c r="CQ6"/>
  <c r="DF6"/>
  <c r="CB6"/>
  <c r="AS15"/>
  <c r="AS11"/>
  <c r="AS8"/>
  <c r="AS14"/>
  <c r="AS13"/>
  <c r="AS9"/>
  <c r="AS10"/>
  <c r="AS16"/>
  <c r="AS12"/>
  <c r="CO6"/>
  <c r="BZ6"/>
  <c r="DD6"/>
  <c r="CS6"/>
  <c r="DH6"/>
  <c r="CD6"/>
  <c r="CR13"/>
  <c r="DG13"/>
  <c r="CC13"/>
  <c r="AO55"/>
  <c r="AO51"/>
  <c r="AO47"/>
  <c r="AO52"/>
  <c r="AZ52" s="1"/>
  <c r="AO48"/>
  <c r="AO53"/>
  <c r="AO49"/>
  <c r="AO50"/>
  <c r="AO54"/>
  <c r="DB6"/>
  <c r="CM6"/>
  <c r="BX6"/>
  <c r="BW6"/>
  <c r="CL6"/>
  <c r="DA6"/>
  <c r="CA6"/>
  <c r="DE6"/>
  <c r="CP6"/>
  <c r="CE6"/>
  <c r="DI6"/>
  <c r="CT6"/>
  <c r="AN39"/>
  <c r="AN38"/>
  <c r="AN37"/>
  <c r="AN36"/>
  <c r="AN35"/>
  <c r="AN34"/>
  <c r="AN40"/>
  <c r="AN41"/>
  <c r="AQ9"/>
  <c r="AV9"/>
  <c r="AX75"/>
  <c r="AX62"/>
  <c r="AX49"/>
  <c r="AX36"/>
  <c r="AU10"/>
  <c r="AR11"/>
  <c r="AX77"/>
  <c r="AX64"/>
  <c r="AX51"/>
  <c r="AX25"/>
  <c r="AX38"/>
  <c r="FC11"/>
  <c r="AQ14"/>
  <c r="AQ24"/>
  <c r="AQ28"/>
  <c r="AQ23"/>
  <c r="AQ22"/>
  <c r="AQ21"/>
  <c r="AU29"/>
  <c r="AU24"/>
  <c r="AU23"/>
  <c r="AU28"/>
  <c r="AU22"/>
  <c r="AU21"/>
  <c r="AT15"/>
  <c r="CM19"/>
  <c r="BX19"/>
  <c r="CQ19"/>
  <c r="CB19"/>
  <c r="DA19"/>
  <c r="CL19"/>
  <c r="BW19"/>
  <c r="DI19"/>
  <c r="CT19"/>
  <c r="CE19"/>
  <c r="AO34"/>
  <c r="AO42"/>
  <c r="AO41"/>
  <c r="AO40"/>
  <c r="AO38"/>
  <c r="AO39"/>
  <c r="AO35"/>
  <c r="AO36"/>
  <c r="AU25"/>
  <c r="AU27"/>
  <c r="AQ68"/>
  <c r="AQ67"/>
  <c r="AQ66"/>
  <c r="AQ65"/>
  <c r="AQ64"/>
  <c r="AQ63"/>
  <c r="AQ62"/>
  <c r="AQ61"/>
  <c r="AQ60"/>
  <c r="AU68"/>
  <c r="AU67"/>
  <c r="AU66"/>
  <c r="AU65"/>
  <c r="AU64"/>
  <c r="AU63"/>
  <c r="AU62"/>
  <c r="AU61"/>
  <c r="AU60"/>
  <c r="BW32"/>
  <c r="DA32"/>
  <c r="CL32"/>
  <c r="CA32"/>
  <c r="CP32"/>
  <c r="CE32"/>
  <c r="DI32"/>
  <c r="CT32"/>
  <c r="CS32"/>
  <c r="CD32"/>
  <c r="DH32"/>
  <c r="AS34"/>
  <c r="AS42"/>
  <c r="AS41"/>
  <c r="AS40"/>
  <c r="AS39"/>
  <c r="AS35"/>
  <c r="AS36"/>
  <c r="AS37"/>
  <c r="BI39"/>
  <c r="BL39" s="1"/>
  <c r="BO39" s="1"/>
  <c r="BH39"/>
  <c r="BK39" s="1"/>
  <c r="BN39" s="1"/>
  <c r="BD39"/>
  <c r="AZ39"/>
  <c r="AY39"/>
  <c r="BJ39"/>
  <c r="BM39" s="1"/>
  <c r="BP39" s="1"/>
  <c r="BI52"/>
  <c r="BL52" s="1"/>
  <c r="BO52" s="1"/>
  <c r="BH52"/>
  <c r="BK52" s="1"/>
  <c r="BN52" s="1"/>
  <c r="BD52"/>
  <c r="AY52"/>
  <c r="BJ52"/>
  <c r="BM52" s="1"/>
  <c r="BP52" s="1"/>
  <c r="AX72"/>
  <c r="AX59"/>
  <c r="AX46"/>
  <c r="AX20"/>
  <c r="AX33"/>
  <c r="AU13"/>
  <c r="AU16"/>
  <c r="BF16" s="1"/>
  <c r="AU15"/>
  <c r="AU11"/>
  <c r="AX79"/>
  <c r="AX66"/>
  <c r="AX53"/>
  <c r="AX40"/>
  <c r="AX27"/>
  <c r="AX14"/>
  <c r="AV39"/>
  <c r="BG39" s="1"/>
  <c r="AV38"/>
  <c r="AV37"/>
  <c r="AV36"/>
  <c r="AV35"/>
  <c r="AV34"/>
  <c r="AV41"/>
  <c r="AV42"/>
  <c r="BY6"/>
  <c r="AR16"/>
  <c r="AR12"/>
  <c r="AR15"/>
  <c r="AR14"/>
  <c r="AR10"/>
  <c r="AU8"/>
  <c r="CN6"/>
  <c r="CR6"/>
  <c r="ES6"/>
  <c r="EU6" s="1"/>
  <c r="AX7"/>
  <c r="EG7"/>
  <c r="AX74"/>
  <c r="AX61"/>
  <c r="AX22"/>
  <c r="AX48"/>
  <c r="AR9"/>
  <c r="AX9"/>
  <c r="AX10"/>
  <c r="AT11"/>
  <c r="AX12"/>
  <c r="BC26"/>
  <c r="AY26"/>
  <c r="BJ26"/>
  <c r="BM26" s="1"/>
  <c r="BP26" s="1"/>
  <c r="BI26"/>
  <c r="BL26" s="1"/>
  <c r="BO26" s="1"/>
  <c r="AU14"/>
  <c r="AN23"/>
  <c r="AN29"/>
  <c r="AN22"/>
  <c r="AN21"/>
  <c r="AN27"/>
  <c r="AN26"/>
  <c r="AN25"/>
  <c r="AR28"/>
  <c r="AR23"/>
  <c r="AR22"/>
  <c r="AR21"/>
  <c r="AR29"/>
  <c r="AR27"/>
  <c r="AR26"/>
  <c r="AR25"/>
  <c r="AV23"/>
  <c r="AV28"/>
  <c r="AV22"/>
  <c r="AV21"/>
  <c r="AV27"/>
  <c r="AV26"/>
  <c r="BG26" s="1"/>
  <c r="AV25"/>
  <c r="DB19"/>
  <c r="AP29"/>
  <c r="FC10" s="1"/>
  <c r="AP27"/>
  <c r="FC8" s="1"/>
  <c r="AP26"/>
  <c r="BA26" s="1"/>
  <c r="AP25"/>
  <c r="AP24"/>
  <c r="AP28"/>
  <c r="FC9" s="1"/>
  <c r="AP23"/>
  <c r="AX23"/>
  <c r="AV24"/>
  <c r="AQ26"/>
  <c r="BB26" s="1"/>
  <c r="BH26"/>
  <c r="BK26" s="1"/>
  <c r="BN26" s="1"/>
  <c r="AN28"/>
  <c r="AQ29"/>
  <c r="DE32"/>
  <c r="AV40"/>
  <c r="AN42"/>
  <c r="CO45"/>
  <c r="BZ45"/>
  <c r="DD45"/>
  <c r="CS45"/>
  <c r="CD45"/>
  <c r="DH45"/>
  <c r="FC6"/>
  <c r="AQ13"/>
  <c r="AQ16"/>
  <c r="BB16" s="1"/>
  <c r="AQ15"/>
  <c r="AQ11"/>
  <c r="AU9"/>
  <c r="AR39"/>
  <c r="BC39" s="1"/>
  <c r="AR38"/>
  <c r="AR37"/>
  <c r="AR36"/>
  <c r="AR35"/>
  <c r="AR34"/>
  <c r="AR40"/>
  <c r="AR41"/>
  <c r="AR42"/>
  <c r="CC6"/>
  <c r="AN16"/>
  <c r="AN12"/>
  <c r="AN15"/>
  <c r="AN14"/>
  <c r="AN10"/>
  <c r="AV16"/>
  <c r="AV12"/>
  <c r="AV15"/>
  <c r="AV14"/>
  <c r="AV10"/>
  <c r="AP14"/>
  <c r="FC13" s="1"/>
  <c r="AP10"/>
  <c r="AP9"/>
  <c r="AP16"/>
  <c r="FC15" s="1"/>
  <c r="AP12"/>
  <c r="AT14"/>
  <c r="AT10"/>
  <c r="AT9"/>
  <c r="AT16"/>
  <c r="BE16" s="1"/>
  <c r="AT12"/>
  <c r="AX73"/>
  <c r="AX34"/>
  <c r="AX60"/>
  <c r="AX47"/>
  <c r="AX21"/>
  <c r="AX8"/>
  <c r="AR8"/>
  <c r="AN9"/>
  <c r="AQ10"/>
  <c r="AN11"/>
  <c r="AV11"/>
  <c r="AQ12"/>
  <c r="AN13"/>
  <c r="AY13" s="1"/>
  <c r="AV13"/>
  <c r="BG13" s="1"/>
  <c r="AO29"/>
  <c r="AO28"/>
  <c r="AO22"/>
  <c r="AO21"/>
  <c r="AO27"/>
  <c r="AO26"/>
  <c r="AZ26" s="1"/>
  <c r="AO25"/>
  <c r="AO24"/>
  <c r="AS29"/>
  <c r="AS28"/>
  <c r="AS22"/>
  <c r="AS21"/>
  <c r="AS27"/>
  <c r="AS26"/>
  <c r="BD26" s="1"/>
  <c r="AS25"/>
  <c r="AS24"/>
  <c r="BI16"/>
  <c r="BL16" s="1"/>
  <c r="BO16" s="1"/>
  <c r="BA16"/>
  <c r="BH16"/>
  <c r="BK16" s="1"/>
  <c r="BN16" s="1"/>
  <c r="BD16"/>
  <c r="AZ16"/>
  <c r="BG16"/>
  <c r="BC16"/>
  <c r="AY16"/>
  <c r="DD19"/>
  <c r="CO19"/>
  <c r="DH19"/>
  <c r="CS19"/>
  <c r="DE19"/>
  <c r="CP19"/>
  <c r="CA19"/>
  <c r="CD19"/>
  <c r="DF19"/>
  <c r="AT27"/>
  <c r="AT26"/>
  <c r="BE26" s="1"/>
  <c r="AT25"/>
  <c r="AT29"/>
  <c r="AT24"/>
  <c r="AT23"/>
  <c r="AS55"/>
  <c r="AS52"/>
  <c r="AS48"/>
  <c r="AS53"/>
  <c r="AS49"/>
  <c r="AS54"/>
  <c r="AS50"/>
  <c r="AS51"/>
  <c r="AS47"/>
  <c r="AU26"/>
  <c r="BF26" s="1"/>
  <c r="AT28"/>
  <c r="AV29"/>
  <c r="AX35"/>
  <c r="AO37"/>
  <c r="AS68"/>
  <c r="AS67"/>
  <c r="AS64"/>
  <c r="AS60"/>
  <c r="AS65"/>
  <c r="AS61"/>
  <c r="AS66"/>
  <c r="AS62"/>
  <c r="AS63"/>
  <c r="AX76"/>
  <c r="AX63"/>
  <c r="AX50"/>
  <c r="BB13"/>
  <c r="BF13"/>
  <c r="BJ13"/>
  <c r="BM13" s="1"/>
  <c r="BP13" s="1"/>
  <c r="AX80"/>
  <c r="AX67"/>
  <c r="AX54"/>
  <c r="AX28"/>
  <c r="AX41"/>
  <c r="DC19"/>
  <c r="DG19"/>
  <c r="AX24"/>
  <c r="AP55"/>
  <c r="AP54"/>
  <c r="AP53"/>
  <c r="AP52"/>
  <c r="BA52" s="1"/>
  <c r="AP51"/>
  <c r="AP50"/>
  <c r="AP49"/>
  <c r="AP48"/>
  <c r="AP47"/>
  <c r="AT55"/>
  <c r="AT54"/>
  <c r="AT53"/>
  <c r="AT52"/>
  <c r="BE52" s="1"/>
  <c r="AT51"/>
  <c r="AT50"/>
  <c r="AT49"/>
  <c r="AT48"/>
  <c r="AT47"/>
  <c r="DC32"/>
  <c r="CN32"/>
  <c r="BX32"/>
  <c r="AX81"/>
  <c r="AX68"/>
  <c r="AX55"/>
  <c r="AX29"/>
  <c r="AX42"/>
  <c r="AP34"/>
  <c r="AP42"/>
  <c r="AP41"/>
  <c r="AP40"/>
  <c r="AP39"/>
  <c r="BA39" s="1"/>
  <c r="AP38"/>
  <c r="AP37"/>
  <c r="AP36"/>
  <c r="AP35"/>
  <c r="AT34"/>
  <c r="AT42"/>
  <c r="AT41"/>
  <c r="AT40"/>
  <c r="AT39"/>
  <c r="BE39" s="1"/>
  <c r="AT38"/>
  <c r="AT37"/>
  <c r="AT36"/>
  <c r="AT35"/>
  <c r="AQ55"/>
  <c r="AQ54"/>
  <c r="AQ53"/>
  <c r="AQ52"/>
  <c r="BB52" s="1"/>
  <c r="AQ51"/>
  <c r="AQ50"/>
  <c r="AQ49"/>
  <c r="AQ48"/>
  <c r="AQ47"/>
  <c r="AU55"/>
  <c r="AU54"/>
  <c r="AU53"/>
  <c r="AU52"/>
  <c r="BF52" s="1"/>
  <c r="AU51"/>
  <c r="AU50"/>
  <c r="AU49"/>
  <c r="AU48"/>
  <c r="AU47"/>
  <c r="CO32"/>
  <c r="BZ32"/>
  <c r="AX37"/>
  <c r="AX11"/>
  <c r="AX78"/>
  <c r="AX65"/>
  <c r="AZ13"/>
  <c r="BD13"/>
  <c r="AX15"/>
  <c r="AQ42"/>
  <c r="AQ41"/>
  <c r="AQ40"/>
  <c r="AQ39"/>
  <c r="BB39" s="1"/>
  <c r="AQ38"/>
  <c r="AQ37"/>
  <c r="AQ36"/>
  <c r="AQ35"/>
  <c r="AU42"/>
  <c r="AU41"/>
  <c r="AU40"/>
  <c r="AU39"/>
  <c r="BF39" s="1"/>
  <c r="AU38"/>
  <c r="AU37"/>
  <c r="AU36"/>
  <c r="AU35"/>
  <c r="AN54"/>
  <c r="AN53"/>
  <c r="AN52"/>
  <c r="AN51"/>
  <c r="AN50"/>
  <c r="AN49"/>
  <c r="AN48"/>
  <c r="AN47"/>
  <c r="AN55"/>
  <c r="AR54"/>
  <c r="AR53"/>
  <c r="AR52"/>
  <c r="BC52" s="1"/>
  <c r="AR51"/>
  <c r="AR50"/>
  <c r="AR49"/>
  <c r="AR48"/>
  <c r="AR47"/>
  <c r="AR55"/>
  <c r="AV53"/>
  <c r="AV52"/>
  <c r="BG52" s="1"/>
  <c r="AV51"/>
  <c r="AV50"/>
  <c r="AV49"/>
  <c r="AV48"/>
  <c r="AV47"/>
  <c r="AV55"/>
  <c r="AV54"/>
  <c r="AP67"/>
  <c r="AP66"/>
  <c r="AP65"/>
  <c r="AP64"/>
  <c r="AP63"/>
  <c r="AP62"/>
  <c r="AP61"/>
  <c r="AP60"/>
  <c r="AP68"/>
  <c r="AT68"/>
  <c r="AT67"/>
  <c r="AT66"/>
  <c r="AT65"/>
  <c r="AT64"/>
  <c r="AT63"/>
  <c r="AT62"/>
  <c r="AT61"/>
  <c r="AT60"/>
  <c r="DG32"/>
  <c r="CR32"/>
  <c r="CB32"/>
  <c r="DD32"/>
  <c r="AU34"/>
  <c r="AQ81"/>
  <c r="AQ80"/>
  <c r="AQ79"/>
  <c r="AQ77"/>
  <c r="AQ75"/>
  <c r="AQ74"/>
  <c r="AQ76"/>
  <c r="AQ78"/>
  <c r="AQ73"/>
  <c r="AU78"/>
  <c r="AU76"/>
  <c r="AU75"/>
  <c r="AU74"/>
  <c r="AU77"/>
  <c r="AU80"/>
  <c r="AU81"/>
  <c r="AU73"/>
  <c r="AU79"/>
  <c r="DG45"/>
  <c r="CR45"/>
  <c r="CC45"/>
  <c r="AN75"/>
  <c r="AN74"/>
  <c r="AN78"/>
  <c r="AN76"/>
  <c r="AN81"/>
  <c r="AN80"/>
  <c r="AN79"/>
  <c r="AN73"/>
  <c r="AN77"/>
  <c r="AR81"/>
  <c r="AR80"/>
  <c r="AR79"/>
  <c r="AR77"/>
  <c r="AR75"/>
  <c r="AR74"/>
  <c r="AR78"/>
  <c r="AR76"/>
  <c r="AR73"/>
  <c r="AV75"/>
  <c r="AV74"/>
  <c r="AV77"/>
  <c r="AV81"/>
  <c r="AV80"/>
  <c r="AV79"/>
  <c r="AV76"/>
  <c r="AV78"/>
  <c r="AV73"/>
  <c r="CE45"/>
  <c r="DI45"/>
  <c r="CQ45"/>
  <c r="DE45"/>
  <c r="AN68"/>
  <c r="AN66"/>
  <c r="AN65"/>
  <c r="AN64"/>
  <c r="AN63"/>
  <c r="AN62"/>
  <c r="AN61"/>
  <c r="AN60"/>
  <c r="AN67"/>
  <c r="AR66"/>
  <c r="AR65"/>
  <c r="AR64"/>
  <c r="AR63"/>
  <c r="AR62"/>
  <c r="AR61"/>
  <c r="AR60"/>
  <c r="AR68"/>
  <c r="AV68"/>
  <c r="AV66"/>
  <c r="AV65"/>
  <c r="AV64"/>
  <c r="AV63"/>
  <c r="AV62"/>
  <c r="AV61"/>
  <c r="AV60"/>
  <c r="AV67"/>
  <c r="AO81"/>
  <c r="AO80"/>
  <c r="AO79"/>
  <c r="AO78"/>
  <c r="AO77"/>
  <c r="AO76"/>
  <c r="AO75"/>
  <c r="AO74"/>
  <c r="AO73"/>
  <c r="AS81"/>
  <c r="AS80"/>
  <c r="AS79"/>
  <c r="AS78"/>
  <c r="AS77"/>
  <c r="AS76"/>
  <c r="AS73"/>
  <c r="AS75"/>
  <c r="AS74"/>
  <c r="DC45"/>
  <c r="CN45"/>
  <c r="BX45"/>
  <c r="CL45"/>
  <c r="CT45"/>
  <c r="BW58"/>
  <c r="DA58"/>
  <c r="CL58"/>
  <c r="CA58"/>
  <c r="DE58"/>
  <c r="CP58"/>
  <c r="CE58"/>
  <c r="DI58"/>
  <c r="CT58"/>
  <c r="AO68"/>
  <c r="AO67"/>
  <c r="AO63"/>
  <c r="AO64"/>
  <c r="AO60"/>
  <c r="AO65"/>
  <c r="AO61"/>
  <c r="AP81"/>
  <c r="AP80"/>
  <c r="AP79"/>
  <c r="AP78"/>
  <c r="AP76"/>
  <c r="AP77"/>
  <c r="AP74"/>
  <c r="AP73"/>
  <c r="AP75"/>
  <c r="AT81"/>
  <c r="AT80"/>
  <c r="AT79"/>
  <c r="AT78"/>
  <c r="AT76"/>
  <c r="AT73"/>
  <c r="AT75"/>
  <c r="AT77"/>
  <c r="AT74"/>
  <c r="BY45"/>
  <c r="CM45"/>
  <c r="DA45"/>
  <c r="AO66"/>
  <c r="AR67"/>
  <c r="DB58"/>
  <c r="CM58"/>
  <c r="DF58"/>
  <c r="CQ58"/>
  <c r="DC58"/>
  <c r="CN58"/>
  <c r="BY58"/>
  <c r="DG58"/>
  <c r="CR58"/>
  <c r="CC58"/>
  <c r="CM71"/>
  <c r="BX71"/>
  <c r="DB71"/>
  <c r="CQ71"/>
  <c r="CB71"/>
  <c r="DF71"/>
  <c r="DA71"/>
  <c r="CL71"/>
  <c r="BW71"/>
  <c r="DI71"/>
  <c r="CT71"/>
  <c r="CE71"/>
  <c r="CO58"/>
  <c r="BZ58"/>
  <c r="CS58"/>
  <c r="CD58"/>
  <c r="BX58"/>
  <c r="DD71"/>
  <c r="CO71"/>
  <c r="DH71"/>
  <c r="CS71"/>
  <c r="DE71"/>
  <c r="CP71"/>
  <c r="CA71"/>
  <c r="CD71"/>
  <c r="DC71"/>
  <c r="DG71"/>
  <c r="CO52" l="1"/>
  <c r="BZ52"/>
  <c r="DD52"/>
  <c r="DC52"/>
  <c r="CN52"/>
  <c r="BY52"/>
  <c r="CE52"/>
  <c r="DI52"/>
  <c r="CT52"/>
  <c r="CA52"/>
  <c r="DE52"/>
  <c r="CP52"/>
  <c r="CS39"/>
  <c r="CD39"/>
  <c r="DH39"/>
  <c r="CO39"/>
  <c r="BZ39"/>
  <c r="DD39"/>
  <c r="DC39"/>
  <c r="CN39"/>
  <c r="BY39"/>
  <c r="CC26"/>
  <c r="DG26"/>
  <c r="CR26"/>
  <c r="BY26"/>
  <c r="DC26"/>
  <c r="CN26"/>
  <c r="CE39"/>
  <c r="DI39"/>
  <c r="CT39"/>
  <c r="DB52"/>
  <c r="CM52"/>
  <c r="BX52"/>
  <c r="CQ26"/>
  <c r="CB26"/>
  <c r="DF26"/>
  <c r="DD26"/>
  <c r="CO26"/>
  <c r="BZ26"/>
  <c r="DI26"/>
  <c r="CT26"/>
  <c r="CE26"/>
  <c r="DG39"/>
  <c r="CR39"/>
  <c r="CC39"/>
  <c r="CS52"/>
  <c r="CD52"/>
  <c r="DH52"/>
  <c r="DG52"/>
  <c r="CR52"/>
  <c r="CC52"/>
  <c r="DH26"/>
  <c r="CS26"/>
  <c r="CD26"/>
  <c r="DG16"/>
  <c r="CR16"/>
  <c r="CC16"/>
  <c r="CA39"/>
  <c r="DE39"/>
  <c r="CP39"/>
  <c r="BH24"/>
  <c r="BK24" s="1"/>
  <c r="BN24" s="1"/>
  <c r="BD24"/>
  <c r="AZ24"/>
  <c r="BG24"/>
  <c r="BC24"/>
  <c r="AY24"/>
  <c r="BJ24"/>
  <c r="BM24" s="1"/>
  <c r="BP24" s="1"/>
  <c r="BF24"/>
  <c r="BB24"/>
  <c r="BA24"/>
  <c r="BE24"/>
  <c r="BI24"/>
  <c r="BL24" s="1"/>
  <c r="BO24" s="1"/>
  <c r="BW16"/>
  <c r="DA16"/>
  <c r="CL16"/>
  <c r="BI47"/>
  <c r="BL47" s="1"/>
  <c r="BO47" s="1"/>
  <c r="BE47"/>
  <c r="BA47"/>
  <c r="BH47"/>
  <c r="BK47" s="1"/>
  <c r="BN47" s="1"/>
  <c r="BD47"/>
  <c r="AZ47"/>
  <c r="BG47"/>
  <c r="BC47"/>
  <c r="AY47"/>
  <c r="BF47"/>
  <c r="BB47"/>
  <c r="BJ47"/>
  <c r="BM47" s="1"/>
  <c r="BP47" s="1"/>
  <c r="BI48"/>
  <c r="BL48" s="1"/>
  <c r="BO48" s="1"/>
  <c r="BE48"/>
  <c r="BA48"/>
  <c r="BH48"/>
  <c r="BK48" s="1"/>
  <c r="BN48" s="1"/>
  <c r="BD48"/>
  <c r="AZ48"/>
  <c r="BG48"/>
  <c r="BC48"/>
  <c r="AY48"/>
  <c r="BJ48"/>
  <c r="BM48" s="1"/>
  <c r="BP48" s="1"/>
  <c r="BF48"/>
  <c r="BB48"/>
  <c r="BI74"/>
  <c r="BL74" s="1"/>
  <c r="BO74" s="1"/>
  <c r="BE74"/>
  <c r="BA74"/>
  <c r="BH74"/>
  <c r="BK74" s="1"/>
  <c r="BN74" s="1"/>
  <c r="BD74"/>
  <c r="AZ74"/>
  <c r="BG74"/>
  <c r="AY74"/>
  <c r="BF74"/>
  <c r="BC74"/>
  <c r="BB74"/>
  <c r="BJ74"/>
  <c r="BM74" s="1"/>
  <c r="BP74" s="1"/>
  <c r="BW52"/>
  <c r="DA52"/>
  <c r="CL52"/>
  <c r="DF39"/>
  <c r="CQ39"/>
  <c r="CB39"/>
  <c r="BI38"/>
  <c r="BL38" s="1"/>
  <c r="BO38" s="1"/>
  <c r="BE38"/>
  <c r="BA38"/>
  <c r="BH38"/>
  <c r="BK38" s="1"/>
  <c r="BN38" s="1"/>
  <c r="BD38"/>
  <c r="AZ38"/>
  <c r="BG38"/>
  <c r="BC38"/>
  <c r="AY38"/>
  <c r="BF38"/>
  <c r="BB38"/>
  <c r="BJ38"/>
  <c r="BM38" s="1"/>
  <c r="BP38" s="1"/>
  <c r="BJ15"/>
  <c r="BM15" s="1"/>
  <c r="BP15" s="1"/>
  <c r="BF15"/>
  <c r="BB15"/>
  <c r="BI15"/>
  <c r="BL15" s="1"/>
  <c r="BO15" s="1"/>
  <c r="BE15"/>
  <c r="BA15"/>
  <c r="BH15"/>
  <c r="BK15" s="1"/>
  <c r="BN15" s="1"/>
  <c r="BD15"/>
  <c r="AZ15"/>
  <c r="BC15"/>
  <c r="AY15"/>
  <c r="BG15"/>
  <c r="BG78"/>
  <c r="BC78"/>
  <c r="BJ78"/>
  <c r="BM78" s="1"/>
  <c r="BP78" s="1"/>
  <c r="BF78"/>
  <c r="BB78"/>
  <c r="BI78"/>
  <c r="BL78" s="1"/>
  <c r="BO78" s="1"/>
  <c r="BA78"/>
  <c r="BH78"/>
  <c r="BK78" s="1"/>
  <c r="BN78" s="1"/>
  <c r="AZ78"/>
  <c r="BE78"/>
  <c r="AY78"/>
  <c r="BD78"/>
  <c r="BJ68"/>
  <c r="BM68" s="1"/>
  <c r="BP68" s="1"/>
  <c r="BF68"/>
  <c r="BB68"/>
  <c r="BH68"/>
  <c r="BK68" s="1"/>
  <c r="BN68" s="1"/>
  <c r="BD68"/>
  <c r="AZ68"/>
  <c r="BE68"/>
  <c r="BC68"/>
  <c r="BI68"/>
  <c r="BL68" s="1"/>
  <c r="BO68" s="1"/>
  <c r="BA68"/>
  <c r="BG68"/>
  <c r="AY68"/>
  <c r="BH54"/>
  <c r="BK54" s="1"/>
  <c r="BN54" s="1"/>
  <c r="BD54"/>
  <c r="AZ54"/>
  <c r="BG54"/>
  <c r="BC54"/>
  <c r="AY54"/>
  <c r="BI54"/>
  <c r="BL54" s="1"/>
  <c r="BO54" s="1"/>
  <c r="BA54"/>
  <c r="BF54"/>
  <c r="BE54"/>
  <c r="BJ54"/>
  <c r="BM54" s="1"/>
  <c r="BP54" s="1"/>
  <c r="BB54"/>
  <c r="CD13"/>
  <c r="DH13"/>
  <c r="CS13"/>
  <c r="BJ76"/>
  <c r="BM76" s="1"/>
  <c r="BP76" s="1"/>
  <c r="BF76"/>
  <c r="BB76"/>
  <c r="BG76"/>
  <c r="BA76"/>
  <c r="BE76"/>
  <c r="AZ76"/>
  <c r="BI76"/>
  <c r="BL76" s="1"/>
  <c r="BO76" s="1"/>
  <c r="BD76"/>
  <c r="AY76"/>
  <c r="BC76"/>
  <c r="BH76"/>
  <c r="BK76" s="1"/>
  <c r="BN76" s="1"/>
  <c r="CA16"/>
  <c r="DE16"/>
  <c r="CP16"/>
  <c r="DI13"/>
  <c r="CT13"/>
  <c r="CE13"/>
  <c r="BI60"/>
  <c r="BL60" s="1"/>
  <c r="BO60" s="1"/>
  <c r="BE60"/>
  <c r="BA60"/>
  <c r="BH60"/>
  <c r="BK60" s="1"/>
  <c r="BN60" s="1"/>
  <c r="BD60"/>
  <c r="AZ60"/>
  <c r="BG60"/>
  <c r="BC60"/>
  <c r="AY60"/>
  <c r="BJ60"/>
  <c r="BM60" s="1"/>
  <c r="BP60" s="1"/>
  <c r="BF60"/>
  <c r="BB60"/>
  <c r="CO16"/>
  <c r="BZ16"/>
  <c r="DD16"/>
  <c r="DE26"/>
  <c r="CP26"/>
  <c r="CA26"/>
  <c r="BG10"/>
  <c r="BC10"/>
  <c r="AY10"/>
  <c r="BI10"/>
  <c r="BL10" s="1"/>
  <c r="BO10" s="1"/>
  <c r="BE10"/>
  <c r="BA10"/>
  <c r="BH10"/>
  <c r="BK10" s="1"/>
  <c r="BN10" s="1"/>
  <c r="AZ10"/>
  <c r="BJ10"/>
  <c r="BM10" s="1"/>
  <c r="BP10" s="1"/>
  <c r="BF10"/>
  <c r="BD10"/>
  <c r="BB10"/>
  <c r="BG14"/>
  <c r="BC14"/>
  <c r="AY14"/>
  <c r="BJ14"/>
  <c r="BM14" s="1"/>
  <c r="BP14" s="1"/>
  <c r="BF14"/>
  <c r="BB14"/>
  <c r="BI14"/>
  <c r="BL14" s="1"/>
  <c r="BO14" s="1"/>
  <c r="BE14"/>
  <c r="BA14"/>
  <c r="AZ14"/>
  <c r="BD14"/>
  <c r="BH14"/>
  <c r="BK14" s="1"/>
  <c r="BN14" s="1"/>
  <c r="BI53"/>
  <c r="BL53" s="1"/>
  <c r="BO53" s="1"/>
  <c r="BE53"/>
  <c r="BA53"/>
  <c r="BH53"/>
  <c r="BK53" s="1"/>
  <c r="BN53" s="1"/>
  <c r="BD53"/>
  <c r="AZ53"/>
  <c r="BG53"/>
  <c r="BC53"/>
  <c r="AY53"/>
  <c r="BJ53"/>
  <c r="BM53" s="1"/>
  <c r="BP53" s="1"/>
  <c r="BF53"/>
  <c r="BB53"/>
  <c r="BJ20"/>
  <c r="BM20" s="1"/>
  <c r="BP20" s="1"/>
  <c r="BF20"/>
  <c r="BB20"/>
  <c r="BI20"/>
  <c r="BL20" s="1"/>
  <c r="BO20" s="1"/>
  <c r="BE20"/>
  <c r="BA20"/>
  <c r="BH20"/>
  <c r="BK20" s="1"/>
  <c r="BN20" s="1"/>
  <c r="BD20"/>
  <c r="AZ20"/>
  <c r="BG20"/>
  <c r="BC20"/>
  <c r="AY20"/>
  <c r="BG25"/>
  <c r="BC25"/>
  <c r="AY25"/>
  <c r="BJ25"/>
  <c r="BM25" s="1"/>
  <c r="BP25" s="1"/>
  <c r="BF25"/>
  <c r="BB25"/>
  <c r="BI25"/>
  <c r="BL25" s="1"/>
  <c r="BO25" s="1"/>
  <c r="BE25"/>
  <c r="BA25"/>
  <c r="BD25"/>
  <c r="BH25"/>
  <c r="BK25" s="1"/>
  <c r="BN25" s="1"/>
  <c r="AZ25"/>
  <c r="BI62"/>
  <c r="BL62" s="1"/>
  <c r="BO62" s="1"/>
  <c r="BE62"/>
  <c r="BA62"/>
  <c r="BH62"/>
  <c r="BK62" s="1"/>
  <c r="BN62" s="1"/>
  <c r="BD62"/>
  <c r="AZ62"/>
  <c r="BG62"/>
  <c r="BC62"/>
  <c r="AY62"/>
  <c r="BB62"/>
  <c r="BJ62"/>
  <c r="BM62" s="1"/>
  <c r="BP62" s="1"/>
  <c r="BF62"/>
  <c r="DF16"/>
  <c r="CQ16"/>
  <c r="CB16"/>
  <c r="BH40"/>
  <c r="BK40" s="1"/>
  <c r="BN40" s="1"/>
  <c r="BD40"/>
  <c r="AZ40"/>
  <c r="BG40"/>
  <c r="BC40"/>
  <c r="AY40"/>
  <c r="BJ40"/>
  <c r="BM40" s="1"/>
  <c r="BP40" s="1"/>
  <c r="BF40"/>
  <c r="BB40"/>
  <c r="BI40"/>
  <c r="BL40" s="1"/>
  <c r="BO40" s="1"/>
  <c r="BE40"/>
  <c r="BA40"/>
  <c r="BG72"/>
  <c r="BC72"/>
  <c r="AY72"/>
  <c r="BJ72"/>
  <c r="BM72" s="1"/>
  <c r="BP72" s="1"/>
  <c r="BF72"/>
  <c r="BB72"/>
  <c r="BI72"/>
  <c r="BL72" s="1"/>
  <c r="BO72" s="1"/>
  <c r="BE72"/>
  <c r="BA72"/>
  <c r="BD72"/>
  <c r="AZ72"/>
  <c r="BH72"/>
  <c r="BK72" s="1"/>
  <c r="BN72" s="1"/>
  <c r="BW39"/>
  <c r="DA39"/>
  <c r="CL39"/>
  <c r="DF13"/>
  <c r="CB13"/>
  <c r="CQ13"/>
  <c r="BJ11"/>
  <c r="BM11" s="1"/>
  <c r="BP11" s="1"/>
  <c r="BF11"/>
  <c r="BB11"/>
  <c r="BH11"/>
  <c r="BK11" s="1"/>
  <c r="BN11" s="1"/>
  <c r="BD11"/>
  <c r="AZ11"/>
  <c r="BE11"/>
  <c r="BC11"/>
  <c r="BG11"/>
  <c r="BI11"/>
  <c r="BL11" s="1"/>
  <c r="BO11" s="1"/>
  <c r="BA11"/>
  <c r="AY11"/>
  <c r="BH42"/>
  <c r="BK42" s="1"/>
  <c r="BN42" s="1"/>
  <c r="BD42"/>
  <c r="AZ42"/>
  <c r="BG42"/>
  <c r="BC42"/>
  <c r="AY42"/>
  <c r="BJ42"/>
  <c r="BM42" s="1"/>
  <c r="BP42" s="1"/>
  <c r="BF42"/>
  <c r="BB42"/>
  <c r="BA42"/>
  <c r="BI42"/>
  <c r="BL42" s="1"/>
  <c r="BO42" s="1"/>
  <c r="BE42"/>
  <c r="BG81"/>
  <c r="BC81"/>
  <c r="AY81"/>
  <c r="BJ81"/>
  <c r="BM81" s="1"/>
  <c r="BP81" s="1"/>
  <c r="BF81"/>
  <c r="BB81"/>
  <c r="BI81"/>
  <c r="BL81" s="1"/>
  <c r="BO81" s="1"/>
  <c r="BA81"/>
  <c r="BH81"/>
  <c r="BK81" s="1"/>
  <c r="BN81" s="1"/>
  <c r="AZ81"/>
  <c r="BE81"/>
  <c r="BD81"/>
  <c r="BJ67"/>
  <c r="BM67" s="1"/>
  <c r="BP67" s="1"/>
  <c r="BF67"/>
  <c r="BB67"/>
  <c r="BH67"/>
  <c r="BK67" s="1"/>
  <c r="BN67" s="1"/>
  <c r="BD67"/>
  <c r="AZ67"/>
  <c r="BG67"/>
  <c r="AY67"/>
  <c r="BE67"/>
  <c r="BC67"/>
  <c r="BI67"/>
  <c r="BL67" s="1"/>
  <c r="BO67" s="1"/>
  <c r="BA67"/>
  <c r="BZ13"/>
  <c r="DD13"/>
  <c r="CO13"/>
  <c r="CE16"/>
  <c r="DI16"/>
  <c r="CT16"/>
  <c r="DC16"/>
  <c r="CN16"/>
  <c r="BY16"/>
  <c r="CL13"/>
  <c r="DA13"/>
  <c r="BW13"/>
  <c r="BJ8"/>
  <c r="BM8" s="1"/>
  <c r="BP8" s="1"/>
  <c r="BF8"/>
  <c r="BB8"/>
  <c r="BI8"/>
  <c r="BL8" s="1"/>
  <c r="BO8" s="1"/>
  <c r="BD8"/>
  <c r="AY8"/>
  <c r="BE8"/>
  <c r="BH8"/>
  <c r="BK8" s="1"/>
  <c r="BN8" s="1"/>
  <c r="BC8"/>
  <c r="BG8"/>
  <c r="BA8"/>
  <c r="AZ8"/>
  <c r="BG34"/>
  <c r="BC34"/>
  <c r="AY34"/>
  <c r="BJ34"/>
  <c r="BM34" s="1"/>
  <c r="BP34" s="1"/>
  <c r="BF34"/>
  <c r="BB34"/>
  <c r="BI34"/>
  <c r="BL34" s="1"/>
  <c r="BO34" s="1"/>
  <c r="BE34"/>
  <c r="BA34"/>
  <c r="BH34"/>
  <c r="BK34" s="1"/>
  <c r="BN34" s="1"/>
  <c r="BD34"/>
  <c r="AZ34"/>
  <c r="BI23"/>
  <c r="BL23" s="1"/>
  <c r="BO23" s="1"/>
  <c r="BE23"/>
  <c r="BA23"/>
  <c r="BH23"/>
  <c r="BK23" s="1"/>
  <c r="BN23" s="1"/>
  <c r="BD23"/>
  <c r="AZ23"/>
  <c r="BG23"/>
  <c r="BC23"/>
  <c r="AY23"/>
  <c r="BB23"/>
  <c r="BF23"/>
  <c r="BJ23"/>
  <c r="BM23" s="1"/>
  <c r="BP23" s="1"/>
  <c r="BG9"/>
  <c r="BC9"/>
  <c r="AY9"/>
  <c r="BI9"/>
  <c r="BL9" s="1"/>
  <c r="BO9" s="1"/>
  <c r="BE9"/>
  <c r="BF9"/>
  <c r="AZ9"/>
  <c r="BH9"/>
  <c r="BK9" s="1"/>
  <c r="BN9" s="1"/>
  <c r="BD9"/>
  <c r="BJ9"/>
  <c r="BM9" s="1"/>
  <c r="BP9" s="1"/>
  <c r="BB9"/>
  <c r="BA9"/>
  <c r="BJ22"/>
  <c r="BM22" s="1"/>
  <c r="BP22" s="1"/>
  <c r="BF22"/>
  <c r="BB22"/>
  <c r="BI22"/>
  <c r="BL22" s="1"/>
  <c r="BO22" s="1"/>
  <c r="BE22"/>
  <c r="BA22"/>
  <c r="BH22"/>
  <c r="BK22" s="1"/>
  <c r="BN22" s="1"/>
  <c r="BD22"/>
  <c r="AZ22"/>
  <c r="BC22"/>
  <c r="AY22"/>
  <c r="BG22"/>
  <c r="BG7"/>
  <c r="BC7"/>
  <c r="AY7"/>
  <c r="BI7"/>
  <c r="BL7" s="1"/>
  <c r="BO7" s="1"/>
  <c r="BH7"/>
  <c r="BK7" s="1"/>
  <c r="BN7" s="1"/>
  <c r="AZ7"/>
  <c r="BJ7"/>
  <c r="BM7" s="1"/>
  <c r="BP7" s="1"/>
  <c r="BF7"/>
  <c r="BB7"/>
  <c r="BA7"/>
  <c r="BE7"/>
  <c r="BD7"/>
  <c r="BG27"/>
  <c r="BC27"/>
  <c r="AY27"/>
  <c r="BJ27"/>
  <c r="BM27" s="1"/>
  <c r="BP27" s="1"/>
  <c r="BF27"/>
  <c r="BB27"/>
  <c r="BI27"/>
  <c r="BL27" s="1"/>
  <c r="BO27" s="1"/>
  <c r="BE27"/>
  <c r="BA27"/>
  <c r="BD27"/>
  <c r="AZ27"/>
  <c r="BH27"/>
  <c r="BK27" s="1"/>
  <c r="BN27" s="1"/>
  <c r="BJ66"/>
  <c r="BM66" s="1"/>
  <c r="BP66" s="1"/>
  <c r="BF66"/>
  <c r="BB66"/>
  <c r="BG66"/>
  <c r="BA66"/>
  <c r="BE66"/>
  <c r="AZ66"/>
  <c r="BI66"/>
  <c r="BL66" s="1"/>
  <c r="BO66" s="1"/>
  <c r="BD66"/>
  <c r="AY66"/>
  <c r="BC66"/>
  <c r="BH66"/>
  <c r="BK66" s="1"/>
  <c r="BN66" s="1"/>
  <c r="CS16"/>
  <c r="CD16"/>
  <c r="DH16"/>
  <c r="BI46"/>
  <c r="BL46" s="1"/>
  <c r="BO46" s="1"/>
  <c r="BE46"/>
  <c r="BA46"/>
  <c r="BH46"/>
  <c r="BK46" s="1"/>
  <c r="BN46" s="1"/>
  <c r="BD46"/>
  <c r="AZ46"/>
  <c r="BG46"/>
  <c r="BC46"/>
  <c r="AY46"/>
  <c r="BB46"/>
  <c r="BJ46"/>
  <c r="BM46" s="1"/>
  <c r="BP46" s="1"/>
  <c r="BF46"/>
  <c r="BI51"/>
  <c r="BL51" s="1"/>
  <c r="BO51" s="1"/>
  <c r="BE51"/>
  <c r="BA51"/>
  <c r="BH51"/>
  <c r="BK51" s="1"/>
  <c r="BN51" s="1"/>
  <c r="BD51"/>
  <c r="AZ51"/>
  <c r="BG51"/>
  <c r="BC51"/>
  <c r="AY51"/>
  <c r="BF51"/>
  <c r="BB51"/>
  <c r="BJ51"/>
  <c r="BM51" s="1"/>
  <c r="BP51" s="1"/>
  <c r="BI75"/>
  <c r="BL75" s="1"/>
  <c r="BO75" s="1"/>
  <c r="BE75"/>
  <c r="BA75"/>
  <c r="BH75"/>
  <c r="BK75" s="1"/>
  <c r="BN75" s="1"/>
  <c r="BD75"/>
  <c r="AZ75"/>
  <c r="BG75"/>
  <c r="BC75"/>
  <c r="BJ75"/>
  <c r="BM75" s="1"/>
  <c r="BP75" s="1"/>
  <c r="BF75"/>
  <c r="BB75"/>
  <c r="AY75"/>
  <c r="BI65"/>
  <c r="BL65" s="1"/>
  <c r="BO65" s="1"/>
  <c r="BE65"/>
  <c r="BA65"/>
  <c r="BH65"/>
  <c r="BK65" s="1"/>
  <c r="BN65" s="1"/>
  <c r="BD65"/>
  <c r="AZ65"/>
  <c r="BG65"/>
  <c r="BC65"/>
  <c r="AY65"/>
  <c r="BJ65"/>
  <c r="BM65" s="1"/>
  <c r="BP65" s="1"/>
  <c r="BF65"/>
  <c r="BB65"/>
  <c r="BH55"/>
  <c r="BK55" s="1"/>
  <c r="BN55" s="1"/>
  <c r="BD55"/>
  <c r="AZ55"/>
  <c r="BG55"/>
  <c r="BC55"/>
  <c r="AY55"/>
  <c r="BF55"/>
  <c r="BE55"/>
  <c r="BJ55"/>
  <c r="BM55" s="1"/>
  <c r="BP55" s="1"/>
  <c r="BB55"/>
  <c r="BI55"/>
  <c r="BL55" s="1"/>
  <c r="BO55" s="1"/>
  <c r="BA55"/>
  <c r="BJ28"/>
  <c r="BM28" s="1"/>
  <c r="BP28" s="1"/>
  <c r="BF28"/>
  <c r="BB28"/>
  <c r="BI28"/>
  <c r="BL28" s="1"/>
  <c r="BO28" s="1"/>
  <c r="BD28"/>
  <c r="AY28"/>
  <c r="BH28"/>
  <c r="BK28" s="1"/>
  <c r="BN28" s="1"/>
  <c r="BC28"/>
  <c r="BG28"/>
  <c r="BA28"/>
  <c r="AZ28"/>
  <c r="BE28"/>
  <c r="BI63"/>
  <c r="BL63" s="1"/>
  <c r="BO63" s="1"/>
  <c r="BE63"/>
  <c r="BA63"/>
  <c r="BH63"/>
  <c r="BK63" s="1"/>
  <c r="BN63" s="1"/>
  <c r="BD63"/>
  <c r="AZ63"/>
  <c r="BG63"/>
  <c r="BC63"/>
  <c r="AY63"/>
  <c r="BF63"/>
  <c r="BB63"/>
  <c r="BJ63"/>
  <c r="BM63" s="1"/>
  <c r="BP63" s="1"/>
  <c r="BI35"/>
  <c r="BL35" s="1"/>
  <c r="BO35" s="1"/>
  <c r="BE35"/>
  <c r="BA35"/>
  <c r="BH35"/>
  <c r="BK35" s="1"/>
  <c r="BN35" s="1"/>
  <c r="BD35"/>
  <c r="AZ35"/>
  <c r="BG35"/>
  <c r="BC35"/>
  <c r="AY35"/>
  <c r="BJ35"/>
  <c r="BM35" s="1"/>
  <c r="BP35" s="1"/>
  <c r="BF35"/>
  <c r="BB35"/>
  <c r="DA26"/>
  <c r="CL26"/>
  <c r="BW26"/>
  <c r="BH33"/>
  <c r="BK33" s="1"/>
  <c r="BN33" s="1"/>
  <c r="BD33"/>
  <c r="AZ33"/>
  <c r="BG33"/>
  <c r="BC33"/>
  <c r="AY33"/>
  <c r="BI33"/>
  <c r="BL33" s="1"/>
  <c r="BO33" s="1"/>
  <c r="BA33"/>
  <c r="BF33"/>
  <c r="BE33"/>
  <c r="BJ33"/>
  <c r="BM33" s="1"/>
  <c r="BP33" s="1"/>
  <c r="BB33"/>
  <c r="DF52"/>
  <c r="CQ52"/>
  <c r="CB52"/>
  <c r="BJ77"/>
  <c r="BM77" s="1"/>
  <c r="BP77" s="1"/>
  <c r="BF77"/>
  <c r="BB77"/>
  <c r="BI77"/>
  <c r="BL77" s="1"/>
  <c r="BO77" s="1"/>
  <c r="BD77"/>
  <c r="AY77"/>
  <c r="BH77"/>
  <c r="BK77" s="1"/>
  <c r="BN77" s="1"/>
  <c r="BC77"/>
  <c r="BG77"/>
  <c r="BA77"/>
  <c r="BE77"/>
  <c r="AZ77"/>
  <c r="BI49"/>
  <c r="BL49" s="1"/>
  <c r="BO49" s="1"/>
  <c r="BE49"/>
  <c r="BA49"/>
  <c r="BH49"/>
  <c r="BK49" s="1"/>
  <c r="BN49" s="1"/>
  <c r="BD49"/>
  <c r="AZ49"/>
  <c r="BG49"/>
  <c r="BC49"/>
  <c r="AY49"/>
  <c r="BJ49"/>
  <c r="BM49" s="1"/>
  <c r="BP49" s="1"/>
  <c r="BF49"/>
  <c r="BB49"/>
  <c r="DB13"/>
  <c r="BX13"/>
  <c r="CM13"/>
  <c r="BI37"/>
  <c r="BL37" s="1"/>
  <c r="BO37" s="1"/>
  <c r="BE37"/>
  <c r="BA37"/>
  <c r="BH37"/>
  <c r="BK37" s="1"/>
  <c r="BN37" s="1"/>
  <c r="BD37"/>
  <c r="AZ37"/>
  <c r="BG37"/>
  <c r="BC37"/>
  <c r="AY37"/>
  <c r="BB37"/>
  <c r="BJ37"/>
  <c r="BM37" s="1"/>
  <c r="BP37" s="1"/>
  <c r="BF37"/>
  <c r="BJ29"/>
  <c r="BM29" s="1"/>
  <c r="BP29" s="1"/>
  <c r="BF29"/>
  <c r="BB29"/>
  <c r="BI29"/>
  <c r="BL29" s="1"/>
  <c r="BO29" s="1"/>
  <c r="BE29"/>
  <c r="BA29"/>
  <c r="BC29"/>
  <c r="BH29"/>
  <c r="BK29" s="1"/>
  <c r="BN29" s="1"/>
  <c r="AZ29"/>
  <c r="BG29"/>
  <c r="AY29"/>
  <c r="BD29"/>
  <c r="BH41"/>
  <c r="BK41" s="1"/>
  <c r="BN41" s="1"/>
  <c r="BD41"/>
  <c r="AZ41"/>
  <c r="BG41"/>
  <c r="BC41"/>
  <c r="AY41"/>
  <c r="BJ41"/>
  <c r="BM41" s="1"/>
  <c r="BP41" s="1"/>
  <c r="BF41"/>
  <c r="BB41"/>
  <c r="BI41"/>
  <c r="BL41" s="1"/>
  <c r="BO41" s="1"/>
  <c r="BE41"/>
  <c r="BA41"/>
  <c r="BG80"/>
  <c r="BC80"/>
  <c r="AY80"/>
  <c r="BJ80"/>
  <c r="BM80" s="1"/>
  <c r="BP80" s="1"/>
  <c r="BF80"/>
  <c r="BB80"/>
  <c r="BI80"/>
  <c r="BL80" s="1"/>
  <c r="BO80" s="1"/>
  <c r="BA80"/>
  <c r="BH80"/>
  <c r="BK80" s="1"/>
  <c r="BN80" s="1"/>
  <c r="AZ80"/>
  <c r="BE80"/>
  <c r="BD80"/>
  <c r="BI50"/>
  <c r="BL50" s="1"/>
  <c r="BO50" s="1"/>
  <c r="BE50"/>
  <c r="BA50"/>
  <c r="BH50"/>
  <c r="BK50" s="1"/>
  <c r="BN50" s="1"/>
  <c r="BD50"/>
  <c r="AZ50"/>
  <c r="BG50"/>
  <c r="BC50"/>
  <c r="AY50"/>
  <c r="BB50"/>
  <c r="BJ50"/>
  <c r="BM50" s="1"/>
  <c r="BP50" s="1"/>
  <c r="BF50"/>
  <c r="DB16"/>
  <c r="CM16"/>
  <c r="BX16"/>
  <c r="CM26"/>
  <c r="BX26"/>
  <c r="DB26"/>
  <c r="BJ21"/>
  <c r="BM21" s="1"/>
  <c r="BP21" s="1"/>
  <c r="BF21"/>
  <c r="BB21"/>
  <c r="BI21"/>
  <c r="BL21" s="1"/>
  <c r="BO21" s="1"/>
  <c r="BE21"/>
  <c r="BA21"/>
  <c r="BH21"/>
  <c r="BK21" s="1"/>
  <c r="BN21" s="1"/>
  <c r="BD21"/>
  <c r="AZ21"/>
  <c r="AY21"/>
  <c r="BC21"/>
  <c r="BG21"/>
  <c r="BG73"/>
  <c r="BC73"/>
  <c r="AY73"/>
  <c r="BJ73"/>
  <c r="BM73" s="1"/>
  <c r="BP73" s="1"/>
  <c r="BF73"/>
  <c r="BB73"/>
  <c r="BI73"/>
  <c r="BL73" s="1"/>
  <c r="BO73" s="1"/>
  <c r="BE73"/>
  <c r="BA73"/>
  <c r="BH73"/>
  <c r="BK73" s="1"/>
  <c r="BN73" s="1"/>
  <c r="BD73"/>
  <c r="AZ73"/>
  <c r="BI12"/>
  <c r="BL12" s="1"/>
  <c r="BO12" s="1"/>
  <c r="BE12"/>
  <c r="BA12"/>
  <c r="BG12"/>
  <c r="BC12"/>
  <c r="AY12"/>
  <c r="BH12"/>
  <c r="BK12" s="1"/>
  <c r="BN12" s="1"/>
  <c r="AZ12"/>
  <c r="BJ12"/>
  <c r="BM12" s="1"/>
  <c r="BP12" s="1"/>
  <c r="BF12"/>
  <c r="BB12"/>
  <c r="BD12"/>
  <c r="BI61"/>
  <c r="BL61" s="1"/>
  <c r="BO61" s="1"/>
  <c r="BE61"/>
  <c r="BA61"/>
  <c r="BH61"/>
  <c r="BK61" s="1"/>
  <c r="BN61" s="1"/>
  <c r="BD61"/>
  <c r="AZ61"/>
  <c r="BG61"/>
  <c r="BC61"/>
  <c r="AY61"/>
  <c r="BJ61"/>
  <c r="BM61" s="1"/>
  <c r="BP61" s="1"/>
  <c r="BF61"/>
  <c r="BB61"/>
  <c r="BG79"/>
  <c r="BC79"/>
  <c r="AY79"/>
  <c r="BJ79"/>
  <c r="BM79" s="1"/>
  <c r="BP79" s="1"/>
  <c r="BF79"/>
  <c r="BB79"/>
  <c r="BI79"/>
  <c r="BL79" s="1"/>
  <c r="BO79" s="1"/>
  <c r="BA79"/>
  <c r="BH79"/>
  <c r="BK79" s="1"/>
  <c r="BN79" s="1"/>
  <c r="AZ79"/>
  <c r="BE79"/>
  <c r="BD79"/>
  <c r="BI59"/>
  <c r="BL59" s="1"/>
  <c r="BO59" s="1"/>
  <c r="BE59"/>
  <c r="BA59"/>
  <c r="BH59"/>
  <c r="BK59" s="1"/>
  <c r="BN59" s="1"/>
  <c r="BD59"/>
  <c r="AZ59"/>
  <c r="BG59"/>
  <c r="BC59"/>
  <c r="AY59"/>
  <c r="BF59"/>
  <c r="BB59"/>
  <c r="BJ59"/>
  <c r="BM59" s="1"/>
  <c r="BP59" s="1"/>
  <c r="DB39"/>
  <c r="CM39"/>
  <c r="BX39"/>
  <c r="BI64"/>
  <c r="BL64" s="1"/>
  <c r="BO64" s="1"/>
  <c r="BE64"/>
  <c r="BA64"/>
  <c r="BH64"/>
  <c r="BK64" s="1"/>
  <c r="BN64" s="1"/>
  <c r="BD64"/>
  <c r="AZ64"/>
  <c r="BG64"/>
  <c r="BC64"/>
  <c r="AY64"/>
  <c r="BJ64"/>
  <c r="BM64" s="1"/>
  <c r="BP64" s="1"/>
  <c r="BF64"/>
  <c r="BB64"/>
  <c r="BI36"/>
  <c r="BL36" s="1"/>
  <c r="BO36" s="1"/>
  <c r="BE36"/>
  <c r="BA36"/>
  <c r="BH36"/>
  <c r="BK36" s="1"/>
  <c r="BN36" s="1"/>
  <c r="BD36"/>
  <c r="AZ36"/>
  <c r="BG36"/>
  <c r="BC36"/>
  <c r="AY36"/>
  <c r="BJ36"/>
  <c r="BM36" s="1"/>
  <c r="BP36" s="1"/>
  <c r="BF36"/>
  <c r="BB36"/>
  <c r="DG36" l="1"/>
  <c r="CR36"/>
  <c r="CC36"/>
  <c r="DG64"/>
  <c r="CR64"/>
  <c r="CC64"/>
  <c r="DF61"/>
  <c r="CQ61"/>
  <c r="CB61"/>
  <c r="CS73"/>
  <c r="DH73"/>
  <c r="CD73"/>
  <c r="DG21"/>
  <c r="CR21"/>
  <c r="CC21"/>
  <c r="CR41"/>
  <c r="CC41"/>
  <c r="DG41"/>
  <c r="CL29"/>
  <c r="BW29"/>
  <c r="DA29"/>
  <c r="CP29"/>
  <c r="CA29"/>
  <c r="DE29"/>
  <c r="CE37"/>
  <c r="DI37"/>
  <c r="CT37"/>
  <c r="DB49"/>
  <c r="CM49"/>
  <c r="BX49"/>
  <c r="CL77"/>
  <c r="DA77"/>
  <c r="BW77"/>
  <c r="CA35"/>
  <c r="DE35"/>
  <c r="CP35"/>
  <c r="CP28"/>
  <c r="DE28"/>
  <c r="CA28"/>
  <c r="CR55"/>
  <c r="CC55"/>
  <c r="DG55"/>
  <c r="CO65"/>
  <c r="BZ65"/>
  <c r="DD65"/>
  <c r="BW75"/>
  <c r="DA75"/>
  <c r="CL75"/>
  <c r="CA75"/>
  <c r="DE75"/>
  <c r="CP75"/>
  <c r="CA46"/>
  <c r="DE46"/>
  <c r="CP46"/>
  <c r="CP66"/>
  <c r="DE66"/>
  <c r="CA66"/>
  <c r="DD66"/>
  <c r="BZ66"/>
  <c r="CO66"/>
  <c r="CL22"/>
  <c r="BW22"/>
  <c r="DA22"/>
  <c r="DD22"/>
  <c r="CO22"/>
  <c r="BZ22"/>
  <c r="DA9"/>
  <c r="BW9"/>
  <c r="CL9"/>
  <c r="CE23"/>
  <c r="DI23"/>
  <c r="CT23"/>
  <c r="CQ34"/>
  <c r="CB34"/>
  <c r="DF34"/>
  <c r="DA34"/>
  <c r="CL34"/>
  <c r="BW34"/>
  <c r="DD8"/>
  <c r="BZ8"/>
  <c r="CO8"/>
  <c r="CT67"/>
  <c r="DI67"/>
  <c r="CE67"/>
  <c r="CC81"/>
  <c r="DG81"/>
  <c r="CR81"/>
  <c r="DH72"/>
  <c r="CS72"/>
  <c r="CD72"/>
  <c r="DE40"/>
  <c r="CP40"/>
  <c r="CA40"/>
  <c r="CC25"/>
  <c r="DG25"/>
  <c r="CR25"/>
  <c r="CL20"/>
  <c r="BW20"/>
  <c r="DA20"/>
  <c r="CO53"/>
  <c r="BZ53"/>
  <c r="DD53"/>
  <c r="CO10"/>
  <c r="DD10"/>
  <c r="BZ10"/>
  <c r="CT68"/>
  <c r="CE68"/>
  <c r="DI68"/>
  <c r="DA78"/>
  <c r="CL78"/>
  <c r="BW78"/>
  <c r="CL15"/>
  <c r="BW15"/>
  <c r="DA15"/>
  <c r="DD15"/>
  <c r="CO15"/>
  <c r="BZ15"/>
  <c r="CO38"/>
  <c r="BZ38"/>
  <c r="DD38"/>
  <c r="DC38"/>
  <c r="CN38"/>
  <c r="BY38"/>
  <c r="CS74"/>
  <c r="CD74"/>
  <c r="DH74"/>
  <c r="DF74"/>
  <c r="CQ74"/>
  <c r="CB74"/>
  <c r="BW48"/>
  <c r="DA48"/>
  <c r="CL48"/>
  <c r="DF48"/>
  <c r="CQ48"/>
  <c r="CB48"/>
  <c r="BW47"/>
  <c r="DA47"/>
  <c r="CL47"/>
  <c r="CD24"/>
  <c r="DH24"/>
  <c r="CS24"/>
  <c r="BW36"/>
  <c r="DA36"/>
  <c r="CL36"/>
  <c r="DF36"/>
  <c r="CQ36"/>
  <c r="CB36"/>
  <c r="BW64"/>
  <c r="DA64"/>
  <c r="CL64"/>
  <c r="DF64"/>
  <c r="CQ64"/>
  <c r="CB64"/>
  <c r="CA59"/>
  <c r="DE59"/>
  <c r="CP59"/>
  <c r="CQ79"/>
  <c r="CB79"/>
  <c r="DF79"/>
  <c r="BY79"/>
  <c r="DC79"/>
  <c r="CN79"/>
  <c r="CO61"/>
  <c r="BZ61"/>
  <c r="DD61"/>
  <c r="CA61"/>
  <c r="DE61"/>
  <c r="CP61"/>
  <c r="CQ12"/>
  <c r="DF12"/>
  <c r="CB12"/>
  <c r="CM12"/>
  <c r="DB12"/>
  <c r="BX12"/>
  <c r="CE12"/>
  <c r="DI12"/>
  <c r="CT12"/>
  <c r="DB73"/>
  <c r="CM73"/>
  <c r="BX73"/>
  <c r="DG73"/>
  <c r="CR73"/>
  <c r="CC73"/>
  <c r="CT21"/>
  <c r="CE21"/>
  <c r="DI21"/>
  <c r="CB21"/>
  <c r="DF21"/>
  <c r="CQ21"/>
  <c r="CO50"/>
  <c r="BZ50"/>
  <c r="DD50"/>
  <c r="DB50"/>
  <c r="CM50"/>
  <c r="BX50"/>
  <c r="DG50"/>
  <c r="CR50"/>
  <c r="CC50"/>
  <c r="CM80"/>
  <c r="BX80"/>
  <c r="DB80"/>
  <c r="DD80"/>
  <c r="CO80"/>
  <c r="BZ80"/>
  <c r="DE80"/>
  <c r="CP80"/>
  <c r="CA80"/>
  <c r="DA41"/>
  <c r="CL41"/>
  <c r="BW41"/>
  <c r="DF41"/>
  <c r="CQ41"/>
  <c r="CB41"/>
  <c r="CT29"/>
  <c r="CE29"/>
  <c r="DI29"/>
  <c r="DC29"/>
  <c r="BY29"/>
  <c r="CN29"/>
  <c r="DH29"/>
  <c r="CS29"/>
  <c r="CD29"/>
  <c r="CO37"/>
  <c r="BZ37"/>
  <c r="DD37"/>
  <c r="DB37"/>
  <c r="CM37"/>
  <c r="BX37"/>
  <c r="DG37"/>
  <c r="CR37"/>
  <c r="CC37"/>
  <c r="BW49"/>
  <c r="DA49"/>
  <c r="CL49"/>
  <c r="DF49"/>
  <c r="CQ49"/>
  <c r="CB49"/>
  <c r="CT77"/>
  <c r="CE77"/>
  <c r="DI77"/>
  <c r="CB77"/>
  <c r="CQ77"/>
  <c r="DF77"/>
  <c r="BZ33"/>
  <c r="DD33"/>
  <c r="CO33"/>
  <c r="CN33"/>
  <c r="BY33"/>
  <c r="DC33"/>
  <c r="DI33"/>
  <c r="CE33"/>
  <c r="CT33"/>
  <c r="CS35"/>
  <c r="CD35"/>
  <c r="DH35"/>
  <c r="CE35"/>
  <c r="DI35"/>
  <c r="CT35"/>
  <c r="DC35"/>
  <c r="CN35"/>
  <c r="BY35"/>
  <c r="CO63"/>
  <c r="BZ63"/>
  <c r="DD63"/>
  <c r="CE63"/>
  <c r="DI63"/>
  <c r="CT63"/>
  <c r="DC63"/>
  <c r="CN63"/>
  <c r="BY63"/>
  <c r="BX28"/>
  <c r="DB28"/>
  <c r="CM28"/>
  <c r="DD28"/>
  <c r="BZ28"/>
  <c r="CO28"/>
  <c r="CD55"/>
  <c r="DH55"/>
  <c r="CS55"/>
  <c r="DB55"/>
  <c r="CM55"/>
  <c r="BX55"/>
  <c r="CS65"/>
  <c r="CD65"/>
  <c r="DH65"/>
  <c r="CE65"/>
  <c r="DI65"/>
  <c r="CT65"/>
  <c r="DC65"/>
  <c r="CN65"/>
  <c r="BY65"/>
  <c r="CO75"/>
  <c r="BZ75"/>
  <c r="DD75"/>
  <c r="CE75"/>
  <c r="DI75"/>
  <c r="CT75"/>
  <c r="DC75"/>
  <c r="CN75"/>
  <c r="BY75"/>
  <c r="CO51"/>
  <c r="BZ51"/>
  <c r="DD51"/>
  <c r="CE51"/>
  <c r="DI51"/>
  <c r="CT51"/>
  <c r="DC51"/>
  <c r="CN51"/>
  <c r="BY51"/>
  <c r="CE46"/>
  <c r="DI46"/>
  <c r="CT46"/>
  <c r="DC46"/>
  <c r="CN46"/>
  <c r="BY46"/>
  <c r="CL66"/>
  <c r="BW66"/>
  <c r="DA66"/>
  <c r="DG66"/>
  <c r="CC66"/>
  <c r="CR66"/>
  <c r="DH66"/>
  <c r="CS66"/>
  <c r="CD66"/>
  <c r="CQ27"/>
  <c r="CB27"/>
  <c r="DF27"/>
  <c r="DD27"/>
  <c r="CO27"/>
  <c r="BZ27"/>
  <c r="DE27"/>
  <c r="CP27"/>
  <c r="CA27"/>
  <c r="DC7"/>
  <c r="CN7"/>
  <c r="BY7"/>
  <c r="DB7"/>
  <c r="BX7"/>
  <c r="CM7"/>
  <c r="CA7"/>
  <c r="CP7"/>
  <c r="DE7"/>
  <c r="CP22"/>
  <c r="CA22"/>
  <c r="DE22"/>
  <c r="DC22"/>
  <c r="CN22"/>
  <c r="BY22"/>
  <c r="DH22"/>
  <c r="CS22"/>
  <c r="CD22"/>
  <c r="CS9"/>
  <c r="DH9"/>
  <c r="CD9"/>
  <c r="DE9"/>
  <c r="CA9"/>
  <c r="CP9"/>
  <c r="CO23"/>
  <c r="BZ23"/>
  <c r="DD23"/>
  <c r="DB23"/>
  <c r="CM23"/>
  <c r="BX23"/>
  <c r="DG23"/>
  <c r="CR23"/>
  <c r="CC23"/>
  <c r="DD34"/>
  <c r="CO34"/>
  <c r="BZ34"/>
  <c r="DE34"/>
  <c r="CP34"/>
  <c r="CA34"/>
  <c r="CT8"/>
  <c r="CE8"/>
  <c r="DI8"/>
  <c r="CL8"/>
  <c r="DA8"/>
  <c r="BW8"/>
  <c r="DH8"/>
  <c r="CD8"/>
  <c r="CS8"/>
  <c r="CP67"/>
  <c r="DE67"/>
  <c r="CA67"/>
  <c r="BX67"/>
  <c r="DB67"/>
  <c r="CM67"/>
  <c r="DH67"/>
  <c r="CD67"/>
  <c r="CS67"/>
  <c r="CM81"/>
  <c r="BX81"/>
  <c r="DB81"/>
  <c r="DD81"/>
  <c r="CO81"/>
  <c r="BZ81"/>
  <c r="DE81"/>
  <c r="CP81"/>
  <c r="CA81"/>
  <c r="CN42"/>
  <c r="DC42"/>
  <c r="BY42"/>
  <c r="DA42"/>
  <c r="BW42"/>
  <c r="CL42"/>
  <c r="DF42"/>
  <c r="CQ42"/>
  <c r="CB42"/>
  <c r="BX11"/>
  <c r="DB11"/>
  <c r="CM11"/>
  <c r="DH11"/>
  <c r="CD11"/>
  <c r="CS11"/>
  <c r="CC72"/>
  <c r="DG72"/>
  <c r="CR72"/>
  <c r="CN40"/>
  <c r="BY40"/>
  <c r="DC40"/>
  <c r="CD40"/>
  <c r="DH40"/>
  <c r="CS40"/>
  <c r="DI40"/>
  <c r="CT40"/>
  <c r="CE40"/>
  <c r="CE62"/>
  <c r="DI62"/>
  <c r="CT62"/>
  <c r="DC62"/>
  <c r="CN62"/>
  <c r="BY62"/>
  <c r="DA25"/>
  <c r="CL25"/>
  <c r="BW25"/>
  <c r="CP20"/>
  <c r="CA20"/>
  <c r="DE20"/>
  <c r="DD20"/>
  <c r="CO20"/>
  <c r="BZ20"/>
  <c r="CS53"/>
  <c r="CD53"/>
  <c r="DH53"/>
  <c r="CE53"/>
  <c r="DI53"/>
  <c r="CT53"/>
  <c r="DC53"/>
  <c r="CN53"/>
  <c r="BY53"/>
  <c r="CQ14"/>
  <c r="CB14"/>
  <c r="DF14"/>
  <c r="DA14"/>
  <c r="CL14"/>
  <c r="BW14"/>
  <c r="CQ10"/>
  <c r="DF10"/>
  <c r="CB10"/>
  <c r="DA10"/>
  <c r="BW10"/>
  <c r="CL10"/>
  <c r="BW60"/>
  <c r="DA60"/>
  <c r="CL60"/>
  <c r="DF60"/>
  <c r="CQ60"/>
  <c r="CB60"/>
  <c r="CP76"/>
  <c r="DE76"/>
  <c r="CA76"/>
  <c r="BX76"/>
  <c r="CM76"/>
  <c r="DB76"/>
  <c r="DD76"/>
  <c r="BZ76"/>
  <c r="CO76"/>
  <c r="CR54"/>
  <c r="CC54"/>
  <c r="DG54"/>
  <c r="DA54"/>
  <c r="BW54"/>
  <c r="CL54"/>
  <c r="DF54"/>
  <c r="CQ54"/>
  <c r="CB54"/>
  <c r="DC68"/>
  <c r="CN68"/>
  <c r="BY68"/>
  <c r="BX68"/>
  <c r="DB68"/>
  <c r="CM68"/>
  <c r="DH68"/>
  <c r="CD68"/>
  <c r="CS68"/>
  <c r="CC78"/>
  <c r="DG78"/>
  <c r="CR78"/>
  <c r="DE78"/>
  <c r="CP78"/>
  <c r="CA78"/>
  <c r="CP15"/>
  <c r="CA15"/>
  <c r="DE15"/>
  <c r="DC15"/>
  <c r="CN15"/>
  <c r="BY15"/>
  <c r="DH15"/>
  <c r="CS15"/>
  <c r="CD15"/>
  <c r="CS38"/>
  <c r="CD38"/>
  <c r="DH38"/>
  <c r="DB38"/>
  <c r="CM38"/>
  <c r="BX38"/>
  <c r="DG38"/>
  <c r="CR38"/>
  <c r="CC38"/>
  <c r="BW74"/>
  <c r="DA74"/>
  <c r="CL74"/>
  <c r="CO48"/>
  <c r="BZ48"/>
  <c r="DD48"/>
  <c r="CA48"/>
  <c r="DE48"/>
  <c r="CP48"/>
  <c r="CA47"/>
  <c r="DE47"/>
  <c r="CP47"/>
  <c r="CR24"/>
  <c r="CC24"/>
  <c r="DG24"/>
  <c r="DB24"/>
  <c r="CM24"/>
  <c r="BX24"/>
  <c r="DB36"/>
  <c r="CM36"/>
  <c r="BX36"/>
  <c r="DB64"/>
  <c r="CM64"/>
  <c r="BX64"/>
  <c r="BW61"/>
  <c r="DA61"/>
  <c r="CL61"/>
  <c r="DC73"/>
  <c r="BY73"/>
  <c r="CN73"/>
  <c r="BX21"/>
  <c r="DB21"/>
  <c r="CM21"/>
  <c r="DC50"/>
  <c r="CN50"/>
  <c r="BY50"/>
  <c r="DA80"/>
  <c r="CL80"/>
  <c r="BW80"/>
  <c r="DB41"/>
  <c r="CM41"/>
  <c r="BX41"/>
  <c r="DD29"/>
  <c r="CO29"/>
  <c r="BZ29"/>
  <c r="BY77"/>
  <c r="CN77"/>
  <c r="DC77"/>
  <c r="CO35"/>
  <c r="BZ35"/>
  <c r="DD35"/>
  <c r="BX66"/>
  <c r="DB66"/>
  <c r="CM66"/>
  <c r="CM27"/>
  <c r="BX27"/>
  <c r="DB27"/>
  <c r="DA27"/>
  <c r="CL27"/>
  <c r="BW27"/>
  <c r="DG7"/>
  <c r="CR7"/>
  <c r="CC7"/>
  <c r="BW7"/>
  <c r="CL7"/>
  <c r="DA7"/>
  <c r="CM9"/>
  <c r="DB9"/>
  <c r="BX9"/>
  <c r="DG8"/>
  <c r="CC8"/>
  <c r="CR8"/>
  <c r="DD67"/>
  <c r="BZ67"/>
  <c r="CO67"/>
  <c r="CN11"/>
  <c r="DC11"/>
  <c r="BY11"/>
  <c r="DD11"/>
  <c r="BZ11"/>
  <c r="CO11"/>
  <c r="DI72"/>
  <c r="CT72"/>
  <c r="CE72"/>
  <c r="BZ40"/>
  <c r="DD40"/>
  <c r="CO40"/>
  <c r="CS62"/>
  <c r="CD62"/>
  <c r="DH62"/>
  <c r="CB20"/>
  <c r="DF20"/>
  <c r="CQ20"/>
  <c r="CA53"/>
  <c r="DE53"/>
  <c r="CP53"/>
  <c r="CM10"/>
  <c r="BX10"/>
  <c r="DB10"/>
  <c r="CO36"/>
  <c r="BZ36"/>
  <c r="DD36"/>
  <c r="CA36"/>
  <c r="DE36"/>
  <c r="CP36"/>
  <c r="CO64"/>
  <c r="BZ64"/>
  <c r="DD64"/>
  <c r="CA64"/>
  <c r="DE64"/>
  <c r="CP64"/>
  <c r="CO59"/>
  <c r="BZ59"/>
  <c r="DD59"/>
  <c r="CE59"/>
  <c r="DI59"/>
  <c r="CT59"/>
  <c r="DC59"/>
  <c r="CN59"/>
  <c r="BY59"/>
  <c r="CC79"/>
  <c r="DG79"/>
  <c r="CR79"/>
  <c r="DA79"/>
  <c r="CL79"/>
  <c r="BW79"/>
  <c r="CS61"/>
  <c r="CD61"/>
  <c r="DH61"/>
  <c r="CE61"/>
  <c r="DI61"/>
  <c r="CT61"/>
  <c r="DC61"/>
  <c r="CN61"/>
  <c r="BY61"/>
  <c r="CO12"/>
  <c r="DD12"/>
  <c r="BZ12"/>
  <c r="DC12"/>
  <c r="BY12"/>
  <c r="CN12"/>
  <c r="DF73"/>
  <c r="CB73"/>
  <c r="CQ73"/>
  <c r="BW73"/>
  <c r="CL73"/>
  <c r="DA73"/>
  <c r="CP21"/>
  <c r="CA21"/>
  <c r="DE21"/>
  <c r="DD21"/>
  <c r="CO21"/>
  <c r="BZ21"/>
  <c r="BW50"/>
  <c r="DA50"/>
  <c r="CL50"/>
  <c r="DF50"/>
  <c r="CQ50"/>
  <c r="CB50"/>
  <c r="DH80"/>
  <c r="CS80"/>
  <c r="CD80"/>
  <c r="DI80"/>
  <c r="CT80"/>
  <c r="CE80"/>
  <c r="BZ41"/>
  <c r="DD41"/>
  <c r="CO41"/>
  <c r="DE41"/>
  <c r="CP41"/>
  <c r="CA41"/>
  <c r="BX29"/>
  <c r="CM29"/>
  <c r="DB29"/>
  <c r="DG29"/>
  <c r="CR29"/>
  <c r="CC29"/>
  <c r="BW37"/>
  <c r="DA37"/>
  <c r="CL37"/>
  <c r="DF37"/>
  <c r="CQ37"/>
  <c r="CB37"/>
  <c r="CO49"/>
  <c r="BZ49"/>
  <c r="DD49"/>
  <c r="CA49"/>
  <c r="DE49"/>
  <c r="CP49"/>
  <c r="BX77"/>
  <c r="DB77"/>
  <c r="CM77"/>
  <c r="CP77"/>
  <c r="DE77"/>
  <c r="CA77"/>
  <c r="DB33"/>
  <c r="CM33"/>
  <c r="BX33"/>
  <c r="DB35"/>
  <c r="CM35"/>
  <c r="BX35"/>
  <c r="DG35"/>
  <c r="CR35"/>
  <c r="CC35"/>
  <c r="CS63"/>
  <c r="CD63"/>
  <c r="DH63"/>
  <c r="DB63"/>
  <c r="CM63"/>
  <c r="BX63"/>
  <c r="DG63"/>
  <c r="CR63"/>
  <c r="CC63"/>
  <c r="BY28"/>
  <c r="CN28"/>
  <c r="DC28"/>
  <c r="CL28"/>
  <c r="DA28"/>
  <c r="BW28"/>
  <c r="DH28"/>
  <c r="CD28"/>
  <c r="CS28"/>
  <c r="BZ55"/>
  <c r="DD55"/>
  <c r="CO55"/>
  <c r="DA55"/>
  <c r="CL55"/>
  <c r="BW55"/>
  <c r="DF55"/>
  <c r="CQ55"/>
  <c r="CB55"/>
  <c r="DB65"/>
  <c r="CM65"/>
  <c r="BX65"/>
  <c r="DG65"/>
  <c r="CR65"/>
  <c r="CC65"/>
  <c r="DH75"/>
  <c r="CS75"/>
  <c r="CD75"/>
  <c r="DB75"/>
  <c r="CM75"/>
  <c r="BX75"/>
  <c r="DG75"/>
  <c r="CR75"/>
  <c r="CC75"/>
  <c r="CS51"/>
  <c r="CD51"/>
  <c r="DH51"/>
  <c r="DB51"/>
  <c r="CM51"/>
  <c r="BX51"/>
  <c r="DG51"/>
  <c r="CR51"/>
  <c r="CC51"/>
  <c r="CO46"/>
  <c r="BZ46"/>
  <c r="DD46"/>
  <c r="DB46"/>
  <c r="CM46"/>
  <c r="BX46"/>
  <c r="DG46"/>
  <c r="CR46"/>
  <c r="CC46"/>
  <c r="CB66"/>
  <c r="DF66"/>
  <c r="CQ66"/>
  <c r="CN66"/>
  <c r="DC66"/>
  <c r="BY66"/>
  <c r="BY27"/>
  <c r="DC27"/>
  <c r="CN27"/>
  <c r="DH27"/>
  <c r="CS27"/>
  <c r="CD27"/>
  <c r="DI27"/>
  <c r="CT27"/>
  <c r="CE27"/>
  <c r="CO7"/>
  <c r="BZ7"/>
  <c r="DD7"/>
  <c r="CE7"/>
  <c r="CT7"/>
  <c r="DI7"/>
  <c r="BX22"/>
  <c r="DB22"/>
  <c r="CM22"/>
  <c r="DG22"/>
  <c r="CR22"/>
  <c r="CC22"/>
  <c r="CQ9"/>
  <c r="CB9"/>
  <c r="DF9"/>
  <c r="CC9"/>
  <c r="DG9"/>
  <c r="CR9"/>
  <c r="DI9"/>
  <c r="CE9"/>
  <c r="CT9"/>
  <c r="BW23"/>
  <c r="DA23"/>
  <c r="CL23"/>
  <c r="DF23"/>
  <c r="CQ23"/>
  <c r="CB23"/>
  <c r="BY34"/>
  <c r="DC34"/>
  <c r="CN34"/>
  <c r="DH34"/>
  <c r="CS34"/>
  <c r="CD34"/>
  <c r="DI34"/>
  <c r="CT34"/>
  <c r="CE34"/>
  <c r="CP8"/>
  <c r="CA8"/>
  <c r="DE8"/>
  <c r="CB8"/>
  <c r="CQ8"/>
  <c r="DF8"/>
  <c r="CR67"/>
  <c r="CC67"/>
  <c r="DG67"/>
  <c r="CB67"/>
  <c r="DF67"/>
  <c r="CQ67"/>
  <c r="DH81"/>
  <c r="CS81"/>
  <c r="CD81"/>
  <c r="DI81"/>
  <c r="CT81"/>
  <c r="CE81"/>
  <c r="BZ42"/>
  <c r="CO42"/>
  <c r="DD42"/>
  <c r="DE42"/>
  <c r="CA42"/>
  <c r="CP42"/>
  <c r="CT11"/>
  <c r="DI11"/>
  <c r="CE11"/>
  <c r="CB11"/>
  <c r="DF11"/>
  <c r="CQ11"/>
  <c r="CM72"/>
  <c r="BX72"/>
  <c r="DB72"/>
  <c r="DA72"/>
  <c r="CL72"/>
  <c r="BW72"/>
  <c r="CR40"/>
  <c r="CC40"/>
  <c r="DG40"/>
  <c r="DB40"/>
  <c r="CM40"/>
  <c r="BX40"/>
  <c r="CO62"/>
  <c r="BZ62"/>
  <c r="DD62"/>
  <c r="DB62"/>
  <c r="CM62"/>
  <c r="BX62"/>
  <c r="DG62"/>
  <c r="CR62"/>
  <c r="CC62"/>
  <c r="CQ25"/>
  <c r="CB25"/>
  <c r="DF25"/>
  <c r="DD25"/>
  <c r="CO25"/>
  <c r="BZ25"/>
  <c r="DE25"/>
  <c r="CP25"/>
  <c r="CA25"/>
  <c r="CT20"/>
  <c r="CE20"/>
  <c r="DI20"/>
  <c r="DC20"/>
  <c r="CN20"/>
  <c r="BY20"/>
  <c r="DH20"/>
  <c r="CS20"/>
  <c r="CD20"/>
  <c r="DB53"/>
  <c r="CM53"/>
  <c r="BX53"/>
  <c r="DG53"/>
  <c r="CR53"/>
  <c r="CC53"/>
  <c r="CM14"/>
  <c r="BX14"/>
  <c r="DB14"/>
  <c r="DD14"/>
  <c r="CO14"/>
  <c r="BZ14"/>
  <c r="DE14"/>
  <c r="CP14"/>
  <c r="CA14"/>
  <c r="CS10"/>
  <c r="CD10"/>
  <c r="DH10"/>
  <c r="BY10"/>
  <c r="DC10"/>
  <c r="CN10"/>
  <c r="DE10"/>
  <c r="CA10"/>
  <c r="CP10"/>
  <c r="CO60"/>
  <c r="BZ60"/>
  <c r="DD60"/>
  <c r="CA60"/>
  <c r="DE60"/>
  <c r="CP60"/>
  <c r="CL76"/>
  <c r="BW76"/>
  <c r="DA76"/>
  <c r="CC76"/>
  <c r="CR76"/>
  <c r="DG76"/>
  <c r="DH76"/>
  <c r="CS76"/>
  <c r="CD76"/>
  <c r="CD54"/>
  <c r="CS54"/>
  <c r="DH54"/>
  <c r="DE54"/>
  <c r="CP54"/>
  <c r="CA54"/>
  <c r="CB68"/>
  <c r="DF68"/>
  <c r="CQ68"/>
  <c r="CM78"/>
  <c r="BX78"/>
  <c r="DB78"/>
  <c r="DD78"/>
  <c r="CO78"/>
  <c r="BZ78"/>
  <c r="DI78"/>
  <c r="CT78"/>
  <c r="CE78"/>
  <c r="BX15"/>
  <c r="DB15"/>
  <c r="CM15"/>
  <c r="DG15"/>
  <c r="CR15"/>
  <c r="CC15"/>
  <c r="BW38"/>
  <c r="DA38"/>
  <c r="CL38"/>
  <c r="DF38"/>
  <c r="CQ38"/>
  <c r="CB38"/>
  <c r="CO74"/>
  <c r="BZ74"/>
  <c r="DD74"/>
  <c r="CE74"/>
  <c r="DI74"/>
  <c r="CT74"/>
  <c r="DC74"/>
  <c r="CN74"/>
  <c r="BY74"/>
  <c r="CS48"/>
  <c r="CD48"/>
  <c r="DH48"/>
  <c r="CE48"/>
  <c r="DI48"/>
  <c r="CT48"/>
  <c r="DC48"/>
  <c r="CN48"/>
  <c r="BY48"/>
  <c r="CO47"/>
  <c r="BZ47"/>
  <c r="DD47"/>
  <c r="CE47"/>
  <c r="DI47"/>
  <c r="CT47"/>
  <c r="DC47"/>
  <c r="CN47"/>
  <c r="BY47"/>
  <c r="CN24"/>
  <c r="BY24"/>
  <c r="DC24"/>
  <c r="DA24"/>
  <c r="CL24"/>
  <c r="BW24"/>
  <c r="DF24"/>
  <c r="CQ24"/>
  <c r="CB24"/>
  <c r="BW59"/>
  <c r="DA59"/>
  <c r="CL59"/>
  <c r="DF59"/>
  <c r="CQ59"/>
  <c r="CB59"/>
  <c r="DH79"/>
  <c r="CS79"/>
  <c r="CD79"/>
  <c r="DI79"/>
  <c r="CT79"/>
  <c r="CE79"/>
  <c r="CA12"/>
  <c r="DE12"/>
  <c r="CP12"/>
  <c r="CE73"/>
  <c r="CT73"/>
  <c r="DI73"/>
  <c r="CE50"/>
  <c r="DI50"/>
  <c r="CT50"/>
  <c r="CC80"/>
  <c r="DG80"/>
  <c r="CR80"/>
  <c r="DC37"/>
  <c r="CN37"/>
  <c r="BY37"/>
  <c r="DG49"/>
  <c r="CR49"/>
  <c r="CC49"/>
  <c r="DH77"/>
  <c r="CD77"/>
  <c r="CS77"/>
  <c r="CD33"/>
  <c r="DH33"/>
  <c r="CS33"/>
  <c r="DE33"/>
  <c r="CP33"/>
  <c r="CA33"/>
  <c r="CA63"/>
  <c r="DE63"/>
  <c r="CP63"/>
  <c r="DG28"/>
  <c r="CC28"/>
  <c r="CR28"/>
  <c r="CN55"/>
  <c r="BY55"/>
  <c r="DC55"/>
  <c r="DI55"/>
  <c r="CT55"/>
  <c r="CE55"/>
  <c r="CA65"/>
  <c r="DE65"/>
  <c r="CP65"/>
  <c r="CA51"/>
  <c r="DE51"/>
  <c r="CP51"/>
  <c r="CS46"/>
  <c r="CD46"/>
  <c r="DH46"/>
  <c r="CO9"/>
  <c r="DD9"/>
  <c r="BZ9"/>
  <c r="CS23"/>
  <c r="CD23"/>
  <c r="DH23"/>
  <c r="DC23"/>
  <c r="CN23"/>
  <c r="BY23"/>
  <c r="CN8"/>
  <c r="DC8"/>
  <c r="BY8"/>
  <c r="DA81"/>
  <c r="CL81"/>
  <c r="BW81"/>
  <c r="DB42"/>
  <c r="CM42"/>
  <c r="BX42"/>
  <c r="CR11"/>
  <c r="CC11"/>
  <c r="DG11"/>
  <c r="BY72"/>
  <c r="DC72"/>
  <c r="CN72"/>
  <c r="CA62"/>
  <c r="DE62"/>
  <c r="CP62"/>
  <c r="CM25"/>
  <c r="BX25"/>
  <c r="DB25"/>
  <c r="CC14"/>
  <c r="DG14"/>
  <c r="CR14"/>
  <c r="DB60"/>
  <c r="CM60"/>
  <c r="BX60"/>
  <c r="DG60"/>
  <c r="CR60"/>
  <c r="CC60"/>
  <c r="CT76"/>
  <c r="DI76"/>
  <c r="CE76"/>
  <c r="DB54"/>
  <c r="CM54"/>
  <c r="BX54"/>
  <c r="DG68"/>
  <c r="CR68"/>
  <c r="CC68"/>
  <c r="DD68"/>
  <c r="BZ68"/>
  <c r="CO68"/>
  <c r="BY78"/>
  <c r="DC78"/>
  <c r="CN78"/>
  <c r="CE38"/>
  <c r="DI38"/>
  <c r="CT38"/>
  <c r="DF47"/>
  <c r="CQ47"/>
  <c r="CB47"/>
  <c r="DI24"/>
  <c r="CT24"/>
  <c r="CE24"/>
  <c r="CS36"/>
  <c r="CD36"/>
  <c r="DH36"/>
  <c r="CE36"/>
  <c r="DI36"/>
  <c r="CT36"/>
  <c r="DC36"/>
  <c r="CN36"/>
  <c r="BY36"/>
  <c r="CS64"/>
  <c r="CD64"/>
  <c r="DH64"/>
  <c r="CE64"/>
  <c r="DI64"/>
  <c r="CT64"/>
  <c r="DC64"/>
  <c r="CN64"/>
  <c r="BY64"/>
  <c r="CS59"/>
  <c r="CD59"/>
  <c r="DH59"/>
  <c r="DB59"/>
  <c r="CM59"/>
  <c r="BX59"/>
  <c r="DG59"/>
  <c r="CR59"/>
  <c r="CC59"/>
  <c r="CM79"/>
  <c r="BX79"/>
  <c r="DB79"/>
  <c r="DD79"/>
  <c r="CO79"/>
  <c r="BZ79"/>
  <c r="DE79"/>
  <c r="CP79"/>
  <c r="CA79"/>
  <c r="DB61"/>
  <c r="CM61"/>
  <c r="BX61"/>
  <c r="DG61"/>
  <c r="CR61"/>
  <c r="CC61"/>
  <c r="CS12"/>
  <c r="CD12"/>
  <c r="DH12"/>
  <c r="BW12"/>
  <c r="DA12"/>
  <c r="CL12"/>
  <c r="DG12"/>
  <c r="CC12"/>
  <c r="CR12"/>
  <c r="CO73"/>
  <c r="BZ73"/>
  <c r="DD73"/>
  <c r="CA73"/>
  <c r="DE73"/>
  <c r="CP73"/>
  <c r="CL21"/>
  <c r="BW21"/>
  <c r="DA21"/>
  <c r="DC21"/>
  <c r="CN21"/>
  <c r="BY21"/>
  <c r="DH21"/>
  <c r="CS21"/>
  <c r="CD21"/>
  <c r="CS50"/>
  <c r="CD50"/>
  <c r="DH50"/>
  <c r="CA50"/>
  <c r="DE50"/>
  <c r="CP50"/>
  <c r="CQ80"/>
  <c r="CB80"/>
  <c r="DF80"/>
  <c r="BY80"/>
  <c r="DC80"/>
  <c r="CN80"/>
  <c r="CN41"/>
  <c r="BY41"/>
  <c r="DC41"/>
  <c r="CD41"/>
  <c r="DH41"/>
  <c r="CS41"/>
  <c r="DI41"/>
  <c r="CT41"/>
  <c r="CE41"/>
  <c r="CB29"/>
  <c r="DF29"/>
  <c r="CQ29"/>
  <c r="CS37"/>
  <c r="CD37"/>
  <c r="DH37"/>
  <c r="CA37"/>
  <c r="DE37"/>
  <c r="CP37"/>
  <c r="CS49"/>
  <c r="CD49"/>
  <c r="DH49"/>
  <c r="CE49"/>
  <c r="DI49"/>
  <c r="CT49"/>
  <c r="DC49"/>
  <c r="CN49"/>
  <c r="BY49"/>
  <c r="DG77"/>
  <c r="CC77"/>
  <c r="CR77"/>
  <c r="DD77"/>
  <c r="BZ77"/>
  <c r="CO77"/>
  <c r="CR33"/>
  <c r="CC33"/>
  <c r="DG33"/>
  <c r="DA33"/>
  <c r="BW33"/>
  <c r="CL33"/>
  <c r="DF33"/>
  <c r="CQ33"/>
  <c r="CB33"/>
  <c r="BW35"/>
  <c r="DA35"/>
  <c r="CL35"/>
  <c r="DF35"/>
  <c r="CQ35"/>
  <c r="CB35"/>
  <c r="BW63"/>
  <c r="DA63"/>
  <c r="CL63"/>
  <c r="DF63"/>
  <c r="CQ63"/>
  <c r="CB63"/>
  <c r="CT28"/>
  <c r="CE28"/>
  <c r="DI28"/>
  <c r="CB28"/>
  <c r="CQ28"/>
  <c r="DF28"/>
  <c r="DE55"/>
  <c r="CP55"/>
  <c r="CA55"/>
  <c r="BW65"/>
  <c r="DA65"/>
  <c r="CL65"/>
  <c r="DF65"/>
  <c r="CQ65"/>
  <c r="CB65"/>
  <c r="DF75"/>
  <c r="CQ75"/>
  <c r="CB75"/>
  <c r="BW51"/>
  <c r="DA51"/>
  <c r="CL51"/>
  <c r="DF51"/>
  <c r="CQ51"/>
  <c r="CB51"/>
  <c r="BW46"/>
  <c r="DA46"/>
  <c r="CL46"/>
  <c r="DF46"/>
  <c r="CQ46"/>
  <c r="CB46"/>
  <c r="CT66"/>
  <c r="CE66"/>
  <c r="DI66"/>
  <c r="CC27"/>
  <c r="DG27"/>
  <c r="CR27"/>
  <c r="CQ7"/>
  <c r="CB7"/>
  <c r="DF7"/>
  <c r="CS7"/>
  <c r="DH7"/>
  <c r="CD7"/>
  <c r="CT22"/>
  <c r="CE22"/>
  <c r="DI22"/>
  <c r="CB22"/>
  <c r="DF22"/>
  <c r="CQ22"/>
  <c r="BY9"/>
  <c r="DC9"/>
  <c r="CN9"/>
  <c r="CA23"/>
  <c r="DE23"/>
  <c r="CP23"/>
  <c r="CM34"/>
  <c r="BX34"/>
  <c r="DB34"/>
  <c r="CC34"/>
  <c r="DG34"/>
  <c r="CR34"/>
  <c r="BX8"/>
  <c r="DB8"/>
  <c r="CM8"/>
  <c r="CN67"/>
  <c r="DC67"/>
  <c r="BY67"/>
  <c r="CL67"/>
  <c r="DA67"/>
  <c r="BW67"/>
  <c r="CQ81"/>
  <c r="CB81"/>
  <c r="DF81"/>
  <c r="BY81"/>
  <c r="DC81"/>
  <c r="CN81"/>
  <c r="CR42"/>
  <c r="DG42"/>
  <c r="CC42"/>
  <c r="CD42"/>
  <c r="DH42"/>
  <c r="CS42"/>
  <c r="DI42"/>
  <c r="CT42"/>
  <c r="CE42"/>
  <c r="CL11"/>
  <c r="DA11"/>
  <c r="BW11"/>
  <c r="CP11"/>
  <c r="CA11"/>
  <c r="DE11"/>
  <c r="CQ72"/>
  <c r="CB72"/>
  <c r="DF72"/>
  <c r="DD72"/>
  <c r="CO72"/>
  <c r="BZ72"/>
  <c r="DE72"/>
  <c r="CP72"/>
  <c r="CA72"/>
  <c r="DA40"/>
  <c r="CL40"/>
  <c r="BW40"/>
  <c r="DF40"/>
  <c r="CQ40"/>
  <c r="CB40"/>
  <c r="BW62"/>
  <c r="DA62"/>
  <c r="CL62"/>
  <c r="DF62"/>
  <c r="CQ62"/>
  <c r="CB62"/>
  <c r="BY25"/>
  <c r="DC25"/>
  <c r="CN25"/>
  <c r="DH25"/>
  <c r="CS25"/>
  <c r="CD25"/>
  <c r="DI25"/>
  <c r="CT25"/>
  <c r="CE25"/>
  <c r="BX20"/>
  <c r="DB20"/>
  <c r="CM20"/>
  <c r="DG20"/>
  <c r="CR20"/>
  <c r="CC20"/>
  <c r="BW53"/>
  <c r="DA53"/>
  <c r="CL53"/>
  <c r="DF53"/>
  <c r="CQ53"/>
  <c r="CB53"/>
  <c r="BY14"/>
  <c r="DC14"/>
  <c r="CN14"/>
  <c r="DH14"/>
  <c r="CS14"/>
  <c r="CD14"/>
  <c r="DI14"/>
  <c r="CT14"/>
  <c r="CE14"/>
  <c r="CC10"/>
  <c r="DG10"/>
  <c r="CR10"/>
  <c r="DI10"/>
  <c r="CE10"/>
  <c r="CT10"/>
  <c r="CS60"/>
  <c r="CD60"/>
  <c r="DH60"/>
  <c r="CE60"/>
  <c r="DI60"/>
  <c r="CT60"/>
  <c r="DC60"/>
  <c r="CN60"/>
  <c r="BY60"/>
  <c r="CB76"/>
  <c r="CQ76"/>
  <c r="DF76"/>
  <c r="CN76"/>
  <c r="DC76"/>
  <c r="BY76"/>
  <c r="BZ54"/>
  <c r="DD54"/>
  <c r="CO54"/>
  <c r="CN54"/>
  <c r="BY54"/>
  <c r="DC54"/>
  <c r="DI54"/>
  <c r="CE54"/>
  <c r="CT54"/>
  <c r="CL68"/>
  <c r="DA68"/>
  <c r="BW68"/>
  <c r="CP68"/>
  <c r="DE68"/>
  <c r="CA68"/>
  <c r="CQ78"/>
  <c r="CB78"/>
  <c r="DF78"/>
  <c r="DH78"/>
  <c r="CS78"/>
  <c r="CD78"/>
  <c r="CT15"/>
  <c r="CE15"/>
  <c r="DI15"/>
  <c r="CB15"/>
  <c r="DF15"/>
  <c r="CQ15"/>
  <c r="CA38"/>
  <c r="DE38"/>
  <c r="CP38"/>
  <c r="CA74"/>
  <c r="DE74"/>
  <c r="CP74"/>
  <c r="DB74"/>
  <c r="CM74"/>
  <c r="BX74"/>
  <c r="DG74"/>
  <c r="CR74"/>
  <c r="CC74"/>
  <c r="DB48"/>
  <c r="CM48"/>
  <c r="BX48"/>
  <c r="DG48"/>
  <c r="CR48"/>
  <c r="CC48"/>
  <c r="CS47"/>
  <c r="CD47"/>
  <c r="DH47"/>
  <c r="DB47"/>
  <c r="CM47"/>
  <c r="BX47"/>
  <c r="DG47"/>
  <c r="CR47"/>
  <c r="CC47"/>
  <c r="BZ24"/>
  <c r="DD24"/>
  <c r="CO24"/>
  <c r="DE24"/>
  <c r="CP24"/>
  <c r="CA24"/>
</calcChain>
</file>

<file path=xl/sharedStrings.xml><?xml version="1.0" encoding="utf-8"?>
<sst xmlns="http://schemas.openxmlformats.org/spreadsheetml/2006/main" count="826" uniqueCount="88">
  <si>
    <t>Heading Added Manualy</t>
  </si>
  <si>
    <t>Rates Added Manualy</t>
  </si>
  <si>
    <t>Handbill</t>
  </si>
  <si>
    <t>Paper</t>
  </si>
  <si>
    <t>Size</t>
  </si>
  <si>
    <t>Qty</t>
  </si>
  <si>
    <t>Automated Calculation</t>
  </si>
  <si>
    <t>Sunshine 80</t>
  </si>
  <si>
    <t>A8</t>
  </si>
  <si>
    <t>Links From Data</t>
  </si>
  <si>
    <t>Paper Rates</t>
  </si>
  <si>
    <t>Printing Count</t>
  </si>
  <si>
    <t>Printing Sets</t>
  </si>
  <si>
    <t>Printing Sets (Logic)</t>
  </si>
  <si>
    <t>19X26 Printing Rate</t>
  </si>
  <si>
    <t>Rates For Art Single side</t>
  </si>
  <si>
    <t>15X20 Printing Rate</t>
  </si>
  <si>
    <t>12X18 Printing Rate</t>
  </si>
  <si>
    <t>Single Side</t>
  </si>
  <si>
    <t>Both Side</t>
  </si>
  <si>
    <t>Paer</t>
  </si>
  <si>
    <t>GSM</t>
  </si>
  <si>
    <t>Printing  Count</t>
  </si>
  <si>
    <t>Plate</t>
  </si>
  <si>
    <t>Printing</t>
  </si>
  <si>
    <t>Probability</t>
  </si>
  <si>
    <t xml:space="preserve">Size </t>
  </si>
  <si>
    <t>Thickness</t>
  </si>
  <si>
    <t>Print Count 19X26</t>
  </si>
  <si>
    <t>Print Count 15X20</t>
  </si>
  <si>
    <t>Print Count 12X18</t>
  </si>
  <si>
    <t>Art  Paper</t>
  </si>
  <si>
    <t>9X6.25</t>
  </si>
  <si>
    <t>Sr No.</t>
  </si>
  <si>
    <t xml:space="preserve">Paper </t>
  </si>
  <si>
    <t>Thicknes</t>
  </si>
  <si>
    <t>Rate</t>
  </si>
  <si>
    <t>A4</t>
  </si>
  <si>
    <t>A2</t>
  </si>
  <si>
    <t>A1</t>
  </si>
  <si>
    <t>19X26</t>
  </si>
  <si>
    <t>15X20</t>
  </si>
  <si>
    <t>12X18</t>
  </si>
  <si>
    <t>Qty.1000</t>
  </si>
  <si>
    <t>Qty.2000</t>
  </si>
  <si>
    <t>Qty.3000</t>
  </si>
  <si>
    <t>Qty.4000</t>
  </si>
  <si>
    <t>Qty.5000</t>
  </si>
  <si>
    <t>Print Count</t>
  </si>
  <si>
    <t>A3</t>
  </si>
  <si>
    <t>Art Paper</t>
  </si>
  <si>
    <t>Sun Shine</t>
  </si>
  <si>
    <t>9X12.5</t>
  </si>
  <si>
    <t>25x36</t>
  </si>
  <si>
    <t>Art Paper (500 Sheets)</t>
  </si>
  <si>
    <t>Bond</t>
  </si>
  <si>
    <t>18X12.5</t>
  </si>
  <si>
    <t>70 GSM</t>
  </si>
  <si>
    <t>80 GSM</t>
  </si>
  <si>
    <t>90 GSM</t>
  </si>
  <si>
    <t>100 GSM</t>
  </si>
  <si>
    <t>130 GSM</t>
  </si>
  <si>
    <t>170 GSM</t>
  </si>
  <si>
    <t>210 GSM</t>
  </si>
  <si>
    <t>250 GSM</t>
  </si>
  <si>
    <t>300 GSM</t>
  </si>
  <si>
    <t>Alabuster</t>
  </si>
  <si>
    <t>Ivory</t>
  </si>
  <si>
    <t>Per Page</t>
  </si>
  <si>
    <t>A3 (12*18)</t>
  </si>
  <si>
    <t>Sticker</t>
  </si>
  <si>
    <t>18X25</t>
  </si>
  <si>
    <t>Maflitho</t>
  </si>
  <si>
    <t>Maplitho (500 Sheets)</t>
  </si>
  <si>
    <t>Sunshine 100</t>
  </si>
  <si>
    <t>Art Paper 90</t>
  </si>
  <si>
    <t>Art Paper 100</t>
  </si>
  <si>
    <t>Art Paper 130</t>
  </si>
  <si>
    <t>Maplitho</t>
  </si>
  <si>
    <t>Art Paper 170</t>
  </si>
  <si>
    <t>Sticker (100 Sheets)</t>
  </si>
  <si>
    <t>Executive Bond (500 Sheets)</t>
  </si>
  <si>
    <t>Alabaster</t>
  </si>
  <si>
    <t>Alabaster (500 Sheets)</t>
  </si>
  <si>
    <t>Sunshine</t>
  </si>
  <si>
    <t>Sunshine (500 Sheets)</t>
  </si>
  <si>
    <t>Ivory (100 Sheets)</t>
  </si>
  <si>
    <t>-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</si>
</sst>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0" xfId="0" applyFont="1" applyFill="1"/>
    <xf numFmtId="0" fontId="2" fillId="0" borderId="0" xfId="0" applyFont="1"/>
    <xf numFmtId="0" fontId="0" fillId="2" borderId="0" xfId="0" applyFont="1" applyFill="1"/>
    <xf numFmtId="0" fontId="0" fillId="5" borderId="0" xfId="0" applyFont="1" applyFill="1"/>
    <xf numFmtId="0" fontId="0" fillId="0" borderId="0" xfId="0" applyFont="1" applyFill="1"/>
    <xf numFmtId="1" fontId="0" fillId="0" borderId="0" xfId="0" applyNumberFormat="1" applyFont="1" applyFill="1"/>
    <xf numFmtId="0" fontId="0" fillId="6" borderId="0" xfId="0" applyFill="1"/>
    <xf numFmtId="164" fontId="0" fillId="0" borderId="0" xfId="0" applyNumberFormat="1"/>
    <xf numFmtId="1" fontId="2" fillId="0" borderId="0" xfId="0" applyNumberFormat="1" applyFont="1"/>
    <xf numFmtId="1" fontId="0" fillId="3" borderId="0" xfId="0" applyNumberFormat="1" applyFont="1" applyFill="1"/>
    <xf numFmtId="1" fontId="0" fillId="2" borderId="0" xfId="0" applyNumberFormat="1" applyFont="1" applyFill="1"/>
    <xf numFmtId="1" fontId="0" fillId="4" borderId="0" xfId="0" applyNumberFormat="1" applyFont="1" applyFill="1"/>
    <xf numFmtId="164" fontId="0" fillId="0" borderId="0" xfId="0" applyNumberFormat="1" applyFont="1" applyFill="1"/>
    <xf numFmtId="0" fontId="1" fillId="2" borderId="0" xfId="0" applyFont="1" applyFill="1" applyAlignment="1">
      <alignment horizontal="center"/>
    </xf>
    <xf numFmtId="1" fontId="0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ill="1"/>
    <xf numFmtId="0" fontId="0" fillId="7" borderId="0" xfId="0" applyFill="1"/>
    <xf numFmtId="0" fontId="0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FF245"/>
  <sheetViews>
    <sheetView tabSelected="1" topLeftCell="BQ7" workbookViewId="0">
      <selection activeCell="BA33" sqref="BA33"/>
    </sheetView>
  </sheetViews>
  <sheetFormatPr defaultRowHeight="15"/>
  <cols>
    <col min="3" max="3" width="12.5703125" bestFit="1" customWidth="1"/>
    <col min="4" max="4" width="10.140625" bestFit="1" customWidth="1"/>
    <col min="5" max="5" width="9" customWidth="1"/>
    <col min="10" max="10" width="9.7109375" bestFit="1" customWidth="1"/>
    <col min="30" max="30" width="8.7109375" bestFit="1" customWidth="1"/>
    <col min="31" max="31" width="9.140625" customWidth="1"/>
    <col min="32" max="32" width="23" bestFit="1" customWidth="1"/>
    <col min="33" max="34" width="6" bestFit="1" customWidth="1"/>
    <col min="35" max="37" width="5" bestFit="1" customWidth="1"/>
    <col min="38" max="38" width="5" customWidth="1"/>
    <col min="39" max="39" width="6" bestFit="1" customWidth="1"/>
    <col min="40" max="40" width="7.42578125" bestFit="1" customWidth="1"/>
    <col min="58" max="58" width="8.42578125" bestFit="1" customWidth="1"/>
    <col min="59" max="59" width="8.42578125" customWidth="1"/>
    <col min="60" max="65" width="6.140625" bestFit="1" customWidth="1"/>
    <col min="66" max="68" width="6.7109375" bestFit="1" customWidth="1"/>
    <col min="69" max="73" width="8.7109375" customWidth="1"/>
    <col min="74" max="74" width="5" customWidth="1"/>
    <col min="75" max="77" width="7.42578125" customWidth="1"/>
    <col min="78" max="83" width="8.42578125" customWidth="1"/>
    <col min="84" max="86" width="8.7109375" customWidth="1"/>
    <col min="87" max="88" width="8.7109375" bestFit="1" customWidth="1"/>
    <col min="89" max="89" width="5" bestFit="1" customWidth="1"/>
    <col min="90" max="92" width="7.42578125" bestFit="1" customWidth="1"/>
    <col min="93" max="98" width="8.42578125" bestFit="1" customWidth="1"/>
    <col min="99" max="99" width="8.7109375" bestFit="1" customWidth="1"/>
    <col min="100" max="112" width="8.42578125" customWidth="1"/>
    <col min="113" max="113" width="8.42578125" bestFit="1" customWidth="1"/>
    <col min="114" max="114" width="6.140625" customWidth="1"/>
    <col min="115" max="115" width="11" bestFit="1" customWidth="1"/>
    <col min="116" max="127" width="6.140625" customWidth="1"/>
    <col min="128" max="128" width="11" bestFit="1" customWidth="1"/>
    <col min="129" max="140" width="6.140625" customWidth="1"/>
    <col min="141" max="141" width="5" customWidth="1"/>
    <col min="142" max="142" width="10" bestFit="1" customWidth="1"/>
    <col min="147" max="147" width="14.28515625" bestFit="1" customWidth="1"/>
    <col min="153" max="153" width="10.7109375" bestFit="1" customWidth="1"/>
    <col min="155" max="155" width="5" bestFit="1" customWidth="1"/>
    <col min="156" max="156" width="9.28515625" bestFit="1" customWidth="1"/>
    <col min="157" max="157" width="9.5703125" bestFit="1" customWidth="1"/>
    <col min="158" max="158" width="6" bestFit="1" customWidth="1"/>
    <col min="159" max="159" width="8.42578125" bestFit="1" customWidth="1"/>
    <col min="160" max="162" width="16.7109375" bestFit="1" customWidth="1"/>
  </cols>
  <sheetData>
    <row r="1" spans="2:162">
      <c r="AE1" s="1"/>
      <c r="AF1" t="s">
        <v>0</v>
      </c>
    </row>
    <row r="2" spans="2:162">
      <c r="AE2" s="2"/>
      <c r="AF2" t="s">
        <v>1</v>
      </c>
    </row>
    <row r="3" spans="2:162">
      <c r="B3" t="s">
        <v>2</v>
      </c>
      <c r="C3" t="s">
        <v>3</v>
      </c>
      <c r="D3" t="s">
        <v>4</v>
      </c>
      <c r="E3" t="s">
        <v>5</v>
      </c>
      <c r="AE3" s="3"/>
      <c r="AF3" t="s">
        <v>6</v>
      </c>
    </row>
    <row r="4" spans="2:162">
      <c r="C4" t="s">
        <v>7</v>
      </c>
      <c r="D4" s="4" t="s">
        <v>8</v>
      </c>
      <c r="E4">
        <v>1000</v>
      </c>
      <c r="AE4" s="5"/>
      <c r="AF4" t="s">
        <v>9</v>
      </c>
      <c r="DR4" s="33"/>
      <c r="DS4" s="33"/>
      <c r="DT4" s="33"/>
      <c r="DU4" s="33"/>
      <c r="DV4" s="33"/>
      <c r="DW4" s="33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</row>
    <row r="5" spans="2:162">
      <c r="D5" s="4"/>
      <c r="E5">
        <v>2000</v>
      </c>
      <c r="AH5" s="33" t="s">
        <v>4</v>
      </c>
      <c r="AI5" s="33"/>
      <c r="AJ5" s="33"/>
      <c r="AK5" s="33"/>
      <c r="AL5" s="6"/>
      <c r="AM5" s="6"/>
      <c r="AN5" s="31" t="str">
        <f>V7</f>
        <v>Art Paper (500 Sheets)</v>
      </c>
      <c r="AO5" s="31"/>
      <c r="AP5" s="31"/>
      <c r="AQ5" s="31"/>
      <c r="AR5" s="31"/>
      <c r="AS5" s="31"/>
      <c r="AT5" s="31"/>
      <c r="AU5" s="31"/>
      <c r="AV5" s="31"/>
      <c r="AW5" s="6"/>
      <c r="AX5" s="6"/>
      <c r="AY5" s="32" t="s">
        <v>10</v>
      </c>
      <c r="AZ5" s="32"/>
      <c r="BA5" s="32"/>
      <c r="BB5" s="32"/>
      <c r="BC5" s="32"/>
      <c r="BD5" s="32"/>
      <c r="BE5" s="32"/>
      <c r="BF5" s="32"/>
      <c r="BG5" s="32"/>
      <c r="BH5" s="33" t="s">
        <v>11</v>
      </c>
      <c r="BI5" s="33"/>
      <c r="BJ5" s="33"/>
      <c r="BK5" s="33" t="s">
        <v>12</v>
      </c>
      <c r="BL5" s="33"/>
      <c r="BM5" s="33"/>
      <c r="BN5" s="34" t="s">
        <v>13</v>
      </c>
      <c r="BO5" s="34"/>
      <c r="BP5" s="34"/>
      <c r="BQ5" s="30" t="s">
        <v>14</v>
      </c>
      <c r="BR5" s="30"/>
      <c r="BS5" s="30"/>
      <c r="BT5" s="30"/>
      <c r="BU5" s="30"/>
      <c r="BV5" s="7"/>
      <c r="BW5" s="35" t="s">
        <v>15</v>
      </c>
      <c r="BX5" s="35"/>
      <c r="BY5" s="35"/>
      <c r="BZ5" s="35"/>
      <c r="CA5" s="35"/>
      <c r="CB5" s="35"/>
      <c r="CC5" s="35"/>
      <c r="CD5" s="35"/>
      <c r="CE5" s="8"/>
      <c r="CF5" s="30" t="s">
        <v>16</v>
      </c>
      <c r="CG5" s="30"/>
      <c r="CH5" s="30"/>
      <c r="CI5" s="30"/>
      <c r="CJ5" s="30"/>
      <c r="CK5" s="7"/>
      <c r="CL5" s="8"/>
      <c r="CM5" s="8"/>
      <c r="CN5" s="8"/>
      <c r="CO5" s="8"/>
      <c r="CP5" s="8"/>
      <c r="CQ5" s="8"/>
      <c r="CR5" s="8"/>
      <c r="CS5" s="8"/>
      <c r="CT5" s="8"/>
      <c r="CU5" s="30" t="s">
        <v>17</v>
      </c>
      <c r="CV5" s="30"/>
      <c r="CW5" s="30"/>
      <c r="CX5" s="30"/>
      <c r="CY5" s="30"/>
      <c r="CZ5" s="7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35" t="s">
        <v>18</v>
      </c>
      <c r="DM5" s="35"/>
      <c r="DN5" s="35"/>
      <c r="DO5" s="35" t="s">
        <v>19</v>
      </c>
      <c r="DP5" s="35"/>
      <c r="DQ5" s="35"/>
      <c r="DR5" s="35" t="s">
        <v>18</v>
      </c>
      <c r="DS5" s="35"/>
      <c r="DT5" s="35"/>
      <c r="DU5" s="35" t="s">
        <v>19</v>
      </c>
      <c r="DV5" s="35"/>
      <c r="DW5" s="35"/>
      <c r="DX5" s="8"/>
      <c r="DY5" s="35" t="s">
        <v>18</v>
      </c>
      <c r="DZ5" s="35"/>
      <c r="EA5" s="35"/>
      <c r="EB5" s="35" t="s">
        <v>19</v>
      </c>
      <c r="EC5" s="35"/>
      <c r="ED5" s="35"/>
      <c r="EE5" s="35" t="s">
        <v>18</v>
      </c>
      <c r="EF5" s="35"/>
      <c r="EG5" s="35"/>
      <c r="EH5" s="35" t="s">
        <v>19</v>
      </c>
      <c r="EI5" s="35"/>
      <c r="EJ5" s="35"/>
      <c r="EK5" s="8"/>
      <c r="EL5" t="s">
        <v>20</v>
      </c>
      <c r="EM5" t="s">
        <v>21</v>
      </c>
      <c r="EO5" t="s">
        <v>4</v>
      </c>
      <c r="EP5" t="s">
        <v>5</v>
      </c>
      <c r="EQ5" t="s">
        <v>22</v>
      </c>
      <c r="ER5" t="s">
        <v>23</v>
      </c>
      <c r="ES5" t="s">
        <v>3</v>
      </c>
      <c r="ET5" t="s">
        <v>24</v>
      </c>
      <c r="EW5" t="s">
        <v>25</v>
      </c>
      <c r="EY5" s="9" t="s">
        <v>26</v>
      </c>
      <c r="EZ5" s="9" t="s">
        <v>3</v>
      </c>
      <c r="FA5" s="9" t="s">
        <v>27</v>
      </c>
      <c r="FB5" s="9" t="s">
        <v>5</v>
      </c>
      <c r="FC5" s="9" t="s">
        <v>3</v>
      </c>
      <c r="FD5" s="9" t="s">
        <v>28</v>
      </c>
      <c r="FE5" s="9" t="s">
        <v>29</v>
      </c>
      <c r="FF5" s="9" t="s">
        <v>30</v>
      </c>
    </row>
    <row r="6" spans="2:162">
      <c r="D6" s="4"/>
      <c r="E6">
        <v>4000</v>
      </c>
      <c r="G6" t="s">
        <v>21</v>
      </c>
      <c r="H6">
        <v>70</v>
      </c>
      <c r="I6" t="s">
        <v>3</v>
      </c>
      <c r="J6" t="s">
        <v>31</v>
      </c>
      <c r="L6" t="s">
        <v>8</v>
      </c>
      <c r="M6" t="s">
        <v>32</v>
      </c>
      <c r="N6" s="10" t="s">
        <v>33</v>
      </c>
      <c r="O6" s="10" t="s">
        <v>34</v>
      </c>
      <c r="P6" s="10" t="s">
        <v>35</v>
      </c>
      <c r="Q6" s="10" t="s">
        <v>4</v>
      </c>
      <c r="R6" s="10" t="s">
        <v>36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G6" t="s">
        <v>5</v>
      </c>
      <c r="AH6" t="s">
        <v>8</v>
      </c>
      <c r="AI6" t="s">
        <v>37</v>
      </c>
      <c r="AJ6" t="s">
        <v>38</v>
      </c>
      <c r="AK6" t="s">
        <v>39</v>
      </c>
      <c r="AM6" s="11" t="str">
        <f>AG6</f>
        <v>Qty</v>
      </c>
      <c r="AN6" s="5" t="str">
        <f>V8</f>
        <v>70 GSM</v>
      </c>
      <c r="AO6" s="5" t="str">
        <f t="shared" ref="AO6:AV6" si="0">W8</f>
        <v>80 GSM</v>
      </c>
      <c r="AP6" s="5" t="str">
        <f t="shared" si="0"/>
        <v>90 GSM</v>
      </c>
      <c r="AQ6" s="5" t="str">
        <f t="shared" si="0"/>
        <v>100 GSM</v>
      </c>
      <c r="AR6" s="5" t="str">
        <f t="shared" si="0"/>
        <v>130 GSM</v>
      </c>
      <c r="AS6" s="5" t="str">
        <f t="shared" si="0"/>
        <v>170 GSM</v>
      </c>
      <c r="AT6" s="5" t="str">
        <f t="shared" si="0"/>
        <v>210 GSM</v>
      </c>
      <c r="AU6" s="5" t="str">
        <f t="shared" si="0"/>
        <v>250 GSM</v>
      </c>
      <c r="AV6" s="5" t="str">
        <f t="shared" si="0"/>
        <v>300 GSM</v>
      </c>
      <c r="AX6" t="s">
        <v>8</v>
      </c>
      <c r="AY6" s="5" t="str">
        <f>AN6</f>
        <v>70 GSM</v>
      </c>
      <c r="AZ6" s="5" t="str">
        <f t="shared" ref="AZ6:BG6" si="1">AO6</f>
        <v>80 GSM</v>
      </c>
      <c r="BA6" s="5" t="str">
        <f t="shared" si="1"/>
        <v>90 GSM</v>
      </c>
      <c r="BB6" s="5" t="str">
        <f t="shared" si="1"/>
        <v>100 GSM</v>
      </c>
      <c r="BC6" s="5" t="str">
        <f t="shared" si="1"/>
        <v>130 GSM</v>
      </c>
      <c r="BD6" s="5" t="str">
        <f t="shared" si="1"/>
        <v>170 GSM</v>
      </c>
      <c r="BE6" s="5" t="str">
        <f t="shared" si="1"/>
        <v>210 GSM</v>
      </c>
      <c r="BF6" s="5" t="str">
        <f t="shared" si="1"/>
        <v>250 GSM</v>
      </c>
      <c r="BG6" s="5" t="str">
        <f t="shared" si="1"/>
        <v>300 GSM</v>
      </c>
      <c r="BH6" t="s">
        <v>40</v>
      </c>
      <c r="BI6" t="s">
        <v>41</v>
      </c>
      <c r="BJ6" t="s">
        <v>42</v>
      </c>
      <c r="BK6" t="s">
        <v>40</v>
      </c>
      <c r="BL6" t="s">
        <v>41</v>
      </c>
      <c r="BM6" t="s">
        <v>42</v>
      </c>
      <c r="BN6" s="12" t="s">
        <v>40</v>
      </c>
      <c r="BO6" s="12" t="s">
        <v>41</v>
      </c>
      <c r="BP6" s="12" t="s">
        <v>42</v>
      </c>
      <c r="BQ6" s="13" t="s">
        <v>43</v>
      </c>
      <c r="BR6" s="13" t="s">
        <v>44</v>
      </c>
      <c r="BS6" s="13" t="s">
        <v>45</v>
      </c>
      <c r="BT6" s="13" t="s">
        <v>46</v>
      </c>
      <c r="BU6" s="13" t="s">
        <v>47</v>
      </c>
      <c r="BV6" s="13"/>
      <c r="BW6" s="14" t="str">
        <f>AY6</f>
        <v>70 GSM</v>
      </c>
      <c r="BX6" s="14" t="str">
        <f t="shared" ref="BX6:CE6" si="2">AZ6</f>
        <v>80 GSM</v>
      </c>
      <c r="BY6" s="14" t="str">
        <f t="shared" si="2"/>
        <v>90 GSM</v>
      </c>
      <c r="BZ6" s="14" t="str">
        <f t="shared" si="2"/>
        <v>100 GSM</v>
      </c>
      <c r="CA6" s="14" t="str">
        <f t="shared" si="2"/>
        <v>130 GSM</v>
      </c>
      <c r="CB6" s="14" t="str">
        <f t="shared" si="2"/>
        <v>170 GSM</v>
      </c>
      <c r="CC6" s="14" t="str">
        <f t="shared" si="2"/>
        <v>210 GSM</v>
      </c>
      <c r="CD6" s="14" t="str">
        <f t="shared" si="2"/>
        <v>250 GSM</v>
      </c>
      <c r="CE6" s="14" t="str">
        <f t="shared" si="2"/>
        <v>300 GSM</v>
      </c>
      <c r="CF6" s="13" t="s">
        <v>43</v>
      </c>
      <c r="CG6" s="13" t="s">
        <v>44</v>
      </c>
      <c r="CH6" s="13" t="s">
        <v>45</v>
      </c>
      <c r="CI6" s="13" t="s">
        <v>46</v>
      </c>
      <c r="CJ6" s="13" t="s">
        <v>47</v>
      </c>
      <c r="CK6" s="13"/>
      <c r="CL6" s="14" t="str">
        <f>AY6</f>
        <v>70 GSM</v>
      </c>
      <c r="CM6" s="14" t="str">
        <f t="shared" ref="CM6:CT6" si="3">AZ6</f>
        <v>80 GSM</v>
      </c>
      <c r="CN6" s="14" t="str">
        <f t="shared" si="3"/>
        <v>90 GSM</v>
      </c>
      <c r="CO6" s="14" t="str">
        <f t="shared" si="3"/>
        <v>100 GSM</v>
      </c>
      <c r="CP6" s="14" t="str">
        <f t="shared" si="3"/>
        <v>130 GSM</v>
      </c>
      <c r="CQ6" s="14" t="str">
        <f t="shared" si="3"/>
        <v>170 GSM</v>
      </c>
      <c r="CR6" s="14" t="str">
        <f t="shared" si="3"/>
        <v>210 GSM</v>
      </c>
      <c r="CS6" s="14" t="str">
        <f t="shared" si="3"/>
        <v>250 GSM</v>
      </c>
      <c r="CT6" s="14" t="str">
        <f t="shared" si="3"/>
        <v>300 GSM</v>
      </c>
      <c r="CU6" s="13" t="s">
        <v>43</v>
      </c>
      <c r="CV6" s="13" t="s">
        <v>44</v>
      </c>
      <c r="CW6" s="13" t="s">
        <v>45</v>
      </c>
      <c r="CX6" s="13" t="s">
        <v>46</v>
      </c>
      <c r="CY6" s="13" t="s">
        <v>47</v>
      </c>
      <c r="CZ6" s="13"/>
      <c r="DA6" s="14" t="str">
        <f>AY6</f>
        <v>70 GSM</v>
      </c>
      <c r="DB6" s="14" t="str">
        <f t="shared" ref="DB6:DI6" si="4">AZ6</f>
        <v>80 GSM</v>
      </c>
      <c r="DC6" s="14" t="str">
        <f t="shared" si="4"/>
        <v>90 GSM</v>
      </c>
      <c r="DD6" s="14" t="str">
        <f t="shared" si="4"/>
        <v>100 GSM</v>
      </c>
      <c r="DE6" s="14" t="str">
        <f t="shared" si="4"/>
        <v>130 GSM</v>
      </c>
      <c r="DF6" s="14" t="str">
        <f t="shared" si="4"/>
        <v>170 GSM</v>
      </c>
      <c r="DG6" s="14" t="str">
        <f t="shared" si="4"/>
        <v>210 GSM</v>
      </c>
      <c r="DH6" s="14" t="str">
        <f t="shared" si="4"/>
        <v>250 GSM</v>
      </c>
      <c r="DI6" s="14" t="str">
        <f t="shared" si="4"/>
        <v>300 GSM</v>
      </c>
      <c r="DJ6" s="15"/>
      <c r="DK6" s="15" t="s">
        <v>48</v>
      </c>
      <c r="DL6" s="15" t="s">
        <v>8</v>
      </c>
      <c r="DM6" s="15" t="s">
        <v>37</v>
      </c>
      <c r="DN6" s="16" t="s">
        <v>49</v>
      </c>
      <c r="DO6" s="15" t="s">
        <v>8</v>
      </c>
      <c r="DP6" s="15" t="s">
        <v>37</v>
      </c>
      <c r="DQ6" s="16" t="s">
        <v>49</v>
      </c>
      <c r="DR6" s="15" t="s">
        <v>8</v>
      </c>
      <c r="DS6" s="15" t="s">
        <v>37</v>
      </c>
      <c r="DT6" s="16" t="s">
        <v>49</v>
      </c>
      <c r="DU6" s="15" t="s">
        <v>8</v>
      </c>
      <c r="DV6" s="15" t="s">
        <v>37</v>
      </c>
      <c r="DW6" s="16" t="s">
        <v>49</v>
      </c>
      <c r="DX6" s="15" t="s">
        <v>48</v>
      </c>
      <c r="DY6" s="15" t="s">
        <v>8</v>
      </c>
      <c r="DZ6" s="15" t="s">
        <v>37</v>
      </c>
      <c r="EA6" s="16" t="s">
        <v>49</v>
      </c>
      <c r="EB6" s="15" t="s">
        <v>8</v>
      </c>
      <c r="EC6" s="15" t="s">
        <v>37</v>
      </c>
      <c r="ED6" s="16" t="s">
        <v>49</v>
      </c>
      <c r="EE6" s="15" t="s">
        <v>8</v>
      </c>
      <c r="EF6" s="15" t="s">
        <v>37</v>
      </c>
      <c r="EG6" s="16" t="s">
        <v>49</v>
      </c>
      <c r="EH6" s="15" t="s">
        <v>8</v>
      </c>
      <c r="EI6" s="15" t="s">
        <v>37</v>
      </c>
      <c r="EJ6" s="16" t="s">
        <v>49</v>
      </c>
      <c r="EK6" s="15"/>
      <c r="EL6" t="s">
        <v>50</v>
      </c>
      <c r="EM6">
        <v>90</v>
      </c>
      <c r="EO6" t="s">
        <v>8</v>
      </c>
      <c r="EP6">
        <v>1000</v>
      </c>
      <c r="ER6">
        <v>600</v>
      </c>
      <c r="ES6">
        <f>AH7*AP7</f>
        <v>261.32</v>
      </c>
      <c r="ET6">
        <v>1400</v>
      </c>
      <c r="EU6">
        <f>SUM(ER6:ET6)</f>
        <v>2261.3199999999997</v>
      </c>
      <c r="EW6">
        <v>4</v>
      </c>
      <c r="EY6" t="s">
        <v>8</v>
      </c>
      <c r="EZ6" t="s">
        <v>50</v>
      </c>
      <c r="FA6">
        <v>90</v>
      </c>
      <c r="FB6" s="17">
        <v>1000</v>
      </c>
      <c r="FC6" s="17">
        <f>AH7*AP7</f>
        <v>261.32</v>
      </c>
      <c r="FD6">
        <f>FB6/8</f>
        <v>125</v>
      </c>
      <c r="FE6">
        <f>FB6/4</f>
        <v>250</v>
      </c>
      <c r="FF6">
        <f>FB6/4</f>
        <v>250</v>
      </c>
    </row>
    <row r="7" spans="2:162">
      <c r="D7" s="4"/>
      <c r="E7">
        <v>5000</v>
      </c>
      <c r="H7">
        <v>90</v>
      </c>
      <c r="J7" t="s">
        <v>51</v>
      </c>
      <c r="L7" t="s">
        <v>37</v>
      </c>
      <c r="M7" t="s">
        <v>52</v>
      </c>
      <c r="N7" s="10">
        <v>1</v>
      </c>
      <c r="O7" s="10" t="s">
        <v>50</v>
      </c>
      <c r="P7" s="10"/>
      <c r="Q7" s="10" t="s">
        <v>53</v>
      </c>
      <c r="R7" s="10"/>
      <c r="S7" s="10"/>
      <c r="T7" s="10"/>
      <c r="U7" s="10"/>
      <c r="V7" s="37" t="s">
        <v>54</v>
      </c>
      <c r="W7" s="38"/>
      <c r="X7" s="38"/>
      <c r="Y7" s="38"/>
      <c r="Z7" s="38"/>
      <c r="AA7" s="38"/>
      <c r="AB7" s="38"/>
      <c r="AC7" s="38"/>
      <c r="AD7" s="39"/>
      <c r="AG7">
        <v>1000</v>
      </c>
      <c r="AH7">
        <f>AG7/16+7</f>
        <v>69.5</v>
      </c>
      <c r="AI7">
        <f>AG7/8+7</f>
        <v>132</v>
      </c>
      <c r="AJ7">
        <f>AG7/4+7</f>
        <v>257</v>
      </c>
      <c r="AK7">
        <f>AG7/2+7</f>
        <v>507</v>
      </c>
      <c r="AM7" s="5">
        <f t="shared" ref="AM7:AM16" si="5">AG7</f>
        <v>1000</v>
      </c>
      <c r="AN7" s="5">
        <f t="shared" ref="AN7:AV7" si="6">V10</f>
        <v>0</v>
      </c>
      <c r="AO7" s="5">
        <f t="shared" si="6"/>
        <v>0</v>
      </c>
      <c r="AP7" s="5">
        <f t="shared" si="6"/>
        <v>3.76</v>
      </c>
      <c r="AQ7" s="5">
        <f t="shared" si="6"/>
        <v>4.3</v>
      </c>
      <c r="AR7" s="5">
        <f t="shared" si="6"/>
        <v>5.2</v>
      </c>
      <c r="AS7" s="5">
        <f t="shared" si="6"/>
        <v>6.8</v>
      </c>
      <c r="AT7" s="5">
        <f t="shared" si="6"/>
        <v>8.5</v>
      </c>
      <c r="AU7" s="5">
        <f t="shared" si="6"/>
        <v>10</v>
      </c>
      <c r="AV7" s="5">
        <f t="shared" si="6"/>
        <v>12.2</v>
      </c>
      <c r="AX7" s="5">
        <f>AH7</f>
        <v>69.5</v>
      </c>
      <c r="AY7">
        <f>AX7*AN7</f>
        <v>0</v>
      </c>
      <c r="AZ7">
        <f>AX7*AO7</f>
        <v>0</v>
      </c>
      <c r="BA7">
        <f>AX7*AP7</f>
        <v>261.32</v>
      </c>
      <c r="BB7">
        <f>AX7*AQ7</f>
        <v>298.84999999999997</v>
      </c>
      <c r="BC7">
        <f>AX7*AR7</f>
        <v>361.40000000000003</v>
      </c>
      <c r="BD7">
        <f>AX7*AS7</f>
        <v>472.59999999999997</v>
      </c>
      <c r="BE7">
        <f>AX7*AT7</f>
        <v>590.75</v>
      </c>
      <c r="BF7">
        <f>AX7*AU7</f>
        <v>695</v>
      </c>
      <c r="BG7">
        <f>AX7*AV7</f>
        <v>847.9</v>
      </c>
      <c r="BH7">
        <f t="shared" ref="BH7:BH16" si="7">AX7*2</f>
        <v>139</v>
      </c>
      <c r="BI7">
        <f t="shared" ref="BI7:BI16" si="8">AX7*4</f>
        <v>278</v>
      </c>
      <c r="BJ7">
        <f t="shared" ref="BJ7:BJ16" si="9">AX7*4</f>
        <v>278</v>
      </c>
      <c r="BK7" s="18">
        <f>BH7/1050</f>
        <v>0.13238095238095238</v>
      </c>
      <c r="BL7" s="18">
        <f>BI7/1050</f>
        <v>0.26476190476190475</v>
      </c>
      <c r="BM7" s="18">
        <f>BJ7/1050</f>
        <v>0.26476190476190475</v>
      </c>
      <c r="BN7" s="19">
        <f>CEILING(BK7,1)</f>
        <v>1</v>
      </c>
      <c r="BO7" s="19">
        <f t="shared" ref="BO7:BP16" si="10">CEILING(BL7,1)</f>
        <v>1</v>
      </c>
      <c r="BP7" s="19">
        <f t="shared" si="10"/>
        <v>1</v>
      </c>
      <c r="BQ7" s="20">
        <v>2000</v>
      </c>
      <c r="BR7" s="20">
        <v>2400</v>
      </c>
      <c r="BS7" s="20">
        <v>2800</v>
      </c>
      <c r="BT7" s="20">
        <v>3200</v>
      </c>
      <c r="BU7" s="20">
        <v>3600</v>
      </c>
      <c r="BV7" s="21">
        <v>2000</v>
      </c>
      <c r="BW7" s="22">
        <f t="shared" ref="BW7:BW16" si="11">AY7+BV7</f>
        <v>2000</v>
      </c>
      <c r="BX7" s="22">
        <f t="shared" ref="BX7:BX16" si="12">AZ7+BV7</f>
        <v>2000</v>
      </c>
      <c r="BY7" s="22">
        <f t="shared" ref="BY7:BY16" si="13">BA7+BV7</f>
        <v>2261.3200000000002</v>
      </c>
      <c r="BZ7" s="22">
        <f t="shared" ref="BZ7:BZ16" si="14">BB7+BV7</f>
        <v>2298.85</v>
      </c>
      <c r="CA7" s="22">
        <f t="shared" ref="CA7:CA16" si="15">BC7+BV7</f>
        <v>2361.4</v>
      </c>
      <c r="CB7" s="22">
        <f t="shared" ref="CB7:CB16" si="16">BD7+BV7</f>
        <v>2472.6</v>
      </c>
      <c r="CC7" s="22">
        <f t="shared" ref="CC7:CC16" si="17">BE7+BV7</f>
        <v>2590.75</v>
      </c>
      <c r="CD7" s="22">
        <f t="shared" ref="CD7:CD16" si="18">BF7+BV7</f>
        <v>2695</v>
      </c>
      <c r="CE7" s="22">
        <f t="shared" ref="CE7:CE16" si="19">BG7+BV7</f>
        <v>2847.9</v>
      </c>
      <c r="CF7" s="20">
        <v>1500</v>
      </c>
      <c r="CG7" s="20">
        <v>1900</v>
      </c>
      <c r="CH7" s="20">
        <v>2300</v>
      </c>
      <c r="CI7" s="20">
        <v>2700</v>
      </c>
      <c r="CJ7" s="20">
        <v>3100</v>
      </c>
      <c r="CK7" s="21">
        <v>1500</v>
      </c>
      <c r="CL7" s="22">
        <f t="shared" ref="CL7:CL16" si="20">AY7+CK7</f>
        <v>1500</v>
      </c>
      <c r="CM7" s="22">
        <f t="shared" ref="CM7:CM16" si="21">AZ7+CK7</f>
        <v>1500</v>
      </c>
      <c r="CN7" s="22">
        <f t="shared" ref="CN7:CN16" si="22">BA7+CK7</f>
        <v>1761.32</v>
      </c>
      <c r="CO7" s="22">
        <f t="shared" ref="CO7:CO16" si="23">BB7+CK7</f>
        <v>1798.85</v>
      </c>
      <c r="CP7" s="22">
        <f t="shared" ref="CP7:CP16" si="24">BC7+CK7</f>
        <v>1861.4</v>
      </c>
      <c r="CQ7" s="22">
        <f t="shared" ref="CQ7:CQ16" si="25">BD7+CK7</f>
        <v>1972.6</v>
      </c>
      <c r="CR7" s="22">
        <f t="shared" ref="CR7:CR16" si="26">BE7+CK7</f>
        <v>2090.75</v>
      </c>
      <c r="CS7" s="22">
        <f t="shared" ref="CS7:CS16" si="27">BF7+CK7</f>
        <v>2195</v>
      </c>
      <c r="CT7" s="22">
        <f t="shared" ref="CT7:CT16" si="28">BG7+CK7</f>
        <v>2347.9</v>
      </c>
      <c r="CU7" s="20">
        <v>1200</v>
      </c>
      <c r="CV7" s="20">
        <v>1600</v>
      </c>
      <c r="CW7" s="20">
        <v>2000</v>
      </c>
      <c r="CX7" s="20">
        <v>2400</v>
      </c>
      <c r="CY7" s="20">
        <v>2800</v>
      </c>
      <c r="CZ7" s="21">
        <v>1200</v>
      </c>
      <c r="DA7" s="22">
        <f t="shared" ref="DA7:DA16" si="29">CZ7+AY7</f>
        <v>1200</v>
      </c>
      <c r="DB7" s="22">
        <f t="shared" ref="DB7:DB16" si="30">CZ7+AZ7</f>
        <v>1200</v>
      </c>
      <c r="DC7" s="22">
        <f t="shared" ref="DC7:DC16" si="31">CZ7+BA7</f>
        <v>1461.32</v>
      </c>
      <c r="DD7" s="22">
        <f t="shared" ref="DD7:DD16" si="32">CZ7+BB7</f>
        <v>1498.85</v>
      </c>
      <c r="DE7" s="22">
        <f t="shared" ref="DE7:DE16" si="33">CZ7+BC7</f>
        <v>1561.4</v>
      </c>
      <c r="DF7" s="22">
        <f t="shared" ref="DF7:DF16" si="34">CZ7+BD7</f>
        <v>1672.6</v>
      </c>
      <c r="DG7" s="22">
        <f t="shared" ref="DG7:DG16" si="35">CZ7+BE7</f>
        <v>1790.75</v>
      </c>
      <c r="DH7" s="22">
        <f t="shared" ref="DH7:DH16" si="36">CZ7+BF7</f>
        <v>1895</v>
      </c>
      <c r="DI7" s="22">
        <f t="shared" ref="DI7:DI16" si="37">CZ7+BG7</f>
        <v>2047.9</v>
      </c>
      <c r="DJ7" s="16"/>
      <c r="DK7" s="16">
        <v>1000</v>
      </c>
      <c r="DL7" s="16">
        <f>DK7*8</f>
        <v>8000</v>
      </c>
      <c r="DM7" s="16">
        <f>DK7*4</f>
        <v>4000</v>
      </c>
      <c r="DN7">
        <f>DK7*2</f>
        <v>2000</v>
      </c>
      <c r="DO7" s="16">
        <f>DL7/2</f>
        <v>4000</v>
      </c>
      <c r="DP7" s="16">
        <f t="shared" ref="DP7:DQ16" si="38">DM7/2</f>
        <v>2000</v>
      </c>
      <c r="DQ7" s="16">
        <f t="shared" si="38"/>
        <v>1000</v>
      </c>
      <c r="DR7" s="23">
        <f t="shared" ref="DR7:DW7" si="39">DL7/1000</f>
        <v>8</v>
      </c>
      <c r="DS7" s="23">
        <f t="shared" si="39"/>
        <v>4</v>
      </c>
      <c r="DT7" s="23">
        <f t="shared" si="39"/>
        <v>2</v>
      </c>
      <c r="DU7" s="23">
        <f t="shared" si="39"/>
        <v>4</v>
      </c>
      <c r="DV7" s="23">
        <f t="shared" si="39"/>
        <v>2</v>
      </c>
      <c r="DW7" s="23">
        <f t="shared" si="39"/>
        <v>1</v>
      </c>
      <c r="DX7" s="16">
        <v>1000</v>
      </c>
      <c r="DY7" s="16">
        <f>DX7*4</f>
        <v>4000</v>
      </c>
      <c r="DZ7" s="16">
        <f>DX7*2</f>
        <v>2000</v>
      </c>
      <c r="EA7">
        <f>DX7*1</f>
        <v>1000</v>
      </c>
      <c r="EB7" s="16">
        <f>DY7/2</f>
        <v>2000</v>
      </c>
      <c r="EC7" s="16">
        <f t="shared" ref="EC7:ED16" si="40">DZ7/2</f>
        <v>1000</v>
      </c>
      <c r="ED7" s="16">
        <f>EA7/2</f>
        <v>500</v>
      </c>
      <c r="EE7" s="23">
        <f t="shared" ref="EE7:EJ7" si="41">DY7/1000</f>
        <v>4</v>
      </c>
      <c r="EF7" s="23">
        <f t="shared" si="41"/>
        <v>2</v>
      </c>
      <c r="EG7" s="23">
        <f t="shared" si="41"/>
        <v>1</v>
      </c>
      <c r="EH7" s="23">
        <f t="shared" si="41"/>
        <v>2</v>
      </c>
      <c r="EI7" s="23">
        <f t="shared" si="41"/>
        <v>1</v>
      </c>
      <c r="EJ7" s="23">
        <f t="shared" si="41"/>
        <v>0.5</v>
      </c>
      <c r="EK7" s="16"/>
      <c r="EL7" t="s">
        <v>50</v>
      </c>
      <c r="EM7">
        <v>90</v>
      </c>
      <c r="EO7" t="s">
        <v>8</v>
      </c>
      <c r="EP7">
        <v>2000</v>
      </c>
      <c r="ER7">
        <v>600</v>
      </c>
      <c r="ES7">
        <f>AH8*AP7</f>
        <v>496.32</v>
      </c>
      <c r="ET7">
        <v>1400</v>
      </c>
      <c r="EU7">
        <f>SUM(ER7:ET7)</f>
        <v>2496.3199999999997</v>
      </c>
      <c r="EW7">
        <v>4</v>
      </c>
      <c r="EY7" t="s">
        <v>8</v>
      </c>
      <c r="EZ7" t="s">
        <v>50</v>
      </c>
      <c r="FA7">
        <v>90</v>
      </c>
      <c r="FB7" s="17">
        <v>2000</v>
      </c>
      <c r="FC7" s="17" t="e">
        <f>AH8*AE19AA8</f>
        <v>#NAME?</v>
      </c>
      <c r="FD7">
        <f t="shared" ref="FD7:FD15" si="42">FB7/8</f>
        <v>250</v>
      </c>
      <c r="FE7">
        <f t="shared" ref="FE7:FE15" si="43">FB7/4</f>
        <v>500</v>
      </c>
      <c r="FF7">
        <f t="shared" ref="FF7:FF15" si="44">FB7/4</f>
        <v>500</v>
      </c>
    </row>
    <row r="8" spans="2:162">
      <c r="D8" s="4"/>
      <c r="E8">
        <v>10000</v>
      </c>
      <c r="H8">
        <v>100</v>
      </c>
      <c r="J8" t="s">
        <v>55</v>
      </c>
      <c r="L8" t="s">
        <v>38</v>
      </c>
      <c r="M8" t="s">
        <v>56</v>
      </c>
      <c r="N8" s="10"/>
      <c r="O8" s="10"/>
      <c r="P8" s="10">
        <v>90</v>
      </c>
      <c r="Q8" s="10">
        <v>1880</v>
      </c>
      <c r="R8" s="10">
        <f>Q8/500</f>
        <v>3.76</v>
      </c>
      <c r="S8" s="10"/>
      <c r="T8" s="10"/>
      <c r="U8" s="24" t="s">
        <v>21</v>
      </c>
      <c r="V8" s="24" t="s">
        <v>57</v>
      </c>
      <c r="W8" s="24" t="s">
        <v>58</v>
      </c>
      <c r="X8" s="24" t="s">
        <v>59</v>
      </c>
      <c r="Y8" s="24" t="s">
        <v>60</v>
      </c>
      <c r="Z8" s="24" t="s">
        <v>61</v>
      </c>
      <c r="AA8" s="24" t="s">
        <v>62</v>
      </c>
      <c r="AB8" s="24" t="s">
        <v>63</v>
      </c>
      <c r="AC8" s="24" t="s">
        <v>64</v>
      </c>
      <c r="AD8" s="24" t="s">
        <v>65</v>
      </c>
      <c r="AG8">
        <v>2000</v>
      </c>
      <c r="AH8">
        <f t="shared" ref="AH8:AH16" si="45">AG8/16+7</f>
        <v>132</v>
      </c>
      <c r="AI8">
        <f>AG8/8+7</f>
        <v>257</v>
      </c>
      <c r="AJ8">
        <f>AG8/4+7</f>
        <v>507</v>
      </c>
      <c r="AK8">
        <f>AG8/2+7</f>
        <v>1007</v>
      </c>
      <c r="AM8" s="5">
        <f t="shared" si="5"/>
        <v>2000</v>
      </c>
      <c r="AN8" s="3">
        <f t="shared" ref="AN8:AV8" si="46">AN7</f>
        <v>0</v>
      </c>
      <c r="AO8" s="3">
        <f t="shared" si="46"/>
        <v>0</v>
      </c>
      <c r="AP8" s="3">
        <f t="shared" si="46"/>
        <v>3.76</v>
      </c>
      <c r="AQ8" s="3">
        <f t="shared" si="46"/>
        <v>4.3</v>
      </c>
      <c r="AR8" s="3">
        <f t="shared" si="46"/>
        <v>5.2</v>
      </c>
      <c r="AS8" s="3">
        <f t="shared" si="46"/>
        <v>6.8</v>
      </c>
      <c r="AT8" s="3">
        <f t="shared" si="46"/>
        <v>8.5</v>
      </c>
      <c r="AU8" s="3">
        <f t="shared" si="46"/>
        <v>10</v>
      </c>
      <c r="AV8" s="3">
        <f t="shared" si="46"/>
        <v>12.2</v>
      </c>
      <c r="AX8" s="5">
        <f t="shared" ref="AX8:AX16" si="47">AH8</f>
        <v>132</v>
      </c>
      <c r="AY8">
        <f t="shared" ref="AY8:AY16" si="48">AX8*AN8</f>
        <v>0</v>
      </c>
      <c r="AZ8">
        <f t="shared" ref="AZ8:AZ16" si="49">AX8*AO8</f>
        <v>0</v>
      </c>
      <c r="BA8">
        <f t="shared" ref="BA8:BA16" si="50">AX8*AP8</f>
        <v>496.32</v>
      </c>
      <c r="BB8">
        <f t="shared" ref="BB8:BB16" si="51">AX8*AQ8</f>
        <v>567.6</v>
      </c>
      <c r="BC8">
        <f t="shared" ref="BC8:BC16" si="52">AX8*AR8</f>
        <v>686.4</v>
      </c>
      <c r="BD8">
        <f t="shared" ref="BD8:BD16" si="53">AX8*AS8</f>
        <v>897.6</v>
      </c>
      <c r="BE8">
        <f t="shared" ref="BE8:BE16" si="54">AX8*AT8</f>
        <v>1122</v>
      </c>
      <c r="BF8">
        <f t="shared" ref="BF8:BF16" si="55">AX8*AU8</f>
        <v>1320</v>
      </c>
      <c r="BG8">
        <f t="shared" ref="BG8:BG16" si="56">AX8*AV8</f>
        <v>1610.3999999999999</v>
      </c>
      <c r="BH8">
        <f t="shared" si="7"/>
        <v>264</v>
      </c>
      <c r="BI8">
        <f t="shared" si="8"/>
        <v>528</v>
      </c>
      <c r="BJ8">
        <f t="shared" si="9"/>
        <v>528</v>
      </c>
      <c r="BK8" s="18">
        <f t="shared" ref="BK8:BM16" si="57">BH8/1050</f>
        <v>0.25142857142857145</v>
      </c>
      <c r="BL8" s="18">
        <f t="shared" si="57"/>
        <v>0.50285714285714289</v>
      </c>
      <c r="BM8" s="18">
        <f t="shared" si="57"/>
        <v>0.50285714285714289</v>
      </c>
      <c r="BN8" s="19">
        <f t="shared" ref="BN8:BN16" si="58">CEILING(BK8,1)</f>
        <v>1</v>
      </c>
      <c r="BO8" s="19">
        <f t="shared" si="10"/>
        <v>1</v>
      </c>
      <c r="BP8" s="19">
        <f t="shared" si="10"/>
        <v>1</v>
      </c>
      <c r="BQ8" s="25"/>
      <c r="BR8" s="25"/>
      <c r="BS8" s="25"/>
      <c r="BT8" s="25"/>
      <c r="BU8" s="25"/>
      <c r="BV8" s="21">
        <v>2000</v>
      </c>
      <c r="BW8" s="22">
        <f t="shared" si="11"/>
        <v>2000</v>
      </c>
      <c r="BX8" s="22">
        <f t="shared" si="12"/>
        <v>2000</v>
      </c>
      <c r="BY8" s="22">
        <f t="shared" si="13"/>
        <v>2496.3200000000002</v>
      </c>
      <c r="BZ8" s="22">
        <f t="shared" si="14"/>
        <v>2567.6</v>
      </c>
      <c r="CA8" s="22">
        <f t="shared" si="15"/>
        <v>2686.4</v>
      </c>
      <c r="CB8" s="22">
        <f t="shared" si="16"/>
        <v>2897.6</v>
      </c>
      <c r="CC8" s="22">
        <f t="shared" si="17"/>
        <v>3122</v>
      </c>
      <c r="CD8" s="22">
        <f t="shared" si="18"/>
        <v>3320</v>
      </c>
      <c r="CE8" s="22">
        <f t="shared" si="19"/>
        <v>3610.3999999999996</v>
      </c>
      <c r="CF8" s="25"/>
      <c r="CG8" s="25"/>
      <c r="CH8" s="25"/>
      <c r="CI8" s="25"/>
      <c r="CJ8" s="25"/>
      <c r="CK8" s="21">
        <v>1500</v>
      </c>
      <c r="CL8" s="22">
        <f t="shared" si="20"/>
        <v>1500</v>
      </c>
      <c r="CM8" s="22">
        <f t="shared" si="21"/>
        <v>1500</v>
      </c>
      <c r="CN8" s="22">
        <f t="shared" si="22"/>
        <v>1996.32</v>
      </c>
      <c r="CO8" s="22">
        <f t="shared" si="23"/>
        <v>2067.6</v>
      </c>
      <c r="CP8" s="22">
        <f t="shared" si="24"/>
        <v>2186.4</v>
      </c>
      <c r="CQ8" s="22">
        <f t="shared" si="25"/>
        <v>2397.6</v>
      </c>
      <c r="CR8" s="22">
        <f t="shared" si="26"/>
        <v>2622</v>
      </c>
      <c r="CS8" s="22">
        <f t="shared" si="27"/>
        <v>2820</v>
      </c>
      <c r="CT8" s="22">
        <f t="shared" si="28"/>
        <v>3110.3999999999996</v>
      </c>
      <c r="CU8" s="25"/>
      <c r="CV8" s="25"/>
      <c r="CW8" s="25"/>
      <c r="CX8" s="25"/>
      <c r="CY8" s="25"/>
      <c r="CZ8" s="21">
        <v>1200</v>
      </c>
      <c r="DA8" s="22">
        <f t="shared" si="29"/>
        <v>1200</v>
      </c>
      <c r="DB8" s="22">
        <f t="shared" si="30"/>
        <v>1200</v>
      </c>
      <c r="DC8" s="22">
        <f t="shared" si="31"/>
        <v>1696.32</v>
      </c>
      <c r="DD8" s="22">
        <f t="shared" si="32"/>
        <v>1767.6</v>
      </c>
      <c r="DE8" s="22">
        <f t="shared" si="33"/>
        <v>1886.4</v>
      </c>
      <c r="DF8" s="22">
        <f t="shared" si="34"/>
        <v>2097.6</v>
      </c>
      <c r="DG8" s="22">
        <f t="shared" si="35"/>
        <v>2322</v>
      </c>
      <c r="DH8" s="22">
        <f t="shared" si="36"/>
        <v>2520</v>
      </c>
      <c r="DI8" s="22">
        <f t="shared" si="37"/>
        <v>2810.3999999999996</v>
      </c>
      <c r="DJ8" s="16"/>
      <c r="DK8" s="16">
        <v>2000</v>
      </c>
      <c r="DL8" s="16">
        <f t="shared" ref="DL8:DL16" si="59">DK8*8</f>
        <v>16000</v>
      </c>
      <c r="DM8" s="16">
        <f t="shared" ref="DM8:DM16" si="60">DK8*4</f>
        <v>8000</v>
      </c>
      <c r="DN8">
        <f t="shared" ref="DN8:DN16" si="61">DK8*2</f>
        <v>4000</v>
      </c>
      <c r="DO8" s="16">
        <f t="shared" ref="DO8:DO16" si="62">DL8/2</f>
        <v>8000</v>
      </c>
      <c r="DP8" s="16">
        <f t="shared" si="38"/>
        <v>4000</v>
      </c>
      <c r="DQ8" s="16">
        <f t="shared" si="38"/>
        <v>2000</v>
      </c>
      <c r="DR8" s="23"/>
      <c r="DS8" s="16"/>
      <c r="DT8" s="16"/>
      <c r="DU8" s="16"/>
      <c r="DV8" s="16"/>
      <c r="DW8" s="16"/>
      <c r="DX8" s="16">
        <v>2000</v>
      </c>
      <c r="DY8" s="16">
        <f t="shared" ref="DY8:DY16" si="63">DX8*4</f>
        <v>8000</v>
      </c>
      <c r="DZ8" s="16">
        <f t="shared" ref="DZ8:DZ16" si="64">DX8*2</f>
        <v>4000</v>
      </c>
      <c r="EA8">
        <f t="shared" ref="EA8:EA16" si="65">DX8*1</f>
        <v>2000</v>
      </c>
      <c r="EB8" s="16">
        <f t="shared" ref="EB8:EB16" si="66">DY8/2</f>
        <v>4000</v>
      </c>
      <c r="EC8" s="16">
        <f t="shared" si="40"/>
        <v>2000</v>
      </c>
      <c r="ED8" s="16">
        <f t="shared" si="40"/>
        <v>1000</v>
      </c>
      <c r="EE8" s="16"/>
      <c r="EF8" s="16"/>
      <c r="EG8" s="16"/>
      <c r="EH8" s="16"/>
      <c r="EI8" s="16"/>
      <c r="EJ8" s="16"/>
      <c r="EK8" s="16"/>
      <c r="EL8" t="s">
        <v>50</v>
      </c>
      <c r="EM8">
        <v>90</v>
      </c>
      <c r="EO8" t="s">
        <v>8</v>
      </c>
      <c r="EP8">
        <v>4000</v>
      </c>
      <c r="ER8">
        <v>600</v>
      </c>
      <c r="ES8">
        <f>AH10*AP7</f>
        <v>966.31999999999994</v>
      </c>
      <c r="ET8">
        <v>1400</v>
      </c>
      <c r="EU8">
        <f>SUM(ER8:ET8)</f>
        <v>2966.3199999999997</v>
      </c>
      <c r="EW8">
        <v>2</v>
      </c>
      <c r="EY8" t="s">
        <v>8</v>
      </c>
      <c r="EZ8" t="s">
        <v>50</v>
      </c>
      <c r="FA8">
        <v>90</v>
      </c>
      <c r="FB8" s="17">
        <v>3000</v>
      </c>
      <c r="FC8" s="17">
        <f>AH9*AP27</f>
        <v>723.54000000000008</v>
      </c>
      <c r="FD8">
        <f t="shared" si="42"/>
        <v>375</v>
      </c>
      <c r="FE8">
        <f t="shared" si="43"/>
        <v>750</v>
      </c>
      <c r="FF8">
        <f t="shared" si="44"/>
        <v>750</v>
      </c>
    </row>
    <row r="9" spans="2:162">
      <c r="D9" s="4"/>
      <c r="E9">
        <v>25000</v>
      </c>
      <c r="H9">
        <v>130</v>
      </c>
      <c r="J9" t="s">
        <v>66</v>
      </c>
      <c r="N9" s="10"/>
      <c r="O9" s="10"/>
      <c r="P9" s="10">
        <v>100</v>
      </c>
      <c r="Q9" s="10">
        <v>2150</v>
      </c>
      <c r="R9" s="10">
        <f t="shared" ref="R9:R14" si="67">Q9/500</f>
        <v>4.3</v>
      </c>
      <c r="S9" s="10"/>
      <c r="T9" s="10"/>
      <c r="U9" s="24" t="s">
        <v>36</v>
      </c>
      <c r="V9" s="26">
        <v>0</v>
      </c>
      <c r="W9" s="26">
        <v>0</v>
      </c>
      <c r="X9" s="26">
        <v>1880</v>
      </c>
      <c r="Y9" s="26">
        <v>2150</v>
      </c>
      <c r="Z9" s="26">
        <v>2600</v>
      </c>
      <c r="AA9" s="26">
        <v>3400</v>
      </c>
      <c r="AB9" s="26">
        <v>4250</v>
      </c>
      <c r="AC9" s="26">
        <v>5000</v>
      </c>
      <c r="AD9" s="26">
        <v>6100</v>
      </c>
      <c r="AG9">
        <v>3000</v>
      </c>
      <c r="AH9">
        <f>AG9/16+7</f>
        <v>194.5</v>
      </c>
      <c r="AI9">
        <f>AG9/8+7</f>
        <v>382</v>
      </c>
      <c r="AJ9">
        <f>AG9/4+7</f>
        <v>757</v>
      </c>
      <c r="AK9">
        <f>AG9/2+7</f>
        <v>1507</v>
      </c>
      <c r="AM9" s="5">
        <f t="shared" si="5"/>
        <v>3000</v>
      </c>
      <c r="AN9" s="3">
        <f t="shared" ref="AN9:AV9" si="68">AN7</f>
        <v>0</v>
      </c>
      <c r="AO9" s="3">
        <f t="shared" si="68"/>
        <v>0</v>
      </c>
      <c r="AP9" s="3">
        <f t="shared" si="68"/>
        <v>3.76</v>
      </c>
      <c r="AQ9" s="3">
        <f t="shared" si="68"/>
        <v>4.3</v>
      </c>
      <c r="AR9" s="3">
        <f t="shared" si="68"/>
        <v>5.2</v>
      </c>
      <c r="AS9" s="3">
        <f t="shared" si="68"/>
        <v>6.8</v>
      </c>
      <c r="AT9" s="3">
        <f t="shared" si="68"/>
        <v>8.5</v>
      </c>
      <c r="AU9" s="3">
        <f t="shared" si="68"/>
        <v>10</v>
      </c>
      <c r="AV9" s="3">
        <f t="shared" si="68"/>
        <v>12.2</v>
      </c>
      <c r="AX9" s="5">
        <f t="shared" si="47"/>
        <v>194.5</v>
      </c>
      <c r="AY9">
        <f t="shared" si="48"/>
        <v>0</v>
      </c>
      <c r="AZ9">
        <f t="shared" si="49"/>
        <v>0</v>
      </c>
      <c r="BA9">
        <f t="shared" si="50"/>
        <v>731.31999999999994</v>
      </c>
      <c r="BB9">
        <f t="shared" si="51"/>
        <v>836.34999999999991</v>
      </c>
      <c r="BC9">
        <f t="shared" si="52"/>
        <v>1011.4000000000001</v>
      </c>
      <c r="BD9">
        <f t="shared" si="53"/>
        <v>1322.6</v>
      </c>
      <c r="BE9">
        <f t="shared" si="54"/>
        <v>1653.25</v>
      </c>
      <c r="BF9">
        <f t="shared" si="55"/>
        <v>1945</v>
      </c>
      <c r="BG9">
        <f t="shared" si="56"/>
        <v>2372.8999999999996</v>
      </c>
      <c r="BH9">
        <f t="shared" si="7"/>
        <v>389</v>
      </c>
      <c r="BI9">
        <f t="shared" si="8"/>
        <v>778</v>
      </c>
      <c r="BJ9">
        <f t="shared" si="9"/>
        <v>778</v>
      </c>
      <c r="BK9" s="18">
        <f t="shared" si="57"/>
        <v>0.37047619047619046</v>
      </c>
      <c r="BL9" s="18">
        <f t="shared" si="57"/>
        <v>0.74095238095238092</v>
      </c>
      <c r="BM9" s="18">
        <f t="shared" si="57"/>
        <v>0.74095238095238092</v>
      </c>
      <c r="BN9" s="19">
        <f t="shared" si="58"/>
        <v>1</v>
      </c>
      <c r="BO9" s="19">
        <f t="shared" si="10"/>
        <v>1</v>
      </c>
      <c r="BP9" s="19">
        <f t="shared" si="10"/>
        <v>1</v>
      </c>
      <c r="BQ9" s="25"/>
      <c r="BR9" s="25"/>
      <c r="BS9" s="25"/>
      <c r="BT9" s="25"/>
      <c r="BU9" s="25"/>
      <c r="BV9" s="21">
        <v>2000</v>
      </c>
      <c r="BW9" s="22">
        <f t="shared" si="11"/>
        <v>2000</v>
      </c>
      <c r="BX9" s="22">
        <f t="shared" si="12"/>
        <v>2000</v>
      </c>
      <c r="BY9" s="22">
        <f t="shared" si="13"/>
        <v>2731.3199999999997</v>
      </c>
      <c r="BZ9" s="22">
        <f t="shared" si="14"/>
        <v>2836.35</v>
      </c>
      <c r="CA9" s="22">
        <f t="shared" si="15"/>
        <v>3011.4</v>
      </c>
      <c r="CB9" s="22">
        <f t="shared" si="16"/>
        <v>3322.6</v>
      </c>
      <c r="CC9" s="22">
        <f t="shared" si="17"/>
        <v>3653.25</v>
      </c>
      <c r="CD9" s="22">
        <f t="shared" si="18"/>
        <v>3945</v>
      </c>
      <c r="CE9" s="22">
        <f t="shared" si="19"/>
        <v>4372.8999999999996</v>
      </c>
      <c r="CF9" s="25"/>
      <c r="CG9" s="25"/>
      <c r="CH9" s="25"/>
      <c r="CI9" s="25"/>
      <c r="CJ9" s="25"/>
      <c r="CK9" s="21">
        <v>1500</v>
      </c>
      <c r="CL9" s="22">
        <f t="shared" si="20"/>
        <v>1500</v>
      </c>
      <c r="CM9" s="22">
        <f t="shared" si="21"/>
        <v>1500</v>
      </c>
      <c r="CN9" s="22">
        <f t="shared" si="22"/>
        <v>2231.3199999999997</v>
      </c>
      <c r="CO9" s="22">
        <f t="shared" si="23"/>
        <v>2336.35</v>
      </c>
      <c r="CP9" s="22">
        <f t="shared" si="24"/>
        <v>2511.4</v>
      </c>
      <c r="CQ9" s="22">
        <f t="shared" si="25"/>
        <v>2822.6</v>
      </c>
      <c r="CR9" s="22">
        <f t="shared" si="26"/>
        <v>3153.25</v>
      </c>
      <c r="CS9" s="22">
        <f t="shared" si="27"/>
        <v>3445</v>
      </c>
      <c r="CT9" s="22">
        <f t="shared" si="28"/>
        <v>3872.8999999999996</v>
      </c>
      <c r="CU9" s="25"/>
      <c r="CV9" s="25"/>
      <c r="CW9" s="25"/>
      <c r="CX9" s="25"/>
      <c r="CY9" s="25"/>
      <c r="CZ9" s="21">
        <v>1200</v>
      </c>
      <c r="DA9" s="22">
        <f t="shared" si="29"/>
        <v>1200</v>
      </c>
      <c r="DB9" s="22">
        <f t="shared" si="30"/>
        <v>1200</v>
      </c>
      <c r="DC9" s="22">
        <f t="shared" si="31"/>
        <v>1931.32</v>
      </c>
      <c r="DD9" s="22">
        <f t="shared" si="32"/>
        <v>2036.35</v>
      </c>
      <c r="DE9" s="22">
        <f t="shared" si="33"/>
        <v>2211.4</v>
      </c>
      <c r="DF9" s="22">
        <f t="shared" si="34"/>
        <v>2522.6</v>
      </c>
      <c r="DG9" s="22">
        <f t="shared" si="35"/>
        <v>2853.25</v>
      </c>
      <c r="DH9" s="22">
        <f t="shared" si="36"/>
        <v>3145</v>
      </c>
      <c r="DI9" s="22">
        <f t="shared" si="37"/>
        <v>3572.8999999999996</v>
      </c>
      <c r="DJ9" s="16"/>
      <c r="DK9" s="16">
        <v>3000</v>
      </c>
      <c r="DL9" s="16">
        <f t="shared" si="59"/>
        <v>24000</v>
      </c>
      <c r="DM9" s="16">
        <f t="shared" si="60"/>
        <v>12000</v>
      </c>
      <c r="DN9">
        <f t="shared" si="61"/>
        <v>6000</v>
      </c>
      <c r="DO9" s="16">
        <f t="shared" si="62"/>
        <v>12000</v>
      </c>
      <c r="DP9" s="16">
        <f t="shared" si="38"/>
        <v>6000</v>
      </c>
      <c r="DQ9" s="16">
        <f t="shared" si="38"/>
        <v>3000</v>
      </c>
      <c r="DR9" s="16"/>
      <c r="DS9" s="16"/>
      <c r="DT9" s="16"/>
      <c r="DU9" s="16"/>
      <c r="DV9" s="16"/>
      <c r="DW9" s="16"/>
      <c r="DX9" s="16">
        <v>3000</v>
      </c>
      <c r="DY9" s="16">
        <f t="shared" si="63"/>
        <v>12000</v>
      </c>
      <c r="DZ9" s="16">
        <f t="shared" si="64"/>
        <v>6000</v>
      </c>
      <c r="EA9">
        <f t="shared" si="65"/>
        <v>3000</v>
      </c>
      <c r="EB9" s="16">
        <f t="shared" si="66"/>
        <v>6000</v>
      </c>
      <c r="EC9" s="16">
        <f t="shared" si="40"/>
        <v>3000</v>
      </c>
      <c r="ED9" s="16">
        <f t="shared" si="40"/>
        <v>1500</v>
      </c>
      <c r="EE9" s="16"/>
      <c r="EF9" s="16"/>
      <c r="EG9" s="16"/>
      <c r="EH9" s="16"/>
      <c r="EI9" s="16"/>
      <c r="EJ9" s="16"/>
      <c r="EK9" s="16"/>
      <c r="EL9" t="s">
        <v>50</v>
      </c>
      <c r="EM9">
        <v>90</v>
      </c>
      <c r="EO9" t="s">
        <v>8</v>
      </c>
      <c r="EP9">
        <v>5000</v>
      </c>
      <c r="ER9">
        <v>600</v>
      </c>
      <c r="ES9">
        <f>AH11*AP7</f>
        <v>1201.32</v>
      </c>
      <c r="ET9">
        <v>1400</v>
      </c>
      <c r="EU9">
        <f>SUM(ER9:ET9)</f>
        <v>3201.3199999999997</v>
      </c>
      <c r="EW9">
        <v>2</v>
      </c>
      <c r="EY9" t="s">
        <v>8</v>
      </c>
      <c r="EZ9" t="s">
        <v>50</v>
      </c>
      <c r="FA9">
        <v>90</v>
      </c>
      <c r="FB9" s="17">
        <v>4000</v>
      </c>
      <c r="FC9" s="17">
        <f>AH10*AP28</f>
        <v>956.04000000000008</v>
      </c>
      <c r="FD9">
        <f t="shared" si="42"/>
        <v>500</v>
      </c>
      <c r="FE9">
        <f t="shared" si="43"/>
        <v>1000</v>
      </c>
      <c r="FF9">
        <f t="shared" si="44"/>
        <v>1000</v>
      </c>
    </row>
    <row r="10" spans="2:162">
      <c r="D10" t="s">
        <v>37</v>
      </c>
      <c r="H10">
        <v>170</v>
      </c>
      <c r="J10" t="s">
        <v>67</v>
      </c>
      <c r="N10" s="10"/>
      <c r="O10" s="10"/>
      <c r="P10" s="10">
        <v>130</v>
      </c>
      <c r="Q10" s="10">
        <v>2600</v>
      </c>
      <c r="R10" s="10">
        <f t="shared" si="67"/>
        <v>5.2</v>
      </c>
      <c r="S10" s="10"/>
      <c r="T10" s="10"/>
      <c r="U10" s="24" t="s">
        <v>68</v>
      </c>
      <c r="V10" s="27">
        <f>V9/500</f>
        <v>0</v>
      </c>
      <c r="W10" s="27">
        <f t="shared" ref="W10:AD10" si="69">W9/500</f>
        <v>0</v>
      </c>
      <c r="X10" s="27">
        <f t="shared" si="69"/>
        <v>3.76</v>
      </c>
      <c r="Y10" s="27">
        <f t="shared" si="69"/>
        <v>4.3</v>
      </c>
      <c r="Z10" s="27">
        <f t="shared" si="69"/>
        <v>5.2</v>
      </c>
      <c r="AA10" s="27">
        <f t="shared" si="69"/>
        <v>6.8</v>
      </c>
      <c r="AB10" s="27">
        <f t="shared" si="69"/>
        <v>8.5</v>
      </c>
      <c r="AC10" s="27">
        <f t="shared" si="69"/>
        <v>10</v>
      </c>
      <c r="AD10" s="27">
        <f t="shared" si="69"/>
        <v>12.2</v>
      </c>
      <c r="AG10">
        <v>4000</v>
      </c>
      <c r="AH10">
        <f>AG10/16+7</f>
        <v>257</v>
      </c>
      <c r="AI10">
        <f>AG10/8+7</f>
        <v>507</v>
      </c>
      <c r="AJ10">
        <f>AG10/4+7</f>
        <v>1007</v>
      </c>
      <c r="AK10">
        <f>AG10/2+7</f>
        <v>2007</v>
      </c>
      <c r="AM10" s="5">
        <f t="shared" si="5"/>
        <v>4000</v>
      </c>
      <c r="AN10" s="3">
        <f t="shared" ref="AN10:AV10" si="70">AN7</f>
        <v>0</v>
      </c>
      <c r="AO10" s="3">
        <f t="shared" si="70"/>
        <v>0</v>
      </c>
      <c r="AP10" s="3">
        <f t="shared" si="70"/>
        <v>3.76</v>
      </c>
      <c r="AQ10" s="3">
        <f t="shared" si="70"/>
        <v>4.3</v>
      </c>
      <c r="AR10" s="3">
        <f t="shared" si="70"/>
        <v>5.2</v>
      </c>
      <c r="AS10" s="3">
        <f t="shared" si="70"/>
        <v>6.8</v>
      </c>
      <c r="AT10" s="3">
        <f t="shared" si="70"/>
        <v>8.5</v>
      </c>
      <c r="AU10" s="3">
        <f t="shared" si="70"/>
        <v>10</v>
      </c>
      <c r="AV10" s="3">
        <f t="shared" si="70"/>
        <v>12.2</v>
      </c>
      <c r="AX10" s="5">
        <f t="shared" si="47"/>
        <v>257</v>
      </c>
      <c r="AY10">
        <f t="shared" si="48"/>
        <v>0</v>
      </c>
      <c r="AZ10">
        <f t="shared" si="49"/>
        <v>0</v>
      </c>
      <c r="BA10">
        <f t="shared" si="50"/>
        <v>966.31999999999994</v>
      </c>
      <c r="BB10">
        <f t="shared" si="51"/>
        <v>1105.0999999999999</v>
      </c>
      <c r="BC10">
        <f t="shared" si="52"/>
        <v>1336.4</v>
      </c>
      <c r="BD10">
        <f t="shared" si="53"/>
        <v>1747.6</v>
      </c>
      <c r="BE10">
        <f t="shared" si="54"/>
        <v>2184.5</v>
      </c>
      <c r="BF10">
        <f t="shared" si="55"/>
        <v>2570</v>
      </c>
      <c r="BG10">
        <f t="shared" si="56"/>
        <v>3135.3999999999996</v>
      </c>
      <c r="BH10">
        <f t="shared" si="7"/>
        <v>514</v>
      </c>
      <c r="BI10">
        <f t="shared" si="8"/>
        <v>1028</v>
      </c>
      <c r="BJ10">
        <f t="shared" si="9"/>
        <v>1028</v>
      </c>
      <c r="BK10" s="18">
        <f t="shared" si="57"/>
        <v>0.48952380952380953</v>
      </c>
      <c r="BL10" s="18">
        <f t="shared" si="57"/>
        <v>0.97904761904761906</v>
      </c>
      <c r="BM10" s="18">
        <f t="shared" si="57"/>
        <v>0.97904761904761906</v>
      </c>
      <c r="BN10" s="19">
        <f t="shared" si="58"/>
        <v>1</v>
      </c>
      <c r="BO10" s="19">
        <f>CEILING(BL10,1)</f>
        <v>1</v>
      </c>
      <c r="BP10" s="19">
        <f t="shared" si="10"/>
        <v>1</v>
      </c>
      <c r="BQ10" s="25"/>
      <c r="BR10" s="25"/>
      <c r="BS10" s="25"/>
      <c r="BT10" s="25"/>
      <c r="BU10" s="25"/>
      <c r="BV10" s="21">
        <v>2000</v>
      </c>
      <c r="BW10" s="22">
        <f t="shared" si="11"/>
        <v>2000</v>
      </c>
      <c r="BX10" s="22">
        <f t="shared" si="12"/>
        <v>2000</v>
      </c>
      <c r="BY10" s="22">
        <f t="shared" si="13"/>
        <v>2966.3199999999997</v>
      </c>
      <c r="BZ10" s="22">
        <f t="shared" si="14"/>
        <v>3105.1</v>
      </c>
      <c r="CA10" s="22">
        <f t="shared" si="15"/>
        <v>3336.4</v>
      </c>
      <c r="CB10" s="22">
        <f t="shared" si="16"/>
        <v>3747.6</v>
      </c>
      <c r="CC10" s="22">
        <f t="shared" si="17"/>
        <v>4184.5</v>
      </c>
      <c r="CD10" s="22">
        <f t="shared" si="18"/>
        <v>4570</v>
      </c>
      <c r="CE10" s="22">
        <f t="shared" si="19"/>
        <v>5135.3999999999996</v>
      </c>
      <c r="CF10" s="25"/>
      <c r="CG10" s="25"/>
      <c r="CH10" s="25"/>
      <c r="CI10" s="25"/>
      <c r="CJ10" s="25"/>
      <c r="CK10" s="21">
        <v>1500</v>
      </c>
      <c r="CL10" s="22">
        <f t="shared" si="20"/>
        <v>1500</v>
      </c>
      <c r="CM10" s="22">
        <f t="shared" si="21"/>
        <v>1500</v>
      </c>
      <c r="CN10" s="22">
        <f t="shared" si="22"/>
        <v>2466.3199999999997</v>
      </c>
      <c r="CO10" s="22">
        <f t="shared" si="23"/>
        <v>2605.1</v>
      </c>
      <c r="CP10" s="22">
        <f t="shared" si="24"/>
        <v>2836.4</v>
      </c>
      <c r="CQ10" s="22">
        <f t="shared" si="25"/>
        <v>3247.6</v>
      </c>
      <c r="CR10" s="22">
        <f t="shared" si="26"/>
        <v>3684.5</v>
      </c>
      <c r="CS10" s="22">
        <f t="shared" si="27"/>
        <v>4070</v>
      </c>
      <c r="CT10" s="22">
        <f t="shared" si="28"/>
        <v>4635.3999999999996</v>
      </c>
      <c r="CU10" s="25"/>
      <c r="CV10" s="25"/>
      <c r="CW10" s="25"/>
      <c r="CX10" s="25"/>
      <c r="CY10" s="25"/>
      <c r="CZ10" s="21">
        <v>1200</v>
      </c>
      <c r="DA10" s="22">
        <f t="shared" si="29"/>
        <v>1200</v>
      </c>
      <c r="DB10" s="22">
        <f t="shared" si="30"/>
        <v>1200</v>
      </c>
      <c r="DC10" s="22">
        <f t="shared" si="31"/>
        <v>2166.3199999999997</v>
      </c>
      <c r="DD10" s="22">
        <f t="shared" si="32"/>
        <v>2305.1</v>
      </c>
      <c r="DE10" s="22">
        <f t="shared" si="33"/>
        <v>2536.4</v>
      </c>
      <c r="DF10" s="22">
        <f t="shared" si="34"/>
        <v>2947.6</v>
      </c>
      <c r="DG10" s="22">
        <f t="shared" si="35"/>
        <v>3384.5</v>
      </c>
      <c r="DH10" s="22">
        <f t="shared" si="36"/>
        <v>3770</v>
      </c>
      <c r="DI10" s="22">
        <f t="shared" si="37"/>
        <v>4335.3999999999996</v>
      </c>
      <c r="DJ10" s="16"/>
      <c r="DK10" s="16">
        <v>4000</v>
      </c>
      <c r="DL10" s="16">
        <f t="shared" si="59"/>
        <v>32000</v>
      </c>
      <c r="DM10" s="16">
        <f t="shared" si="60"/>
        <v>16000</v>
      </c>
      <c r="DN10">
        <f t="shared" si="61"/>
        <v>8000</v>
      </c>
      <c r="DO10" s="16">
        <f t="shared" si="62"/>
        <v>16000</v>
      </c>
      <c r="DP10" s="16">
        <f t="shared" si="38"/>
        <v>8000</v>
      </c>
      <c r="DQ10" s="16">
        <f t="shared" si="38"/>
        <v>4000</v>
      </c>
      <c r="DR10" s="16"/>
      <c r="DS10" s="16"/>
      <c r="DT10" s="16"/>
      <c r="DU10" s="16"/>
      <c r="DV10" s="16"/>
      <c r="DW10" s="16"/>
      <c r="DX10" s="16">
        <v>4000</v>
      </c>
      <c r="DY10" s="16">
        <f t="shared" si="63"/>
        <v>16000</v>
      </c>
      <c r="DZ10" s="16">
        <f t="shared" si="64"/>
        <v>8000</v>
      </c>
      <c r="EA10">
        <f t="shared" si="65"/>
        <v>4000</v>
      </c>
      <c r="EB10" s="16">
        <f t="shared" si="66"/>
        <v>8000</v>
      </c>
      <c r="EC10" s="16">
        <f t="shared" si="40"/>
        <v>4000</v>
      </c>
      <c r="ED10" s="16">
        <f t="shared" si="40"/>
        <v>2000</v>
      </c>
      <c r="EE10" s="16"/>
      <c r="EF10" s="16"/>
      <c r="EG10" s="16"/>
      <c r="EH10" s="16"/>
      <c r="EI10" s="16"/>
      <c r="EJ10" s="16"/>
      <c r="EK10" s="16"/>
      <c r="EL10" t="s">
        <v>50</v>
      </c>
      <c r="EM10">
        <v>90</v>
      </c>
      <c r="EO10" t="s">
        <v>8</v>
      </c>
      <c r="EP10">
        <v>10000</v>
      </c>
      <c r="EW10">
        <v>1</v>
      </c>
      <c r="EY10" t="s">
        <v>8</v>
      </c>
      <c r="EZ10" t="s">
        <v>50</v>
      </c>
      <c r="FA10">
        <v>90</v>
      </c>
      <c r="FB10" s="17">
        <v>5000</v>
      </c>
      <c r="FC10" s="17">
        <f>AH11*AP29</f>
        <v>1188.54</v>
      </c>
      <c r="FD10">
        <f t="shared" si="42"/>
        <v>625</v>
      </c>
      <c r="FE10">
        <f t="shared" si="43"/>
        <v>1250</v>
      </c>
      <c r="FF10">
        <f t="shared" si="44"/>
        <v>1250</v>
      </c>
    </row>
    <row r="11" spans="2:162">
      <c r="D11" t="s">
        <v>69</v>
      </c>
      <c r="H11">
        <v>210</v>
      </c>
      <c r="J11" t="s">
        <v>70</v>
      </c>
      <c r="N11" s="10"/>
      <c r="O11" s="10"/>
      <c r="P11" s="10">
        <v>170</v>
      </c>
      <c r="Q11" s="10">
        <v>3400</v>
      </c>
      <c r="R11" s="10">
        <f t="shared" si="67"/>
        <v>6.8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G11">
        <v>5000</v>
      </c>
      <c r="AH11">
        <f t="shared" si="45"/>
        <v>319.5</v>
      </c>
      <c r="AI11">
        <f t="shared" ref="AI11:AI16" si="71">AG11/8+7</f>
        <v>632</v>
      </c>
      <c r="AJ11">
        <f t="shared" ref="AJ11:AJ16" si="72">AG11/4+7</f>
        <v>1257</v>
      </c>
      <c r="AK11">
        <f t="shared" ref="AK11:AK16" si="73">AG11/2+7</f>
        <v>2507</v>
      </c>
      <c r="AM11" s="5">
        <f t="shared" si="5"/>
        <v>5000</v>
      </c>
      <c r="AN11" s="3">
        <f t="shared" ref="AN11:AV11" si="74">AN7</f>
        <v>0</v>
      </c>
      <c r="AO11" s="3">
        <f t="shared" si="74"/>
        <v>0</v>
      </c>
      <c r="AP11" s="3">
        <f t="shared" si="74"/>
        <v>3.76</v>
      </c>
      <c r="AQ11" s="3">
        <f t="shared" si="74"/>
        <v>4.3</v>
      </c>
      <c r="AR11" s="3">
        <f t="shared" si="74"/>
        <v>5.2</v>
      </c>
      <c r="AS11" s="3">
        <f t="shared" si="74"/>
        <v>6.8</v>
      </c>
      <c r="AT11" s="3">
        <f t="shared" si="74"/>
        <v>8.5</v>
      </c>
      <c r="AU11" s="3">
        <f t="shared" si="74"/>
        <v>10</v>
      </c>
      <c r="AV11" s="3">
        <f t="shared" si="74"/>
        <v>12.2</v>
      </c>
      <c r="AX11" s="5">
        <f t="shared" si="47"/>
        <v>319.5</v>
      </c>
      <c r="AY11">
        <f t="shared" si="48"/>
        <v>0</v>
      </c>
      <c r="AZ11">
        <f t="shared" si="49"/>
        <v>0</v>
      </c>
      <c r="BA11">
        <f t="shared" si="50"/>
        <v>1201.32</v>
      </c>
      <c r="BB11">
        <f t="shared" si="51"/>
        <v>1373.85</v>
      </c>
      <c r="BC11">
        <f t="shared" si="52"/>
        <v>1661.4</v>
      </c>
      <c r="BD11">
        <f t="shared" si="53"/>
        <v>2172.6</v>
      </c>
      <c r="BE11">
        <f t="shared" si="54"/>
        <v>2715.75</v>
      </c>
      <c r="BF11">
        <f t="shared" si="55"/>
        <v>3195</v>
      </c>
      <c r="BG11">
        <f t="shared" si="56"/>
        <v>3897.8999999999996</v>
      </c>
      <c r="BH11">
        <f t="shared" si="7"/>
        <v>639</v>
      </c>
      <c r="BI11">
        <f t="shared" si="8"/>
        <v>1278</v>
      </c>
      <c r="BJ11">
        <f t="shared" si="9"/>
        <v>1278</v>
      </c>
      <c r="BK11" s="18">
        <f t="shared" si="57"/>
        <v>0.60857142857142854</v>
      </c>
      <c r="BL11" s="18">
        <f t="shared" si="57"/>
        <v>1.2171428571428571</v>
      </c>
      <c r="BM11" s="18">
        <f t="shared" si="57"/>
        <v>1.2171428571428571</v>
      </c>
      <c r="BN11" s="19">
        <f t="shared" si="58"/>
        <v>1</v>
      </c>
      <c r="BO11" s="19">
        <f t="shared" si="10"/>
        <v>2</v>
      </c>
      <c r="BP11" s="19">
        <f t="shared" si="10"/>
        <v>2</v>
      </c>
      <c r="BQ11" s="25"/>
      <c r="BR11" s="25"/>
      <c r="BS11" s="25"/>
      <c r="BT11" s="25"/>
      <c r="BU11" s="25"/>
      <c r="BV11" s="21">
        <v>2000</v>
      </c>
      <c r="BW11" s="22">
        <f t="shared" si="11"/>
        <v>2000</v>
      </c>
      <c r="BX11" s="22">
        <f t="shared" si="12"/>
        <v>2000</v>
      </c>
      <c r="BY11" s="22">
        <f t="shared" si="13"/>
        <v>3201.3199999999997</v>
      </c>
      <c r="BZ11" s="22">
        <f t="shared" si="14"/>
        <v>3373.85</v>
      </c>
      <c r="CA11" s="22">
        <f t="shared" si="15"/>
        <v>3661.4</v>
      </c>
      <c r="CB11" s="22">
        <f t="shared" si="16"/>
        <v>4172.6000000000004</v>
      </c>
      <c r="CC11" s="22">
        <f t="shared" si="17"/>
        <v>4715.75</v>
      </c>
      <c r="CD11" s="22">
        <f t="shared" si="18"/>
        <v>5195</v>
      </c>
      <c r="CE11" s="22">
        <f t="shared" si="19"/>
        <v>5897.9</v>
      </c>
      <c r="CF11" s="25"/>
      <c r="CG11" s="25"/>
      <c r="CH11" s="25"/>
      <c r="CI11" s="25"/>
      <c r="CJ11" s="25"/>
      <c r="CK11" s="21">
        <v>1900</v>
      </c>
      <c r="CL11" s="22">
        <f t="shared" si="20"/>
        <v>1900</v>
      </c>
      <c r="CM11" s="22">
        <f t="shared" si="21"/>
        <v>1900</v>
      </c>
      <c r="CN11" s="22">
        <f t="shared" si="22"/>
        <v>3101.3199999999997</v>
      </c>
      <c r="CO11" s="22">
        <f t="shared" si="23"/>
        <v>3273.85</v>
      </c>
      <c r="CP11" s="22">
        <f t="shared" si="24"/>
        <v>3561.4</v>
      </c>
      <c r="CQ11" s="22">
        <f t="shared" si="25"/>
        <v>4072.6</v>
      </c>
      <c r="CR11" s="22">
        <f t="shared" si="26"/>
        <v>4615.75</v>
      </c>
      <c r="CS11" s="22">
        <f t="shared" si="27"/>
        <v>5095</v>
      </c>
      <c r="CT11" s="22">
        <f t="shared" si="28"/>
        <v>5797.9</v>
      </c>
      <c r="CU11" s="25"/>
      <c r="CV11" s="25"/>
      <c r="CW11" s="25"/>
      <c r="CX11" s="25"/>
      <c r="CY11" s="25"/>
      <c r="CZ11" s="21">
        <v>1600</v>
      </c>
      <c r="DA11" s="22">
        <f t="shared" si="29"/>
        <v>1600</v>
      </c>
      <c r="DB11" s="22">
        <f t="shared" si="30"/>
        <v>1600</v>
      </c>
      <c r="DC11" s="22">
        <f t="shared" si="31"/>
        <v>2801.3199999999997</v>
      </c>
      <c r="DD11" s="22">
        <f t="shared" si="32"/>
        <v>2973.85</v>
      </c>
      <c r="DE11" s="22">
        <f t="shared" si="33"/>
        <v>3261.4</v>
      </c>
      <c r="DF11" s="22">
        <f t="shared" si="34"/>
        <v>3772.6</v>
      </c>
      <c r="DG11" s="22">
        <f t="shared" si="35"/>
        <v>4315.75</v>
      </c>
      <c r="DH11" s="22">
        <f t="shared" si="36"/>
        <v>4795</v>
      </c>
      <c r="DI11" s="22">
        <f t="shared" si="37"/>
        <v>5497.9</v>
      </c>
      <c r="DJ11" s="16"/>
      <c r="DK11" s="16">
        <v>5000</v>
      </c>
      <c r="DL11" s="16">
        <f t="shared" si="59"/>
        <v>40000</v>
      </c>
      <c r="DM11" s="16">
        <f t="shared" si="60"/>
        <v>20000</v>
      </c>
      <c r="DN11">
        <f t="shared" si="61"/>
        <v>10000</v>
      </c>
      <c r="DO11" s="16">
        <f t="shared" si="62"/>
        <v>20000</v>
      </c>
      <c r="DP11" s="16">
        <f t="shared" si="38"/>
        <v>10000</v>
      </c>
      <c r="DQ11" s="16">
        <f t="shared" si="38"/>
        <v>5000</v>
      </c>
      <c r="DR11" s="16"/>
      <c r="DS11" s="16"/>
      <c r="DT11" s="16"/>
      <c r="DU11" s="16"/>
      <c r="DV11" s="16"/>
      <c r="DW11" s="16"/>
      <c r="DX11" s="16">
        <v>5000</v>
      </c>
      <c r="DY11" s="16">
        <f t="shared" si="63"/>
        <v>20000</v>
      </c>
      <c r="DZ11" s="16">
        <f t="shared" si="64"/>
        <v>10000</v>
      </c>
      <c r="EA11">
        <f t="shared" si="65"/>
        <v>5000</v>
      </c>
      <c r="EB11" s="16">
        <f t="shared" si="66"/>
        <v>10000</v>
      </c>
      <c r="EC11" s="16">
        <f t="shared" si="40"/>
        <v>5000</v>
      </c>
      <c r="ED11" s="16">
        <f t="shared" si="40"/>
        <v>2500</v>
      </c>
      <c r="EE11" s="16"/>
      <c r="EF11" s="16"/>
      <c r="EG11" s="16"/>
      <c r="EH11" s="16"/>
      <c r="EI11" s="16"/>
      <c r="EJ11" s="16"/>
      <c r="EK11" s="16"/>
      <c r="EL11" t="s">
        <v>50</v>
      </c>
      <c r="EM11">
        <v>100</v>
      </c>
      <c r="EO11" t="s">
        <v>8</v>
      </c>
      <c r="EP11">
        <v>1000</v>
      </c>
      <c r="EY11" t="s">
        <v>8</v>
      </c>
      <c r="EZ11" t="s">
        <v>50</v>
      </c>
      <c r="FA11">
        <v>90</v>
      </c>
      <c r="FB11" s="17">
        <v>6000</v>
      </c>
      <c r="FC11" s="17">
        <f>AH12*AP30</f>
        <v>0</v>
      </c>
      <c r="FD11">
        <f t="shared" si="42"/>
        <v>750</v>
      </c>
      <c r="FE11">
        <f t="shared" si="43"/>
        <v>1500</v>
      </c>
      <c r="FF11">
        <f t="shared" si="44"/>
        <v>1500</v>
      </c>
    </row>
    <row r="12" spans="2:162">
      <c r="D12" t="s">
        <v>71</v>
      </c>
      <c r="H12">
        <v>250</v>
      </c>
      <c r="J12" t="s">
        <v>72</v>
      </c>
      <c r="N12" s="10"/>
      <c r="O12" s="10"/>
      <c r="P12" s="10">
        <v>210</v>
      </c>
      <c r="Q12" s="10">
        <v>4250</v>
      </c>
      <c r="R12" s="10">
        <f t="shared" si="67"/>
        <v>8.5</v>
      </c>
      <c r="S12" s="10"/>
      <c r="T12" s="10"/>
      <c r="U12" s="10"/>
      <c r="V12" s="36" t="s">
        <v>73</v>
      </c>
      <c r="W12" s="36"/>
      <c r="X12" s="36"/>
      <c r="Y12" s="36"/>
      <c r="Z12" s="36"/>
      <c r="AA12" s="36"/>
      <c r="AB12" s="36"/>
      <c r="AC12" s="36"/>
      <c r="AD12" s="36"/>
      <c r="AG12">
        <v>6000</v>
      </c>
      <c r="AH12">
        <f t="shared" si="45"/>
        <v>382</v>
      </c>
      <c r="AI12">
        <f t="shared" si="71"/>
        <v>757</v>
      </c>
      <c r="AJ12">
        <f t="shared" si="72"/>
        <v>1507</v>
      </c>
      <c r="AK12">
        <f t="shared" si="73"/>
        <v>3007</v>
      </c>
      <c r="AM12" s="5">
        <f t="shared" si="5"/>
        <v>6000</v>
      </c>
      <c r="AN12" s="3">
        <f t="shared" ref="AN12:AV12" si="75">AN7</f>
        <v>0</v>
      </c>
      <c r="AO12" s="3">
        <f t="shared" si="75"/>
        <v>0</v>
      </c>
      <c r="AP12" s="3">
        <f t="shared" si="75"/>
        <v>3.76</v>
      </c>
      <c r="AQ12" s="3">
        <f t="shared" si="75"/>
        <v>4.3</v>
      </c>
      <c r="AR12" s="3">
        <f t="shared" si="75"/>
        <v>5.2</v>
      </c>
      <c r="AS12" s="3">
        <f t="shared" si="75"/>
        <v>6.8</v>
      </c>
      <c r="AT12" s="3">
        <f t="shared" si="75"/>
        <v>8.5</v>
      </c>
      <c r="AU12" s="3">
        <f t="shared" si="75"/>
        <v>10</v>
      </c>
      <c r="AV12" s="3">
        <f t="shared" si="75"/>
        <v>12.2</v>
      </c>
      <c r="AX12" s="5">
        <f t="shared" si="47"/>
        <v>382</v>
      </c>
      <c r="AY12">
        <f t="shared" si="48"/>
        <v>0</v>
      </c>
      <c r="AZ12">
        <f t="shared" si="49"/>
        <v>0</v>
      </c>
      <c r="BA12">
        <f t="shared" si="50"/>
        <v>1436.32</v>
      </c>
      <c r="BB12">
        <f t="shared" si="51"/>
        <v>1642.6</v>
      </c>
      <c r="BC12">
        <f t="shared" si="52"/>
        <v>1986.4</v>
      </c>
      <c r="BD12">
        <f t="shared" si="53"/>
        <v>2597.6</v>
      </c>
      <c r="BE12">
        <f t="shared" si="54"/>
        <v>3247</v>
      </c>
      <c r="BF12">
        <f t="shared" si="55"/>
        <v>3820</v>
      </c>
      <c r="BG12">
        <f t="shared" si="56"/>
        <v>4660.3999999999996</v>
      </c>
      <c r="BH12">
        <f t="shared" si="7"/>
        <v>764</v>
      </c>
      <c r="BI12">
        <f t="shared" si="8"/>
        <v>1528</v>
      </c>
      <c r="BJ12">
        <f t="shared" si="9"/>
        <v>1528</v>
      </c>
      <c r="BK12" s="18">
        <f t="shared" si="57"/>
        <v>0.72761904761904761</v>
      </c>
      <c r="BL12" s="18">
        <f t="shared" si="57"/>
        <v>1.4552380952380952</v>
      </c>
      <c r="BM12" s="18">
        <f t="shared" si="57"/>
        <v>1.4552380952380952</v>
      </c>
      <c r="BN12" s="19">
        <f t="shared" si="58"/>
        <v>1</v>
      </c>
      <c r="BO12" s="19">
        <f t="shared" si="10"/>
        <v>2</v>
      </c>
      <c r="BP12" s="19">
        <f t="shared" si="10"/>
        <v>2</v>
      </c>
      <c r="BQ12" s="25"/>
      <c r="BR12" s="25"/>
      <c r="BS12" s="25"/>
      <c r="BT12" s="25"/>
      <c r="BU12" s="25"/>
      <c r="BV12" s="21">
        <v>2000</v>
      </c>
      <c r="BW12" s="22">
        <f t="shared" si="11"/>
        <v>2000</v>
      </c>
      <c r="BX12" s="22">
        <f t="shared" si="12"/>
        <v>2000</v>
      </c>
      <c r="BY12" s="22">
        <f t="shared" si="13"/>
        <v>3436.3199999999997</v>
      </c>
      <c r="BZ12" s="22">
        <f t="shared" si="14"/>
        <v>3642.6</v>
      </c>
      <c r="CA12" s="22">
        <f t="shared" si="15"/>
        <v>3986.4</v>
      </c>
      <c r="CB12" s="22">
        <f t="shared" si="16"/>
        <v>4597.6000000000004</v>
      </c>
      <c r="CC12" s="22">
        <f t="shared" si="17"/>
        <v>5247</v>
      </c>
      <c r="CD12" s="22">
        <f t="shared" si="18"/>
        <v>5820</v>
      </c>
      <c r="CE12" s="22">
        <f t="shared" si="19"/>
        <v>6660.4</v>
      </c>
      <c r="CF12" s="25"/>
      <c r="CG12" s="25"/>
      <c r="CH12" s="25"/>
      <c r="CI12" s="25"/>
      <c r="CJ12" s="25"/>
      <c r="CK12" s="21">
        <v>1900</v>
      </c>
      <c r="CL12" s="22">
        <f t="shared" si="20"/>
        <v>1900</v>
      </c>
      <c r="CM12" s="22">
        <f t="shared" si="21"/>
        <v>1900</v>
      </c>
      <c r="CN12" s="22">
        <f t="shared" si="22"/>
        <v>3336.3199999999997</v>
      </c>
      <c r="CO12" s="22">
        <f t="shared" si="23"/>
        <v>3542.6</v>
      </c>
      <c r="CP12" s="22">
        <f t="shared" si="24"/>
        <v>3886.4</v>
      </c>
      <c r="CQ12" s="22">
        <f t="shared" si="25"/>
        <v>4497.6000000000004</v>
      </c>
      <c r="CR12" s="22">
        <f t="shared" si="26"/>
        <v>5147</v>
      </c>
      <c r="CS12" s="22">
        <f t="shared" si="27"/>
        <v>5720</v>
      </c>
      <c r="CT12" s="22">
        <f t="shared" si="28"/>
        <v>6560.4</v>
      </c>
      <c r="CU12" s="25"/>
      <c r="CV12" s="25"/>
      <c r="CW12" s="25"/>
      <c r="CX12" s="25"/>
      <c r="CY12" s="25"/>
      <c r="CZ12" s="21">
        <v>1600</v>
      </c>
      <c r="DA12" s="22">
        <f t="shared" si="29"/>
        <v>1600</v>
      </c>
      <c r="DB12" s="22">
        <f t="shared" si="30"/>
        <v>1600</v>
      </c>
      <c r="DC12" s="22">
        <f t="shared" si="31"/>
        <v>3036.3199999999997</v>
      </c>
      <c r="DD12" s="22">
        <f t="shared" si="32"/>
        <v>3242.6</v>
      </c>
      <c r="DE12" s="22">
        <f t="shared" si="33"/>
        <v>3586.4</v>
      </c>
      <c r="DF12" s="22">
        <f t="shared" si="34"/>
        <v>4197.6000000000004</v>
      </c>
      <c r="DG12" s="22">
        <f t="shared" si="35"/>
        <v>4847</v>
      </c>
      <c r="DH12" s="22">
        <f t="shared" si="36"/>
        <v>5420</v>
      </c>
      <c r="DI12" s="22">
        <f t="shared" si="37"/>
        <v>6260.4</v>
      </c>
      <c r="DJ12" s="16"/>
      <c r="DK12" s="16">
        <v>6000</v>
      </c>
      <c r="DL12" s="16">
        <f t="shared" si="59"/>
        <v>48000</v>
      </c>
      <c r="DM12" s="16">
        <f t="shared" si="60"/>
        <v>24000</v>
      </c>
      <c r="DN12">
        <f t="shared" si="61"/>
        <v>12000</v>
      </c>
      <c r="DO12" s="16">
        <f t="shared" si="62"/>
        <v>24000</v>
      </c>
      <c r="DP12" s="16">
        <f t="shared" si="38"/>
        <v>12000</v>
      </c>
      <c r="DQ12" s="16">
        <f t="shared" si="38"/>
        <v>6000</v>
      </c>
      <c r="DR12" s="16"/>
      <c r="DS12" s="16"/>
      <c r="DT12" s="16"/>
      <c r="DU12" s="16"/>
      <c r="DV12" s="16"/>
      <c r="DW12" s="16"/>
      <c r="DX12" s="16">
        <v>6000</v>
      </c>
      <c r="DY12" s="16">
        <f t="shared" si="63"/>
        <v>24000</v>
      </c>
      <c r="DZ12" s="16">
        <f t="shared" si="64"/>
        <v>12000</v>
      </c>
      <c r="EA12">
        <f t="shared" si="65"/>
        <v>6000</v>
      </c>
      <c r="EB12" s="16">
        <f t="shared" si="66"/>
        <v>12000</v>
      </c>
      <c r="EC12" s="16">
        <f t="shared" si="40"/>
        <v>6000</v>
      </c>
      <c r="ED12" s="16">
        <f t="shared" si="40"/>
        <v>3000</v>
      </c>
      <c r="EE12" s="16"/>
      <c r="EF12" s="16"/>
      <c r="EG12" s="16"/>
      <c r="EH12" s="16"/>
      <c r="EI12" s="16"/>
      <c r="EJ12" s="16"/>
      <c r="EK12" s="16"/>
      <c r="EL12" t="s">
        <v>50</v>
      </c>
      <c r="EP12">
        <v>2000</v>
      </c>
      <c r="EY12" t="s">
        <v>8</v>
      </c>
      <c r="EZ12" t="s">
        <v>50</v>
      </c>
      <c r="FA12">
        <v>90</v>
      </c>
      <c r="FB12" s="17">
        <v>7000</v>
      </c>
      <c r="FC12" s="17">
        <f>AH13*AP31</f>
        <v>0</v>
      </c>
      <c r="FD12">
        <f t="shared" si="42"/>
        <v>875</v>
      </c>
      <c r="FE12">
        <f t="shared" si="43"/>
        <v>1750</v>
      </c>
      <c r="FF12">
        <f t="shared" si="44"/>
        <v>1750</v>
      </c>
    </row>
    <row r="13" spans="2:162">
      <c r="C13" t="s">
        <v>74</v>
      </c>
      <c r="H13">
        <v>300</v>
      </c>
      <c r="N13" s="10"/>
      <c r="O13" s="10"/>
      <c r="P13" s="10">
        <v>250</v>
      </c>
      <c r="Q13" s="10">
        <v>5000</v>
      </c>
      <c r="R13" s="10">
        <f t="shared" si="67"/>
        <v>10</v>
      </c>
      <c r="S13" s="10"/>
      <c r="T13" s="10"/>
      <c r="U13" s="24" t="s">
        <v>21</v>
      </c>
      <c r="V13" s="24" t="s">
        <v>57</v>
      </c>
      <c r="W13" s="24" t="s">
        <v>58</v>
      </c>
      <c r="X13" s="24" t="s">
        <v>59</v>
      </c>
      <c r="Y13" s="24" t="s">
        <v>60</v>
      </c>
      <c r="Z13" s="24" t="s">
        <v>61</v>
      </c>
      <c r="AA13" s="24" t="s">
        <v>62</v>
      </c>
      <c r="AB13" s="24" t="s">
        <v>63</v>
      </c>
      <c r="AC13" s="24" t="s">
        <v>64</v>
      </c>
      <c r="AD13" s="24" t="s">
        <v>65</v>
      </c>
      <c r="AG13">
        <v>7000</v>
      </c>
      <c r="AH13">
        <f t="shared" si="45"/>
        <v>444.5</v>
      </c>
      <c r="AI13">
        <f t="shared" si="71"/>
        <v>882</v>
      </c>
      <c r="AJ13">
        <f t="shared" si="72"/>
        <v>1757</v>
      </c>
      <c r="AK13">
        <f t="shared" si="73"/>
        <v>3507</v>
      </c>
      <c r="AM13" s="5">
        <f t="shared" si="5"/>
        <v>7000</v>
      </c>
      <c r="AN13" s="3">
        <f t="shared" ref="AN13:AV13" si="76">AN7</f>
        <v>0</v>
      </c>
      <c r="AO13" s="3">
        <f t="shared" si="76"/>
        <v>0</v>
      </c>
      <c r="AP13" s="3">
        <f t="shared" si="76"/>
        <v>3.76</v>
      </c>
      <c r="AQ13" s="3">
        <f t="shared" si="76"/>
        <v>4.3</v>
      </c>
      <c r="AR13" s="3">
        <f t="shared" si="76"/>
        <v>5.2</v>
      </c>
      <c r="AS13" s="3">
        <f t="shared" si="76"/>
        <v>6.8</v>
      </c>
      <c r="AT13" s="3">
        <f t="shared" si="76"/>
        <v>8.5</v>
      </c>
      <c r="AU13" s="3">
        <f t="shared" si="76"/>
        <v>10</v>
      </c>
      <c r="AV13" s="3">
        <f t="shared" si="76"/>
        <v>12.2</v>
      </c>
      <c r="AX13" s="5">
        <f t="shared" si="47"/>
        <v>444.5</v>
      </c>
      <c r="AY13">
        <f t="shared" si="48"/>
        <v>0</v>
      </c>
      <c r="AZ13">
        <f t="shared" si="49"/>
        <v>0</v>
      </c>
      <c r="BA13">
        <f t="shared" si="50"/>
        <v>1671.32</v>
      </c>
      <c r="BB13">
        <f t="shared" si="51"/>
        <v>1911.35</v>
      </c>
      <c r="BC13">
        <f t="shared" si="52"/>
        <v>2311.4</v>
      </c>
      <c r="BD13">
        <f t="shared" si="53"/>
        <v>3022.6</v>
      </c>
      <c r="BE13">
        <f t="shared" si="54"/>
        <v>3778.25</v>
      </c>
      <c r="BF13">
        <f t="shared" si="55"/>
        <v>4445</v>
      </c>
      <c r="BG13">
        <f t="shared" si="56"/>
        <v>5422.9</v>
      </c>
      <c r="BH13">
        <f t="shared" si="7"/>
        <v>889</v>
      </c>
      <c r="BI13">
        <f t="shared" si="8"/>
        <v>1778</v>
      </c>
      <c r="BJ13">
        <f t="shared" si="9"/>
        <v>1778</v>
      </c>
      <c r="BK13" s="18">
        <f t="shared" si="57"/>
        <v>0.84666666666666668</v>
      </c>
      <c r="BL13" s="18">
        <f t="shared" si="57"/>
        <v>1.6933333333333334</v>
      </c>
      <c r="BM13" s="18">
        <f t="shared" si="57"/>
        <v>1.6933333333333334</v>
      </c>
      <c r="BN13" s="19">
        <f t="shared" si="58"/>
        <v>1</v>
      </c>
      <c r="BO13" s="19">
        <f t="shared" si="10"/>
        <v>2</v>
      </c>
      <c r="BP13" s="19">
        <f t="shared" si="10"/>
        <v>2</v>
      </c>
      <c r="BQ13" s="25"/>
      <c r="BR13" s="25"/>
      <c r="BS13" s="25"/>
      <c r="BT13" s="25"/>
      <c r="BU13" s="25"/>
      <c r="BV13" s="21">
        <v>2000</v>
      </c>
      <c r="BW13" s="22">
        <f t="shared" si="11"/>
        <v>2000</v>
      </c>
      <c r="BX13" s="22">
        <f t="shared" si="12"/>
        <v>2000</v>
      </c>
      <c r="BY13" s="22">
        <f t="shared" si="13"/>
        <v>3671.3199999999997</v>
      </c>
      <c r="BZ13" s="22">
        <f t="shared" si="14"/>
        <v>3911.35</v>
      </c>
      <c r="CA13" s="22">
        <f t="shared" si="15"/>
        <v>4311.3999999999996</v>
      </c>
      <c r="CB13" s="22">
        <f t="shared" si="16"/>
        <v>5022.6000000000004</v>
      </c>
      <c r="CC13" s="22">
        <f t="shared" si="17"/>
        <v>5778.25</v>
      </c>
      <c r="CD13" s="22">
        <f t="shared" si="18"/>
        <v>6445</v>
      </c>
      <c r="CE13" s="22">
        <f t="shared" si="19"/>
        <v>7422.9</v>
      </c>
      <c r="CF13" s="25"/>
      <c r="CG13" s="25"/>
      <c r="CH13" s="25"/>
      <c r="CI13" s="25"/>
      <c r="CJ13" s="25"/>
      <c r="CK13" s="21">
        <v>1900</v>
      </c>
      <c r="CL13" s="22">
        <f t="shared" si="20"/>
        <v>1900</v>
      </c>
      <c r="CM13" s="22">
        <f t="shared" si="21"/>
        <v>1900</v>
      </c>
      <c r="CN13" s="22">
        <f t="shared" si="22"/>
        <v>3571.3199999999997</v>
      </c>
      <c r="CO13" s="22">
        <f t="shared" si="23"/>
        <v>3811.35</v>
      </c>
      <c r="CP13" s="22">
        <f t="shared" si="24"/>
        <v>4211.3999999999996</v>
      </c>
      <c r="CQ13" s="22">
        <f t="shared" si="25"/>
        <v>4922.6000000000004</v>
      </c>
      <c r="CR13" s="22">
        <f t="shared" si="26"/>
        <v>5678.25</v>
      </c>
      <c r="CS13" s="22">
        <f t="shared" si="27"/>
        <v>6345</v>
      </c>
      <c r="CT13" s="22">
        <f t="shared" si="28"/>
        <v>7322.9</v>
      </c>
      <c r="CU13" s="25"/>
      <c r="CV13" s="25"/>
      <c r="CW13" s="25"/>
      <c r="CX13" s="25"/>
      <c r="CY13" s="25"/>
      <c r="CZ13" s="21">
        <v>1600</v>
      </c>
      <c r="DA13" s="22">
        <f t="shared" si="29"/>
        <v>1600</v>
      </c>
      <c r="DB13" s="22">
        <f t="shared" si="30"/>
        <v>1600</v>
      </c>
      <c r="DC13" s="22">
        <f t="shared" si="31"/>
        <v>3271.3199999999997</v>
      </c>
      <c r="DD13" s="22">
        <f t="shared" si="32"/>
        <v>3511.35</v>
      </c>
      <c r="DE13" s="22">
        <f t="shared" si="33"/>
        <v>3911.4</v>
      </c>
      <c r="DF13" s="22">
        <f t="shared" si="34"/>
        <v>4622.6000000000004</v>
      </c>
      <c r="DG13" s="22">
        <f t="shared" si="35"/>
        <v>5378.25</v>
      </c>
      <c r="DH13" s="22">
        <f t="shared" si="36"/>
        <v>6045</v>
      </c>
      <c r="DI13" s="22">
        <f t="shared" si="37"/>
        <v>7022.9</v>
      </c>
      <c r="DJ13" s="16"/>
      <c r="DK13" s="16">
        <v>7000</v>
      </c>
      <c r="DL13" s="16">
        <f t="shared" si="59"/>
        <v>56000</v>
      </c>
      <c r="DM13" s="16">
        <f t="shared" si="60"/>
        <v>28000</v>
      </c>
      <c r="DN13">
        <f t="shared" si="61"/>
        <v>14000</v>
      </c>
      <c r="DO13" s="16">
        <f t="shared" si="62"/>
        <v>28000</v>
      </c>
      <c r="DP13" s="16">
        <f t="shared" si="38"/>
        <v>14000</v>
      </c>
      <c r="DQ13" s="16">
        <f t="shared" si="38"/>
        <v>7000</v>
      </c>
      <c r="DR13" s="16"/>
      <c r="DS13" s="16"/>
      <c r="DT13" s="16"/>
      <c r="DU13" s="16"/>
      <c r="DV13" s="16"/>
      <c r="DW13" s="16"/>
      <c r="DX13" s="16">
        <v>7000</v>
      </c>
      <c r="DY13" s="16">
        <f t="shared" si="63"/>
        <v>28000</v>
      </c>
      <c r="DZ13" s="16">
        <f t="shared" si="64"/>
        <v>14000</v>
      </c>
      <c r="EA13">
        <f t="shared" si="65"/>
        <v>7000</v>
      </c>
      <c r="EB13" s="16">
        <f t="shared" si="66"/>
        <v>14000</v>
      </c>
      <c r="EC13" s="16">
        <f t="shared" si="40"/>
        <v>7000</v>
      </c>
      <c r="ED13" s="16">
        <f t="shared" si="40"/>
        <v>3500</v>
      </c>
      <c r="EE13" s="16"/>
      <c r="EF13" s="16"/>
      <c r="EG13" s="16"/>
      <c r="EH13" s="16"/>
      <c r="EI13" s="16"/>
      <c r="EJ13" s="16"/>
      <c r="EK13" s="16"/>
      <c r="EL13" t="s">
        <v>50</v>
      </c>
      <c r="EP13">
        <v>4000</v>
      </c>
      <c r="EY13" t="s">
        <v>8</v>
      </c>
      <c r="EZ13" t="s">
        <v>50</v>
      </c>
      <c r="FA13">
        <v>90</v>
      </c>
      <c r="FB13" s="17">
        <v>8000</v>
      </c>
      <c r="FC13" s="17">
        <f>AH14*AP14</f>
        <v>1906.32</v>
      </c>
      <c r="FD13">
        <f t="shared" si="42"/>
        <v>1000</v>
      </c>
      <c r="FE13">
        <f t="shared" si="43"/>
        <v>2000</v>
      </c>
      <c r="FF13">
        <f t="shared" si="44"/>
        <v>2000</v>
      </c>
    </row>
    <row r="14" spans="2:162">
      <c r="C14" t="s">
        <v>75</v>
      </c>
      <c r="N14" s="10"/>
      <c r="O14" s="10"/>
      <c r="P14" s="10">
        <v>300</v>
      </c>
      <c r="Q14" s="10">
        <v>6100</v>
      </c>
      <c r="R14" s="10">
        <f t="shared" si="67"/>
        <v>12.2</v>
      </c>
      <c r="S14" s="10"/>
      <c r="T14" s="10"/>
      <c r="U14" s="24" t="s">
        <v>36</v>
      </c>
      <c r="V14" s="26">
        <v>1420</v>
      </c>
      <c r="W14" s="26">
        <v>1680</v>
      </c>
      <c r="X14" s="26">
        <v>1860</v>
      </c>
      <c r="Y14" s="26">
        <v>2120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G14">
        <v>8000</v>
      </c>
      <c r="AH14">
        <f t="shared" si="45"/>
        <v>507</v>
      </c>
      <c r="AI14">
        <f t="shared" si="71"/>
        <v>1007</v>
      </c>
      <c r="AJ14">
        <f t="shared" si="72"/>
        <v>2007</v>
      </c>
      <c r="AK14">
        <f t="shared" si="73"/>
        <v>4007</v>
      </c>
      <c r="AM14" s="5">
        <f t="shared" si="5"/>
        <v>8000</v>
      </c>
      <c r="AN14" s="3">
        <f t="shared" ref="AN14:AV14" si="77">AN7</f>
        <v>0</v>
      </c>
      <c r="AO14" s="3">
        <f t="shared" si="77"/>
        <v>0</v>
      </c>
      <c r="AP14" s="3">
        <f t="shared" si="77"/>
        <v>3.76</v>
      </c>
      <c r="AQ14" s="3">
        <f t="shared" si="77"/>
        <v>4.3</v>
      </c>
      <c r="AR14" s="3">
        <f t="shared" si="77"/>
        <v>5.2</v>
      </c>
      <c r="AS14" s="3">
        <f t="shared" si="77"/>
        <v>6.8</v>
      </c>
      <c r="AT14" s="3">
        <f t="shared" si="77"/>
        <v>8.5</v>
      </c>
      <c r="AU14" s="3">
        <f t="shared" si="77"/>
        <v>10</v>
      </c>
      <c r="AV14" s="3">
        <f t="shared" si="77"/>
        <v>12.2</v>
      </c>
      <c r="AX14" s="5">
        <f t="shared" si="47"/>
        <v>507</v>
      </c>
      <c r="AY14">
        <f t="shared" si="48"/>
        <v>0</v>
      </c>
      <c r="AZ14">
        <f t="shared" si="49"/>
        <v>0</v>
      </c>
      <c r="BA14">
        <f t="shared" si="50"/>
        <v>1906.32</v>
      </c>
      <c r="BB14">
        <f t="shared" si="51"/>
        <v>2180.1</v>
      </c>
      <c r="BC14">
        <f t="shared" si="52"/>
        <v>2636.4</v>
      </c>
      <c r="BD14">
        <f t="shared" si="53"/>
        <v>3447.6</v>
      </c>
      <c r="BE14">
        <f t="shared" si="54"/>
        <v>4309.5</v>
      </c>
      <c r="BF14">
        <f t="shared" si="55"/>
        <v>5070</v>
      </c>
      <c r="BG14">
        <f t="shared" si="56"/>
        <v>6185.4</v>
      </c>
      <c r="BH14">
        <f t="shared" si="7"/>
        <v>1014</v>
      </c>
      <c r="BI14">
        <f t="shared" si="8"/>
        <v>2028</v>
      </c>
      <c r="BJ14">
        <f t="shared" si="9"/>
        <v>2028</v>
      </c>
      <c r="BK14" s="18">
        <f t="shared" si="57"/>
        <v>0.96571428571428575</v>
      </c>
      <c r="BL14" s="18">
        <f t="shared" si="57"/>
        <v>1.9314285714285715</v>
      </c>
      <c r="BM14" s="18">
        <f t="shared" si="57"/>
        <v>1.9314285714285715</v>
      </c>
      <c r="BN14" s="19">
        <f t="shared" si="58"/>
        <v>1</v>
      </c>
      <c r="BO14" s="19">
        <f t="shared" si="10"/>
        <v>2</v>
      </c>
      <c r="BP14" s="19">
        <f t="shared" si="10"/>
        <v>2</v>
      </c>
      <c r="BQ14" s="25"/>
      <c r="BR14" s="25"/>
      <c r="BS14" s="25"/>
      <c r="BT14" s="25"/>
      <c r="BU14" s="25"/>
      <c r="BV14" s="21">
        <v>2000</v>
      </c>
      <c r="BW14" s="22">
        <f t="shared" si="11"/>
        <v>2000</v>
      </c>
      <c r="BX14" s="22">
        <f t="shared" si="12"/>
        <v>2000</v>
      </c>
      <c r="BY14" s="22">
        <f t="shared" si="13"/>
        <v>3906.3199999999997</v>
      </c>
      <c r="BZ14" s="22">
        <f t="shared" si="14"/>
        <v>4180.1000000000004</v>
      </c>
      <c r="CA14" s="22">
        <f t="shared" si="15"/>
        <v>4636.3999999999996</v>
      </c>
      <c r="CB14" s="22">
        <f t="shared" si="16"/>
        <v>5447.6</v>
      </c>
      <c r="CC14" s="22">
        <f t="shared" si="17"/>
        <v>6309.5</v>
      </c>
      <c r="CD14" s="22">
        <f t="shared" si="18"/>
        <v>7070</v>
      </c>
      <c r="CE14" s="22">
        <f t="shared" si="19"/>
        <v>8185.4</v>
      </c>
      <c r="CF14" s="25"/>
      <c r="CG14" s="25"/>
      <c r="CH14" s="25"/>
      <c r="CI14" s="25"/>
      <c r="CJ14" s="25"/>
      <c r="CK14" s="21">
        <v>1900</v>
      </c>
      <c r="CL14" s="22">
        <f t="shared" si="20"/>
        <v>1900</v>
      </c>
      <c r="CM14" s="22">
        <f t="shared" si="21"/>
        <v>1900</v>
      </c>
      <c r="CN14" s="22">
        <f t="shared" si="22"/>
        <v>3806.3199999999997</v>
      </c>
      <c r="CO14" s="22">
        <f t="shared" si="23"/>
        <v>4080.1</v>
      </c>
      <c r="CP14" s="22">
        <f t="shared" si="24"/>
        <v>4536.3999999999996</v>
      </c>
      <c r="CQ14" s="22">
        <f t="shared" si="25"/>
        <v>5347.6</v>
      </c>
      <c r="CR14" s="22">
        <f t="shared" si="26"/>
        <v>6209.5</v>
      </c>
      <c r="CS14" s="22">
        <f t="shared" si="27"/>
        <v>6970</v>
      </c>
      <c r="CT14" s="22">
        <f t="shared" si="28"/>
        <v>8085.4</v>
      </c>
      <c r="CU14" s="25"/>
      <c r="CV14" s="25"/>
      <c r="CW14" s="25"/>
      <c r="CX14" s="25"/>
      <c r="CY14" s="25"/>
      <c r="CZ14" s="21">
        <v>1600</v>
      </c>
      <c r="DA14" s="22">
        <f t="shared" si="29"/>
        <v>1600</v>
      </c>
      <c r="DB14" s="22">
        <f t="shared" si="30"/>
        <v>1600</v>
      </c>
      <c r="DC14" s="22">
        <f t="shared" si="31"/>
        <v>3506.3199999999997</v>
      </c>
      <c r="DD14" s="22">
        <f t="shared" si="32"/>
        <v>3780.1</v>
      </c>
      <c r="DE14" s="22">
        <f t="shared" si="33"/>
        <v>4236.3999999999996</v>
      </c>
      <c r="DF14" s="22">
        <f t="shared" si="34"/>
        <v>5047.6000000000004</v>
      </c>
      <c r="DG14" s="22">
        <f t="shared" si="35"/>
        <v>5909.5</v>
      </c>
      <c r="DH14" s="22">
        <f t="shared" si="36"/>
        <v>6670</v>
      </c>
      <c r="DI14" s="22">
        <f t="shared" si="37"/>
        <v>7785.4</v>
      </c>
      <c r="DJ14" s="16"/>
      <c r="DK14" s="16">
        <v>8000</v>
      </c>
      <c r="DL14" s="16">
        <f t="shared" si="59"/>
        <v>64000</v>
      </c>
      <c r="DM14" s="16">
        <f t="shared" si="60"/>
        <v>32000</v>
      </c>
      <c r="DN14">
        <f t="shared" si="61"/>
        <v>16000</v>
      </c>
      <c r="DO14" s="16">
        <f t="shared" si="62"/>
        <v>32000</v>
      </c>
      <c r="DP14" s="16">
        <f t="shared" si="38"/>
        <v>16000</v>
      </c>
      <c r="DQ14" s="16">
        <f t="shared" si="38"/>
        <v>8000</v>
      </c>
      <c r="DR14" s="16"/>
      <c r="DS14" s="16"/>
      <c r="DT14" s="16"/>
      <c r="DU14" s="16"/>
      <c r="DV14" s="16"/>
      <c r="DW14" s="16"/>
      <c r="DX14" s="16">
        <v>8000</v>
      </c>
      <c r="DY14" s="16">
        <f t="shared" si="63"/>
        <v>32000</v>
      </c>
      <c r="DZ14" s="16">
        <f t="shared" si="64"/>
        <v>16000</v>
      </c>
      <c r="EA14">
        <f t="shared" si="65"/>
        <v>8000</v>
      </c>
      <c r="EB14" s="16">
        <f t="shared" si="66"/>
        <v>16000</v>
      </c>
      <c r="EC14" s="16">
        <f t="shared" si="40"/>
        <v>8000</v>
      </c>
      <c r="ED14" s="16">
        <f t="shared" si="40"/>
        <v>4000</v>
      </c>
      <c r="EE14" s="16"/>
      <c r="EF14" s="16"/>
      <c r="EG14" s="16"/>
      <c r="EH14" s="16"/>
      <c r="EI14" s="16"/>
      <c r="EJ14" s="16"/>
      <c r="EK14" s="16"/>
      <c r="EL14" t="s">
        <v>50</v>
      </c>
      <c r="EP14">
        <v>5000</v>
      </c>
      <c r="EY14" t="s">
        <v>8</v>
      </c>
      <c r="EZ14" t="s">
        <v>50</v>
      </c>
      <c r="FA14">
        <v>90</v>
      </c>
      <c r="FB14" s="17">
        <v>9000</v>
      </c>
      <c r="FC14" s="17">
        <f>AH15*AP15</f>
        <v>2141.3199999999997</v>
      </c>
      <c r="FD14">
        <f t="shared" si="42"/>
        <v>1125</v>
      </c>
      <c r="FE14">
        <f t="shared" si="43"/>
        <v>2250</v>
      </c>
      <c r="FF14">
        <f t="shared" si="44"/>
        <v>2250</v>
      </c>
    </row>
    <row r="15" spans="2:162">
      <c r="C15" t="s">
        <v>76</v>
      </c>
      <c r="N15" s="10"/>
      <c r="O15" s="10"/>
      <c r="P15" s="10"/>
      <c r="Q15" s="10"/>
      <c r="R15" s="10"/>
      <c r="S15" s="10"/>
      <c r="T15" s="10"/>
      <c r="U15" s="24" t="s">
        <v>68</v>
      </c>
      <c r="V15" s="27">
        <f>V14/500</f>
        <v>2.84</v>
      </c>
      <c r="W15" s="27">
        <f t="shared" ref="W15:AD15" si="78">W14/500</f>
        <v>3.36</v>
      </c>
      <c r="X15" s="27">
        <f t="shared" si="78"/>
        <v>3.72</v>
      </c>
      <c r="Y15" s="27">
        <f t="shared" si="78"/>
        <v>4.24</v>
      </c>
      <c r="Z15" s="27">
        <f t="shared" si="78"/>
        <v>0</v>
      </c>
      <c r="AA15" s="27">
        <f t="shared" si="78"/>
        <v>0</v>
      </c>
      <c r="AB15" s="27">
        <f t="shared" si="78"/>
        <v>0</v>
      </c>
      <c r="AC15" s="27">
        <f t="shared" si="78"/>
        <v>0</v>
      </c>
      <c r="AD15" s="27">
        <f t="shared" si="78"/>
        <v>0</v>
      </c>
      <c r="AG15">
        <v>9000</v>
      </c>
      <c r="AH15">
        <f t="shared" si="45"/>
        <v>569.5</v>
      </c>
      <c r="AI15">
        <f t="shared" si="71"/>
        <v>1132</v>
      </c>
      <c r="AJ15">
        <f t="shared" si="72"/>
        <v>2257</v>
      </c>
      <c r="AK15">
        <f t="shared" si="73"/>
        <v>4507</v>
      </c>
      <c r="AM15" s="5">
        <f t="shared" si="5"/>
        <v>9000</v>
      </c>
      <c r="AN15" s="3">
        <f t="shared" ref="AN15:AV15" si="79">AN7</f>
        <v>0</v>
      </c>
      <c r="AO15" s="3">
        <f t="shared" si="79"/>
        <v>0</v>
      </c>
      <c r="AP15" s="3">
        <f t="shared" si="79"/>
        <v>3.76</v>
      </c>
      <c r="AQ15" s="3">
        <f t="shared" si="79"/>
        <v>4.3</v>
      </c>
      <c r="AR15" s="3">
        <f t="shared" si="79"/>
        <v>5.2</v>
      </c>
      <c r="AS15" s="3">
        <f t="shared" si="79"/>
        <v>6.8</v>
      </c>
      <c r="AT15" s="3">
        <f t="shared" si="79"/>
        <v>8.5</v>
      </c>
      <c r="AU15" s="3">
        <f t="shared" si="79"/>
        <v>10</v>
      </c>
      <c r="AV15" s="3">
        <f t="shared" si="79"/>
        <v>12.2</v>
      </c>
      <c r="AX15" s="5">
        <f t="shared" si="47"/>
        <v>569.5</v>
      </c>
      <c r="AY15">
        <f t="shared" si="48"/>
        <v>0</v>
      </c>
      <c r="AZ15">
        <f t="shared" si="49"/>
        <v>0</v>
      </c>
      <c r="BA15">
        <f t="shared" si="50"/>
        <v>2141.3199999999997</v>
      </c>
      <c r="BB15">
        <f t="shared" si="51"/>
        <v>2448.85</v>
      </c>
      <c r="BC15">
        <f t="shared" si="52"/>
        <v>2961.4</v>
      </c>
      <c r="BD15">
        <f t="shared" si="53"/>
        <v>3872.6</v>
      </c>
      <c r="BE15">
        <f t="shared" si="54"/>
        <v>4840.75</v>
      </c>
      <c r="BF15">
        <f t="shared" si="55"/>
        <v>5695</v>
      </c>
      <c r="BG15">
        <f t="shared" si="56"/>
        <v>6947.9</v>
      </c>
      <c r="BH15">
        <f t="shared" si="7"/>
        <v>1139</v>
      </c>
      <c r="BI15">
        <f t="shared" si="8"/>
        <v>2278</v>
      </c>
      <c r="BJ15">
        <f t="shared" si="9"/>
        <v>2278</v>
      </c>
      <c r="BK15" s="18">
        <f t="shared" si="57"/>
        <v>1.0847619047619048</v>
      </c>
      <c r="BL15" s="18">
        <f t="shared" si="57"/>
        <v>2.1695238095238096</v>
      </c>
      <c r="BM15" s="18">
        <f t="shared" si="57"/>
        <v>2.1695238095238096</v>
      </c>
      <c r="BN15" s="19">
        <f t="shared" si="58"/>
        <v>2</v>
      </c>
      <c r="BO15" s="19">
        <f t="shared" si="10"/>
        <v>3</v>
      </c>
      <c r="BP15" s="19">
        <f t="shared" si="10"/>
        <v>3</v>
      </c>
      <c r="BQ15" s="25"/>
      <c r="BR15" s="25"/>
      <c r="BS15" s="25"/>
      <c r="BT15" s="25"/>
      <c r="BU15" s="25"/>
      <c r="BV15" s="21">
        <v>2400</v>
      </c>
      <c r="BW15" s="22">
        <f t="shared" si="11"/>
        <v>2400</v>
      </c>
      <c r="BX15" s="22">
        <f t="shared" si="12"/>
        <v>2400</v>
      </c>
      <c r="BY15" s="22">
        <f t="shared" si="13"/>
        <v>4541.32</v>
      </c>
      <c r="BZ15" s="22">
        <f t="shared" si="14"/>
        <v>4848.8500000000004</v>
      </c>
      <c r="CA15" s="22">
        <f t="shared" si="15"/>
        <v>5361.4</v>
      </c>
      <c r="CB15" s="22">
        <f t="shared" si="16"/>
        <v>6272.6</v>
      </c>
      <c r="CC15" s="22">
        <f t="shared" si="17"/>
        <v>7240.75</v>
      </c>
      <c r="CD15" s="22">
        <f t="shared" si="18"/>
        <v>8095</v>
      </c>
      <c r="CE15" s="22">
        <f t="shared" si="19"/>
        <v>9347.9</v>
      </c>
      <c r="CF15" s="25"/>
      <c r="CG15" s="25"/>
      <c r="CH15" s="25"/>
      <c r="CI15" s="25"/>
      <c r="CJ15" s="25"/>
      <c r="CK15" s="21">
        <v>2300</v>
      </c>
      <c r="CL15" s="22">
        <f t="shared" si="20"/>
        <v>2300</v>
      </c>
      <c r="CM15" s="22">
        <f t="shared" si="21"/>
        <v>2300</v>
      </c>
      <c r="CN15" s="22">
        <f t="shared" si="22"/>
        <v>4441.32</v>
      </c>
      <c r="CO15" s="22">
        <f t="shared" si="23"/>
        <v>4748.8500000000004</v>
      </c>
      <c r="CP15" s="22">
        <f t="shared" si="24"/>
        <v>5261.4</v>
      </c>
      <c r="CQ15" s="22">
        <f t="shared" si="25"/>
        <v>6172.6</v>
      </c>
      <c r="CR15" s="22">
        <f t="shared" si="26"/>
        <v>7140.75</v>
      </c>
      <c r="CS15" s="22">
        <f t="shared" si="27"/>
        <v>7995</v>
      </c>
      <c r="CT15" s="22">
        <f t="shared" si="28"/>
        <v>9247.9</v>
      </c>
      <c r="CU15" s="25"/>
      <c r="CV15" s="25"/>
      <c r="CW15" s="25"/>
      <c r="CX15" s="25"/>
      <c r="CY15" s="25"/>
      <c r="CZ15" s="21">
        <v>2000</v>
      </c>
      <c r="DA15" s="22">
        <f t="shared" si="29"/>
        <v>2000</v>
      </c>
      <c r="DB15" s="22">
        <f t="shared" si="30"/>
        <v>2000</v>
      </c>
      <c r="DC15" s="22">
        <f t="shared" si="31"/>
        <v>4141.32</v>
      </c>
      <c r="DD15" s="22">
        <f t="shared" si="32"/>
        <v>4448.8500000000004</v>
      </c>
      <c r="DE15" s="22">
        <f t="shared" si="33"/>
        <v>4961.3999999999996</v>
      </c>
      <c r="DF15" s="22">
        <f t="shared" si="34"/>
        <v>5872.6</v>
      </c>
      <c r="DG15" s="22">
        <f t="shared" si="35"/>
        <v>6840.75</v>
      </c>
      <c r="DH15" s="22">
        <f t="shared" si="36"/>
        <v>7695</v>
      </c>
      <c r="DI15" s="22">
        <f t="shared" si="37"/>
        <v>8947.9</v>
      </c>
      <c r="DJ15" s="16"/>
      <c r="DK15" s="16">
        <v>9000</v>
      </c>
      <c r="DL15" s="16">
        <f t="shared" si="59"/>
        <v>72000</v>
      </c>
      <c r="DM15" s="16">
        <f t="shared" si="60"/>
        <v>36000</v>
      </c>
      <c r="DN15">
        <f t="shared" si="61"/>
        <v>18000</v>
      </c>
      <c r="DO15" s="16">
        <f t="shared" si="62"/>
        <v>36000</v>
      </c>
      <c r="DP15" s="16">
        <f t="shared" si="38"/>
        <v>18000</v>
      </c>
      <c r="DQ15" s="16">
        <f t="shared" si="38"/>
        <v>9000</v>
      </c>
      <c r="DR15" s="16"/>
      <c r="DS15" s="16"/>
      <c r="DT15" s="16"/>
      <c r="DU15" s="16"/>
      <c r="DV15" s="16"/>
      <c r="DW15" s="16"/>
      <c r="DX15" s="16">
        <v>9000</v>
      </c>
      <c r="DY15" s="16">
        <f t="shared" si="63"/>
        <v>36000</v>
      </c>
      <c r="DZ15" s="16">
        <f t="shared" si="64"/>
        <v>18000</v>
      </c>
      <c r="EA15">
        <f t="shared" si="65"/>
        <v>9000</v>
      </c>
      <c r="EB15" s="16">
        <f t="shared" si="66"/>
        <v>18000</v>
      </c>
      <c r="EC15" s="16">
        <f t="shared" si="40"/>
        <v>9000</v>
      </c>
      <c r="ED15" s="16">
        <f t="shared" si="40"/>
        <v>4500</v>
      </c>
      <c r="EE15" s="16"/>
      <c r="EF15" s="16"/>
      <c r="EG15" s="16"/>
      <c r="EH15" s="16"/>
      <c r="EI15" s="16"/>
      <c r="EJ15" s="16"/>
      <c r="EK15" s="16"/>
      <c r="EL15" t="s">
        <v>50</v>
      </c>
      <c r="EP15">
        <v>10000</v>
      </c>
      <c r="EY15" t="s">
        <v>8</v>
      </c>
      <c r="EZ15" t="s">
        <v>50</v>
      </c>
      <c r="FA15">
        <v>90</v>
      </c>
      <c r="FB15" s="17">
        <v>10000</v>
      </c>
      <c r="FC15" s="17">
        <f>AH16*AP16</f>
        <v>2376.3199999999997</v>
      </c>
      <c r="FD15">
        <f t="shared" si="42"/>
        <v>1250</v>
      </c>
      <c r="FE15">
        <f t="shared" si="43"/>
        <v>2500</v>
      </c>
      <c r="FF15">
        <f t="shared" si="44"/>
        <v>2500</v>
      </c>
    </row>
    <row r="16" spans="2:162">
      <c r="C16" t="s">
        <v>77</v>
      </c>
      <c r="N16" s="10">
        <v>2</v>
      </c>
      <c r="O16" s="10" t="s">
        <v>78</v>
      </c>
      <c r="P16" s="10">
        <v>70</v>
      </c>
      <c r="Q16" s="10">
        <v>1420</v>
      </c>
      <c r="R16" s="10">
        <f>Q16/500</f>
        <v>2.84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G16">
        <v>10000</v>
      </c>
      <c r="AH16">
        <f t="shared" si="45"/>
        <v>632</v>
      </c>
      <c r="AI16">
        <f t="shared" si="71"/>
        <v>1257</v>
      </c>
      <c r="AJ16">
        <f t="shared" si="72"/>
        <v>2507</v>
      </c>
      <c r="AK16">
        <f t="shared" si="73"/>
        <v>5007</v>
      </c>
      <c r="AM16" s="5">
        <f t="shared" si="5"/>
        <v>10000</v>
      </c>
      <c r="AN16" s="3">
        <f t="shared" ref="AN16:AV16" si="80">AN7</f>
        <v>0</v>
      </c>
      <c r="AO16" s="3">
        <f t="shared" si="80"/>
        <v>0</v>
      </c>
      <c r="AP16" s="3">
        <f t="shared" si="80"/>
        <v>3.76</v>
      </c>
      <c r="AQ16" s="3">
        <f t="shared" si="80"/>
        <v>4.3</v>
      </c>
      <c r="AR16" s="3">
        <f t="shared" si="80"/>
        <v>5.2</v>
      </c>
      <c r="AS16" s="3">
        <f t="shared" si="80"/>
        <v>6.8</v>
      </c>
      <c r="AT16" s="3">
        <f t="shared" si="80"/>
        <v>8.5</v>
      </c>
      <c r="AU16" s="3">
        <f t="shared" si="80"/>
        <v>10</v>
      </c>
      <c r="AV16" s="3">
        <f t="shared" si="80"/>
        <v>12.2</v>
      </c>
      <c r="AX16" s="5">
        <f t="shared" si="47"/>
        <v>632</v>
      </c>
      <c r="AY16">
        <f t="shared" si="48"/>
        <v>0</v>
      </c>
      <c r="AZ16">
        <f t="shared" si="49"/>
        <v>0</v>
      </c>
      <c r="BA16">
        <f t="shared" si="50"/>
        <v>2376.3199999999997</v>
      </c>
      <c r="BB16">
        <f t="shared" si="51"/>
        <v>2717.6</v>
      </c>
      <c r="BC16">
        <f t="shared" si="52"/>
        <v>3286.4</v>
      </c>
      <c r="BD16">
        <f t="shared" si="53"/>
        <v>4297.5999999999995</v>
      </c>
      <c r="BE16">
        <f t="shared" si="54"/>
        <v>5372</v>
      </c>
      <c r="BF16">
        <f t="shared" si="55"/>
        <v>6320</v>
      </c>
      <c r="BG16">
        <f t="shared" si="56"/>
        <v>7710.4</v>
      </c>
      <c r="BH16">
        <f t="shared" si="7"/>
        <v>1264</v>
      </c>
      <c r="BI16">
        <f t="shared" si="8"/>
        <v>2528</v>
      </c>
      <c r="BJ16">
        <f t="shared" si="9"/>
        <v>2528</v>
      </c>
      <c r="BK16" s="18">
        <f t="shared" si="57"/>
        <v>1.2038095238095239</v>
      </c>
      <c r="BL16" s="18">
        <f t="shared" si="57"/>
        <v>2.4076190476190478</v>
      </c>
      <c r="BM16" s="18">
        <f t="shared" si="57"/>
        <v>2.4076190476190478</v>
      </c>
      <c r="BN16" s="19">
        <f t="shared" si="58"/>
        <v>2</v>
      </c>
      <c r="BO16" s="19">
        <f t="shared" si="10"/>
        <v>3</v>
      </c>
      <c r="BP16" s="19">
        <f t="shared" si="10"/>
        <v>3</v>
      </c>
      <c r="BQ16" s="25"/>
      <c r="BR16" s="25"/>
      <c r="BS16" s="25"/>
      <c r="BT16" s="25"/>
      <c r="BU16" s="25"/>
      <c r="BV16" s="21">
        <v>2400</v>
      </c>
      <c r="BW16" s="22">
        <f t="shared" si="11"/>
        <v>2400</v>
      </c>
      <c r="BX16" s="22">
        <f t="shared" si="12"/>
        <v>2400</v>
      </c>
      <c r="BY16" s="22">
        <f t="shared" si="13"/>
        <v>4776.32</v>
      </c>
      <c r="BZ16" s="22">
        <f t="shared" si="14"/>
        <v>5117.6000000000004</v>
      </c>
      <c r="CA16" s="22">
        <f t="shared" si="15"/>
        <v>5686.4</v>
      </c>
      <c r="CB16" s="22">
        <f t="shared" si="16"/>
        <v>6697.5999999999995</v>
      </c>
      <c r="CC16" s="22">
        <f t="shared" si="17"/>
        <v>7772</v>
      </c>
      <c r="CD16" s="22">
        <f t="shared" si="18"/>
        <v>8720</v>
      </c>
      <c r="CE16" s="22">
        <f t="shared" si="19"/>
        <v>10110.4</v>
      </c>
      <c r="CF16" s="25"/>
      <c r="CG16" s="25"/>
      <c r="CH16" s="25"/>
      <c r="CI16" s="25"/>
      <c r="CJ16" s="25"/>
      <c r="CK16" s="21">
        <v>2300</v>
      </c>
      <c r="CL16" s="22">
        <f t="shared" si="20"/>
        <v>2300</v>
      </c>
      <c r="CM16" s="22">
        <f t="shared" si="21"/>
        <v>2300</v>
      </c>
      <c r="CN16" s="22">
        <f t="shared" si="22"/>
        <v>4676.32</v>
      </c>
      <c r="CO16" s="22">
        <f t="shared" si="23"/>
        <v>5017.6000000000004</v>
      </c>
      <c r="CP16" s="22">
        <f t="shared" si="24"/>
        <v>5586.4</v>
      </c>
      <c r="CQ16" s="22">
        <f t="shared" si="25"/>
        <v>6597.5999999999995</v>
      </c>
      <c r="CR16" s="22">
        <f t="shared" si="26"/>
        <v>7672</v>
      </c>
      <c r="CS16" s="22">
        <f t="shared" si="27"/>
        <v>8620</v>
      </c>
      <c r="CT16" s="22">
        <f t="shared" si="28"/>
        <v>10010.4</v>
      </c>
      <c r="CU16" s="25"/>
      <c r="CV16" s="25"/>
      <c r="CW16" s="25"/>
      <c r="CX16" s="25"/>
      <c r="CY16" s="25"/>
      <c r="CZ16" s="21">
        <v>2000</v>
      </c>
      <c r="DA16" s="22">
        <f t="shared" si="29"/>
        <v>2000</v>
      </c>
      <c r="DB16" s="22">
        <f t="shared" si="30"/>
        <v>2000</v>
      </c>
      <c r="DC16" s="22">
        <f t="shared" si="31"/>
        <v>4376.32</v>
      </c>
      <c r="DD16" s="22">
        <f t="shared" si="32"/>
        <v>4717.6000000000004</v>
      </c>
      <c r="DE16" s="22">
        <f t="shared" si="33"/>
        <v>5286.4</v>
      </c>
      <c r="DF16" s="22">
        <f t="shared" si="34"/>
        <v>6297.5999999999995</v>
      </c>
      <c r="DG16" s="22">
        <f t="shared" si="35"/>
        <v>7372</v>
      </c>
      <c r="DH16" s="22">
        <f t="shared" si="36"/>
        <v>8320</v>
      </c>
      <c r="DI16" s="22">
        <f t="shared" si="37"/>
        <v>9710.4</v>
      </c>
      <c r="DJ16" s="16"/>
      <c r="DK16" s="16">
        <v>10000</v>
      </c>
      <c r="DL16" s="16">
        <f t="shared" si="59"/>
        <v>80000</v>
      </c>
      <c r="DM16" s="16">
        <f t="shared" si="60"/>
        <v>40000</v>
      </c>
      <c r="DN16">
        <f t="shared" si="61"/>
        <v>20000</v>
      </c>
      <c r="DO16" s="16">
        <f t="shared" si="62"/>
        <v>40000</v>
      </c>
      <c r="DP16" s="16">
        <f t="shared" si="38"/>
        <v>20000</v>
      </c>
      <c r="DQ16" s="16">
        <f t="shared" si="38"/>
        <v>10000</v>
      </c>
      <c r="DR16" s="16"/>
      <c r="DS16" s="16"/>
      <c r="DT16" s="16"/>
      <c r="DU16" s="16"/>
      <c r="DV16" s="16"/>
      <c r="DW16" s="16"/>
      <c r="DX16" s="16">
        <v>10000</v>
      </c>
      <c r="DY16" s="16">
        <f t="shared" si="63"/>
        <v>40000</v>
      </c>
      <c r="DZ16" s="16">
        <f t="shared" si="64"/>
        <v>20000</v>
      </c>
      <c r="EA16">
        <f t="shared" si="65"/>
        <v>10000</v>
      </c>
      <c r="EB16" s="16">
        <f t="shared" si="66"/>
        <v>20000</v>
      </c>
      <c r="EC16" s="16">
        <f t="shared" si="40"/>
        <v>10000</v>
      </c>
      <c r="ED16" s="16">
        <f t="shared" si="40"/>
        <v>5000</v>
      </c>
      <c r="EE16" s="16"/>
      <c r="EF16" s="16"/>
      <c r="EG16" s="16"/>
      <c r="EH16" s="16"/>
      <c r="EI16" s="16"/>
      <c r="EJ16" s="16"/>
      <c r="EK16" s="16"/>
      <c r="EL16" t="s">
        <v>50</v>
      </c>
      <c r="EM16">
        <v>130</v>
      </c>
      <c r="EO16" t="s">
        <v>8</v>
      </c>
      <c r="EP16">
        <v>1000</v>
      </c>
      <c r="EY16" t="s">
        <v>8</v>
      </c>
      <c r="EZ16" t="s">
        <v>50</v>
      </c>
      <c r="FA16">
        <v>100</v>
      </c>
      <c r="FB16" s="5">
        <v>1000</v>
      </c>
      <c r="FC16" s="5"/>
    </row>
    <row r="17" spans="3:159">
      <c r="C17" t="s">
        <v>79</v>
      </c>
      <c r="N17" s="10"/>
      <c r="O17" s="10"/>
      <c r="P17" s="10">
        <v>80</v>
      </c>
      <c r="Q17" s="10">
        <v>1680</v>
      </c>
      <c r="R17" s="10">
        <f t="shared" ref="R17:R19" si="81">Q17/500</f>
        <v>3.36</v>
      </c>
      <c r="S17" s="10"/>
      <c r="T17" s="10"/>
      <c r="U17" s="10"/>
      <c r="V17" s="36" t="s">
        <v>80</v>
      </c>
      <c r="W17" s="36"/>
      <c r="X17" s="36"/>
      <c r="Y17" s="36"/>
      <c r="Z17" s="36"/>
      <c r="AA17" s="36"/>
      <c r="AB17" s="36"/>
      <c r="AC17" s="36"/>
      <c r="AD17" s="36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t="s">
        <v>50</v>
      </c>
      <c r="EP17">
        <v>2000</v>
      </c>
      <c r="EY17" t="s">
        <v>8</v>
      </c>
      <c r="EZ17" t="s">
        <v>50</v>
      </c>
      <c r="FA17">
        <v>100</v>
      </c>
      <c r="FB17" s="5">
        <v>2000</v>
      </c>
      <c r="FC17" s="5"/>
    </row>
    <row r="18" spans="3:159">
      <c r="N18" s="10"/>
      <c r="O18" s="10"/>
      <c r="P18" s="10">
        <v>90</v>
      </c>
      <c r="Q18" s="10">
        <v>1860</v>
      </c>
      <c r="R18" s="10">
        <f t="shared" si="81"/>
        <v>3.72</v>
      </c>
      <c r="S18" s="10"/>
      <c r="T18" s="10"/>
      <c r="U18" s="24" t="s">
        <v>21</v>
      </c>
      <c r="V18" s="24" t="s">
        <v>57</v>
      </c>
      <c r="W18" s="24" t="s">
        <v>58</v>
      </c>
      <c r="X18" s="24" t="s">
        <v>59</v>
      </c>
      <c r="Y18" s="24" t="s">
        <v>60</v>
      </c>
      <c r="Z18" s="24" t="s">
        <v>61</v>
      </c>
      <c r="AA18" s="24" t="s">
        <v>62</v>
      </c>
      <c r="AB18" s="24" t="s">
        <v>63</v>
      </c>
      <c r="AC18" s="24" t="s">
        <v>64</v>
      </c>
      <c r="AD18" s="24" t="s">
        <v>65</v>
      </c>
      <c r="AN18" s="31" t="str">
        <f>V12</f>
        <v>Maplitho (500 Sheets)</v>
      </c>
      <c r="AO18" s="31"/>
      <c r="AP18" s="31"/>
      <c r="AQ18" s="31"/>
      <c r="AR18" s="31"/>
      <c r="AS18" s="31"/>
      <c r="AT18" s="31"/>
      <c r="AU18" s="31"/>
      <c r="AV18" s="31"/>
      <c r="AX18" s="6"/>
      <c r="AY18" s="32" t="s">
        <v>10</v>
      </c>
      <c r="AZ18" s="32"/>
      <c r="BA18" s="32"/>
      <c r="BB18" s="32"/>
      <c r="BC18" s="32"/>
      <c r="BD18" s="32"/>
      <c r="BE18" s="32"/>
      <c r="BF18" s="32"/>
      <c r="BG18" s="32"/>
      <c r="BH18" s="33" t="s">
        <v>11</v>
      </c>
      <c r="BI18" s="33"/>
      <c r="BJ18" s="33"/>
      <c r="BK18" s="33" t="s">
        <v>12</v>
      </c>
      <c r="BL18" s="33"/>
      <c r="BM18" s="33"/>
      <c r="BN18" s="34" t="s">
        <v>13</v>
      </c>
      <c r="BO18" s="34"/>
      <c r="BP18" s="34"/>
      <c r="BQ18" s="30" t="s">
        <v>14</v>
      </c>
      <c r="BR18" s="30"/>
      <c r="BS18" s="30"/>
      <c r="BT18" s="30"/>
      <c r="BU18" s="30"/>
      <c r="BV18" s="7"/>
      <c r="BW18" s="35" t="s">
        <v>15</v>
      </c>
      <c r="BX18" s="35"/>
      <c r="BY18" s="35"/>
      <c r="BZ18" s="35"/>
      <c r="CA18" s="35"/>
      <c r="CB18" s="35"/>
      <c r="CC18" s="35"/>
      <c r="CD18" s="35"/>
      <c r="CE18" s="8"/>
      <c r="CF18" s="30" t="s">
        <v>16</v>
      </c>
      <c r="CG18" s="30"/>
      <c r="CH18" s="30"/>
      <c r="CI18" s="30"/>
      <c r="CJ18" s="30"/>
      <c r="CK18" s="7"/>
      <c r="CL18" s="8"/>
      <c r="CM18" s="8"/>
      <c r="CN18" s="8"/>
      <c r="CO18" s="8"/>
      <c r="CP18" s="8"/>
      <c r="CQ18" s="8"/>
      <c r="CR18" s="8"/>
      <c r="CS18" s="8"/>
      <c r="CT18" s="8"/>
      <c r="CU18" s="30" t="s">
        <v>17</v>
      </c>
      <c r="CV18" s="30"/>
      <c r="CW18" s="30"/>
      <c r="CX18" s="30"/>
      <c r="CY18" s="30"/>
      <c r="CZ18" s="7"/>
      <c r="DA18" s="8"/>
      <c r="DB18" s="8"/>
      <c r="DC18" s="8"/>
      <c r="DD18" s="8"/>
      <c r="DE18" s="8"/>
      <c r="DF18" s="8"/>
      <c r="DG18" s="8"/>
      <c r="DH18" s="8"/>
      <c r="DI18" s="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t="s">
        <v>50</v>
      </c>
      <c r="EP18">
        <v>4000</v>
      </c>
      <c r="EY18" t="s">
        <v>8</v>
      </c>
      <c r="EZ18" t="s">
        <v>50</v>
      </c>
      <c r="FA18">
        <v>100</v>
      </c>
      <c r="FB18" s="5">
        <v>3000</v>
      </c>
      <c r="FC18" s="5"/>
    </row>
    <row r="19" spans="3:159">
      <c r="N19" s="10"/>
      <c r="O19" s="10"/>
      <c r="P19" s="10">
        <v>100</v>
      </c>
      <c r="Q19" s="10">
        <v>2120</v>
      </c>
      <c r="R19" s="10">
        <f t="shared" si="81"/>
        <v>4.24</v>
      </c>
      <c r="S19" s="10"/>
      <c r="T19" s="10"/>
      <c r="U19" s="24" t="s">
        <v>36</v>
      </c>
      <c r="V19" s="26">
        <v>0</v>
      </c>
      <c r="W19" s="26">
        <v>0</v>
      </c>
      <c r="X19" s="26">
        <v>670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M19" s="14" t="str">
        <f>AG6</f>
        <v>Qty</v>
      </c>
      <c r="AN19" s="5" t="str">
        <f>V13</f>
        <v>70 GSM</v>
      </c>
      <c r="AO19" s="5" t="str">
        <f t="shared" ref="AO19:AV19" si="82">W13</f>
        <v>80 GSM</v>
      </c>
      <c r="AP19" s="5" t="str">
        <f t="shared" si="82"/>
        <v>90 GSM</v>
      </c>
      <c r="AQ19" s="5" t="str">
        <f t="shared" si="82"/>
        <v>100 GSM</v>
      </c>
      <c r="AR19" s="5" t="str">
        <f t="shared" si="82"/>
        <v>130 GSM</v>
      </c>
      <c r="AS19" s="5" t="str">
        <f t="shared" si="82"/>
        <v>170 GSM</v>
      </c>
      <c r="AT19" s="5" t="str">
        <f t="shared" si="82"/>
        <v>210 GSM</v>
      </c>
      <c r="AU19" s="5" t="str">
        <f t="shared" si="82"/>
        <v>250 GSM</v>
      </c>
      <c r="AV19" s="5" t="str">
        <f t="shared" si="82"/>
        <v>300 GSM</v>
      </c>
      <c r="AX19" t="s">
        <v>8</v>
      </c>
      <c r="AY19" s="5" t="str">
        <f>AN19</f>
        <v>70 GSM</v>
      </c>
      <c r="AZ19" s="5" t="str">
        <f t="shared" ref="AZ19:BG19" si="83">AO19</f>
        <v>80 GSM</v>
      </c>
      <c r="BA19" s="5" t="str">
        <f t="shared" si="83"/>
        <v>90 GSM</v>
      </c>
      <c r="BB19" s="5" t="str">
        <f t="shared" si="83"/>
        <v>100 GSM</v>
      </c>
      <c r="BC19" s="5" t="str">
        <f t="shared" si="83"/>
        <v>130 GSM</v>
      </c>
      <c r="BD19" s="5" t="str">
        <f t="shared" si="83"/>
        <v>170 GSM</v>
      </c>
      <c r="BE19" s="5" t="str">
        <f t="shared" si="83"/>
        <v>210 GSM</v>
      </c>
      <c r="BF19" s="5" t="str">
        <f t="shared" si="83"/>
        <v>250 GSM</v>
      </c>
      <c r="BG19" s="5" t="str">
        <f t="shared" si="83"/>
        <v>300 GSM</v>
      </c>
      <c r="BH19" t="s">
        <v>40</v>
      </c>
      <c r="BI19" t="s">
        <v>41</v>
      </c>
      <c r="BJ19" t="s">
        <v>42</v>
      </c>
      <c r="BK19" t="s">
        <v>40</v>
      </c>
      <c r="BL19" t="s">
        <v>41</v>
      </c>
      <c r="BM19" t="s">
        <v>42</v>
      </c>
      <c r="BN19" s="12" t="s">
        <v>40</v>
      </c>
      <c r="BO19" s="12" t="s">
        <v>41</v>
      </c>
      <c r="BP19" s="12" t="s">
        <v>42</v>
      </c>
      <c r="BQ19" s="13" t="s">
        <v>43</v>
      </c>
      <c r="BR19" s="13" t="s">
        <v>44</v>
      </c>
      <c r="BS19" s="13" t="s">
        <v>45</v>
      </c>
      <c r="BT19" s="13" t="s">
        <v>46</v>
      </c>
      <c r="BU19" s="13" t="s">
        <v>47</v>
      </c>
      <c r="BV19" s="13"/>
      <c r="BW19" s="14" t="str">
        <f>AY19</f>
        <v>70 GSM</v>
      </c>
      <c r="BX19" s="14" t="str">
        <f t="shared" ref="BX19:CE19" si="84">AZ19</f>
        <v>80 GSM</v>
      </c>
      <c r="BY19" s="14" t="str">
        <f t="shared" si="84"/>
        <v>90 GSM</v>
      </c>
      <c r="BZ19" s="14" t="str">
        <f t="shared" si="84"/>
        <v>100 GSM</v>
      </c>
      <c r="CA19" s="14" t="str">
        <f t="shared" si="84"/>
        <v>130 GSM</v>
      </c>
      <c r="CB19" s="14" t="str">
        <f t="shared" si="84"/>
        <v>170 GSM</v>
      </c>
      <c r="CC19" s="14" t="str">
        <f t="shared" si="84"/>
        <v>210 GSM</v>
      </c>
      <c r="CD19" s="14" t="str">
        <f t="shared" si="84"/>
        <v>250 GSM</v>
      </c>
      <c r="CE19" s="14" t="str">
        <f t="shared" si="84"/>
        <v>300 GSM</v>
      </c>
      <c r="CF19" s="13" t="s">
        <v>43</v>
      </c>
      <c r="CG19" s="13" t="s">
        <v>44</v>
      </c>
      <c r="CH19" s="13" t="s">
        <v>45</v>
      </c>
      <c r="CI19" s="13" t="s">
        <v>46</v>
      </c>
      <c r="CJ19" s="13" t="s">
        <v>47</v>
      </c>
      <c r="CK19" s="13"/>
      <c r="CL19" s="14" t="str">
        <f>AY19</f>
        <v>70 GSM</v>
      </c>
      <c r="CM19" s="14" t="str">
        <f t="shared" ref="CM19:CT19" si="85">AZ19</f>
        <v>80 GSM</v>
      </c>
      <c r="CN19" s="14" t="str">
        <f t="shared" si="85"/>
        <v>90 GSM</v>
      </c>
      <c r="CO19" s="14" t="str">
        <f t="shared" si="85"/>
        <v>100 GSM</v>
      </c>
      <c r="CP19" s="14" t="str">
        <f t="shared" si="85"/>
        <v>130 GSM</v>
      </c>
      <c r="CQ19" s="14" t="str">
        <f t="shared" si="85"/>
        <v>170 GSM</v>
      </c>
      <c r="CR19" s="14" t="str">
        <f t="shared" si="85"/>
        <v>210 GSM</v>
      </c>
      <c r="CS19" s="14" t="str">
        <f t="shared" si="85"/>
        <v>250 GSM</v>
      </c>
      <c r="CT19" s="14" t="str">
        <f t="shared" si="85"/>
        <v>300 GSM</v>
      </c>
      <c r="CU19" s="13" t="s">
        <v>43</v>
      </c>
      <c r="CV19" s="13" t="s">
        <v>44</v>
      </c>
      <c r="CW19" s="13" t="s">
        <v>45</v>
      </c>
      <c r="CX19" s="13" t="s">
        <v>46</v>
      </c>
      <c r="CY19" s="13" t="s">
        <v>47</v>
      </c>
      <c r="CZ19" s="13"/>
      <c r="DA19" s="14" t="str">
        <f>AY19</f>
        <v>70 GSM</v>
      </c>
      <c r="DB19" s="14" t="str">
        <f t="shared" ref="DB19:DI19" si="86">AZ19</f>
        <v>80 GSM</v>
      </c>
      <c r="DC19" s="14" t="str">
        <f t="shared" si="86"/>
        <v>90 GSM</v>
      </c>
      <c r="DD19" s="14" t="str">
        <f t="shared" si="86"/>
        <v>100 GSM</v>
      </c>
      <c r="DE19" s="14" t="str">
        <f t="shared" si="86"/>
        <v>130 GSM</v>
      </c>
      <c r="DF19" s="14" t="str">
        <f t="shared" si="86"/>
        <v>170 GSM</v>
      </c>
      <c r="DG19" s="14" t="str">
        <f t="shared" si="86"/>
        <v>210 GSM</v>
      </c>
      <c r="DH19" s="14" t="str">
        <f t="shared" si="86"/>
        <v>250 GSM</v>
      </c>
      <c r="DI19" s="14" t="str">
        <f t="shared" si="86"/>
        <v>300 GSM</v>
      </c>
      <c r="EL19" t="s">
        <v>50</v>
      </c>
      <c r="EP19">
        <v>5000</v>
      </c>
      <c r="EY19" t="s">
        <v>8</v>
      </c>
      <c r="EZ19" t="s">
        <v>50</v>
      </c>
      <c r="FA19">
        <v>100</v>
      </c>
      <c r="FB19" s="5">
        <v>4000</v>
      </c>
      <c r="FC19" s="5"/>
    </row>
    <row r="20" spans="3:159">
      <c r="N20" s="10"/>
      <c r="O20" s="10"/>
      <c r="P20" s="10"/>
      <c r="Q20" s="10"/>
      <c r="R20" s="10"/>
      <c r="S20" s="10"/>
      <c r="T20" s="10"/>
      <c r="U20" s="24" t="s">
        <v>68</v>
      </c>
      <c r="V20" s="27">
        <f>V19/100</f>
        <v>0</v>
      </c>
      <c r="W20" s="27">
        <f t="shared" ref="W20:AD20" si="87">W19/100</f>
        <v>0</v>
      </c>
      <c r="X20" s="27">
        <f t="shared" si="87"/>
        <v>6.7</v>
      </c>
      <c r="Y20" s="27">
        <f t="shared" si="87"/>
        <v>0</v>
      </c>
      <c r="Z20" s="27">
        <f t="shared" si="87"/>
        <v>0</v>
      </c>
      <c r="AA20" s="27">
        <f t="shared" si="87"/>
        <v>0</v>
      </c>
      <c r="AB20" s="27">
        <f t="shared" si="87"/>
        <v>0</v>
      </c>
      <c r="AC20" s="27">
        <f t="shared" si="87"/>
        <v>0</v>
      </c>
      <c r="AD20" s="27">
        <f t="shared" si="87"/>
        <v>0</v>
      </c>
      <c r="AM20" s="14">
        <f t="shared" ref="AM20:AM29" si="88">AG7</f>
        <v>1000</v>
      </c>
      <c r="AN20" s="5">
        <f t="shared" ref="AN20:AV20" si="89">V15</f>
        <v>2.84</v>
      </c>
      <c r="AO20" s="5">
        <f t="shared" si="89"/>
        <v>3.36</v>
      </c>
      <c r="AP20" s="5">
        <f t="shared" si="89"/>
        <v>3.72</v>
      </c>
      <c r="AQ20" s="5">
        <f t="shared" si="89"/>
        <v>4.24</v>
      </c>
      <c r="AR20" s="5">
        <f t="shared" si="89"/>
        <v>0</v>
      </c>
      <c r="AS20" s="5">
        <f t="shared" si="89"/>
        <v>0</v>
      </c>
      <c r="AT20" s="5">
        <f t="shared" si="89"/>
        <v>0</v>
      </c>
      <c r="AU20" s="5">
        <f t="shared" si="89"/>
        <v>0</v>
      </c>
      <c r="AV20" s="5">
        <f t="shared" si="89"/>
        <v>0</v>
      </c>
      <c r="AX20" s="5">
        <f>AH7</f>
        <v>69.5</v>
      </c>
      <c r="AY20">
        <f>AX20*AN20</f>
        <v>197.38</v>
      </c>
      <c r="AZ20">
        <f>AX20*AO20</f>
        <v>233.51999999999998</v>
      </c>
      <c r="BA20">
        <f>AX20*AP20</f>
        <v>258.54000000000002</v>
      </c>
      <c r="BB20">
        <f>AX20*AQ20</f>
        <v>294.68</v>
      </c>
      <c r="BC20">
        <f>AX20*AR20</f>
        <v>0</v>
      </c>
      <c r="BD20">
        <f>AX20*AS20</f>
        <v>0</v>
      </c>
      <c r="BE20">
        <f>AX20*AT20</f>
        <v>0</v>
      </c>
      <c r="BF20">
        <f>AX20*AU20</f>
        <v>0</v>
      </c>
      <c r="BG20">
        <f>AX20*AV20</f>
        <v>0</v>
      </c>
      <c r="BH20">
        <f t="shared" ref="BH20:BH29" si="90">AX20*2</f>
        <v>139</v>
      </c>
      <c r="BI20">
        <f t="shared" ref="BI20:BI29" si="91">AX20*4</f>
        <v>278</v>
      </c>
      <c r="BJ20">
        <f t="shared" ref="BJ20:BJ29" si="92">AX20*4</f>
        <v>278</v>
      </c>
      <c r="BK20" s="18">
        <f>BH20/1050</f>
        <v>0.13238095238095238</v>
      </c>
      <c r="BL20" s="18">
        <f>BI20/1050</f>
        <v>0.26476190476190475</v>
      </c>
      <c r="BM20" s="18">
        <f>BJ20/1050</f>
        <v>0.26476190476190475</v>
      </c>
      <c r="BN20" s="19">
        <f>CEILING(BK20,1)</f>
        <v>1</v>
      </c>
      <c r="BO20" s="19">
        <f t="shared" ref="BO20:BP29" si="93">CEILING(BL20,1)</f>
        <v>1</v>
      </c>
      <c r="BP20" s="19">
        <f t="shared" si="93"/>
        <v>1</v>
      </c>
      <c r="BQ20" s="20">
        <v>2000</v>
      </c>
      <c r="BR20" s="20">
        <v>2400</v>
      </c>
      <c r="BS20" s="20">
        <v>2800</v>
      </c>
      <c r="BT20" s="20">
        <v>3200</v>
      </c>
      <c r="BU20" s="20">
        <v>3600</v>
      </c>
      <c r="BV20" s="21">
        <v>2000</v>
      </c>
      <c r="BW20" s="22">
        <f t="shared" ref="BW20:BW29" si="94">AY20+BV20</f>
        <v>2197.38</v>
      </c>
      <c r="BX20" s="22">
        <f t="shared" ref="BX20:BX29" si="95">AZ20+BV20</f>
        <v>2233.52</v>
      </c>
      <c r="BY20" s="22">
        <f t="shared" ref="BY20:BY29" si="96">BA20+BV20</f>
        <v>2258.54</v>
      </c>
      <c r="BZ20" s="22">
        <f t="shared" ref="BZ20:BZ29" si="97">BB20+BV20</f>
        <v>2294.6799999999998</v>
      </c>
      <c r="CA20" s="22">
        <f t="shared" ref="CA20:CA29" si="98">BC20+BV20</f>
        <v>2000</v>
      </c>
      <c r="CB20" s="22">
        <f t="shared" ref="CB20:CB29" si="99">BD20+BV20</f>
        <v>2000</v>
      </c>
      <c r="CC20" s="22">
        <f t="shared" ref="CC20:CC29" si="100">BE20+BV20</f>
        <v>2000</v>
      </c>
      <c r="CD20" s="22">
        <f t="shared" ref="CD20:CD29" si="101">BF20+BV20</f>
        <v>2000</v>
      </c>
      <c r="CE20" s="22">
        <f t="shared" ref="CE20:CE29" si="102">BG20+BV20</f>
        <v>2000</v>
      </c>
      <c r="CF20" s="20">
        <v>1500</v>
      </c>
      <c r="CG20" s="20">
        <v>1900</v>
      </c>
      <c r="CH20" s="20">
        <v>2300</v>
      </c>
      <c r="CI20" s="20">
        <v>2700</v>
      </c>
      <c r="CJ20" s="20">
        <v>3100</v>
      </c>
      <c r="CK20" s="21">
        <v>1500</v>
      </c>
      <c r="CL20" s="22">
        <f t="shared" ref="CL20:CL29" si="103">AY20+CK20</f>
        <v>1697.38</v>
      </c>
      <c r="CM20" s="22">
        <f t="shared" ref="CM20:CM29" si="104">AZ20+CK20</f>
        <v>1733.52</v>
      </c>
      <c r="CN20" s="22">
        <f t="shared" ref="CN20:CN29" si="105">BA20+CK20</f>
        <v>1758.54</v>
      </c>
      <c r="CO20" s="22">
        <f t="shared" ref="CO20:CO29" si="106">BB20+CK20</f>
        <v>1794.68</v>
      </c>
      <c r="CP20" s="22">
        <f t="shared" ref="CP20:CP29" si="107">BC20+CK20</f>
        <v>1500</v>
      </c>
      <c r="CQ20" s="22">
        <f t="shared" ref="CQ20:CQ29" si="108">BD20+CK20</f>
        <v>1500</v>
      </c>
      <c r="CR20" s="22">
        <f t="shared" ref="CR20:CR29" si="109">BE20+CK20</f>
        <v>1500</v>
      </c>
      <c r="CS20" s="22">
        <f t="shared" ref="CS20:CS29" si="110">BF20+CK20</f>
        <v>1500</v>
      </c>
      <c r="CT20" s="22">
        <f t="shared" ref="CT20:CT29" si="111">BG20+CK20</f>
        <v>1500</v>
      </c>
      <c r="CU20" s="20">
        <v>1200</v>
      </c>
      <c r="CV20" s="20">
        <v>1600</v>
      </c>
      <c r="CW20" s="20">
        <v>2000</v>
      </c>
      <c r="CX20" s="20">
        <v>2400</v>
      </c>
      <c r="CY20" s="20">
        <v>2800</v>
      </c>
      <c r="CZ20" s="21">
        <v>1200</v>
      </c>
      <c r="DA20" s="22">
        <f t="shared" ref="DA20:DA29" si="112">CZ20+AY20</f>
        <v>1397.38</v>
      </c>
      <c r="DB20" s="22">
        <f t="shared" ref="DB20:DB29" si="113">CZ20+AZ20</f>
        <v>1433.52</v>
      </c>
      <c r="DC20" s="22">
        <f t="shared" ref="DC20:DC29" si="114">CZ20+BA20</f>
        <v>1458.54</v>
      </c>
      <c r="DD20" s="22">
        <f t="shared" ref="DD20:DD29" si="115">CZ20+BB20</f>
        <v>1494.68</v>
      </c>
      <c r="DE20" s="22">
        <f t="shared" ref="DE20:DE29" si="116">CZ20+BC20</f>
        <v>1200</v>
      </c>
      <c r="DF20" s="22">
        <f t="shared" ref="DF20:DF29" si="117">CZ20+BD20</f>
        <v>1200</v>
      </c>
      <c r="DG20" s="22">
        <f t="shared" ref="DG20:DG29" si="118">CZ20+BE20</f>
        <v>1200</v>
      </c>
      <c r="DH20" s="22">
        <f t="shared" ref="DH20:DH29" si="119">CZ20+BF20</f>
        <v>1200</v>
      </c>
      <c r="DI20" s="22">
        <f t="shared" ref="DI20:DI29" si="120">CZ20+BG20</f>
        <v>1200</v>
      </c>
      <c r="EL20" t="s">
        <v>50</v>
      </c>
      <c r="EP20">
        <v>10000</v>
      </c>
      <c r="EY20" t="s">
        <v>8</v>
      </c>
      <c r="EZ20" t="s">
        <v>50</v>
      </c>
      <c r="FA20">
        <v>100</v>
      </c>
      <c r="FB20" s="5">
        <v>5000</v>
      </c>
      <c r="FC20" s="5"/>
    </row>
    <row r="21" spans="3:159">
      <c r="N21" s="10">
        <v>3</v>
      </c>
      <c r="O21" s="10" t="s">
        <v>70</v>
      </c>
      <c r="P21" s="10"/>
      <c r="Q21" s="10">
        <v>670</v>
      </c>
      <c r="R21" s="10">
        <v>6.7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M21" s="14">
        <f t="shared" si="88"/>
        <v>2000</v>
      </c>
      <c r="AN21" s="3">
        <f t="shared" ref="AN21:AV21" si="121">AN20</f>
        <v>2.84</v>
      </c>
      <c r="AO21" s="3">
        <f t="shared" si="121"/>
        <v>3.36</v>
      </c>
      <c r="AP21" s="3">
        <f t="shared" si="121"/>
        <v>3.72</v>
      </c>
      <c r="AQ21" s="3">
        <f t="shared" si="121"/>
        <v>4.24</v>
      </c>
      <c r="AR21" s="3">
        <f t="shared" si="121"/>
        <v>0</v>
      </c>
      <c r="AS21" s="3">
        <f t="shared" si="121"/>
        <v>0</v>
      </c>
      <c r="AT21" s="3">
        <f t="shared" si="121"/>
        <v>0</v>
      </c>
      <c r="AU21" s="3">
        <f t="shared" si="121"/>
        <v>0</v>
      </c>
      <c r="AV21" s="3">
        <f t="shared" si="121"/>
        <v>0</v>
      </c>
      <c r="AX21" s="5">
        <f t="shared" ref="AX21:AX29" si="122">AH8</f>
        <v>132</v>
      </c>
      <c r="AY21">
        <f t="shared" ref="AY21:AY29" si="123">AX21*AN21</f>
        <v>374.88</v>
      </c>
      <c r="AZ21">
        <f t="shared" ref="AZ21:AZ29" si="124">AX21*AO21</f>
        <v>443.52</v>
      </c>
      <c r="BA21">
        <f t="shared" ref="BA21:BA29" si="125">AX21*AP21</f>
        <v>491.04</v>
      </c>
      <c r="BB21">
        <f t="shared" ref="BB21:BB29" si="126">AX21*AQ21</f>
        <v>559.68000000000006</v>
      </c>
      <c r="BC21">
        <f t="shared" ref="BC21:BC29" si="127">AX21*AR21</f>
        <v>0</v>
      </c>
      <c r="BD21">
        <f t="shared" ref="BD21:BD29" si="128">AX21*AS21</f>
        <v>0</v>
      </c>
      <c r="BE21">
        <f t="shared" ref="BE21:BE29" si="129">AX21*AT21</f>
        <v>0</v>
      </c>
      <c r="BF21">
        <f t="shared" ref="BF21:BF29" si="130">AX21*AU21</f>
        <v>0</v>
      </c>
      <c r="BG21">
        <f t="shared" ref="BG21:BG29" si="131">AX21*AV21</f>
        <v>0</v>
      </c>
      <c r="BH21">
        <f t="shared" si="90"/>
        <v>264</v>
      </c>
      <c r="BI21">
        <f t="shared" si="91"/>
        <v>528</v>
      </c>
      <c r="BJ21">
        <f t="shared" si="92"/>
        <v>528</v>
      </c>
      <c r="BK21" s="18">
        <f t="shared" ref="BK21:BM29" si="132">BH21/1050</f>
        <v>0.25142857142857145</v>
      </c>
      <c r="BL21" s="18">
        <f t="shared" si="132"/>
        <v>0.50285714285714289</v>
      </c>
      <c r="BM21" s="18">
        <f t="shared" si="132"/>
        <v>0.50285714285714289</v>
      </c>
      <c r="BN21" s="19">
        <f t="shared" ref="BN21:BO29" si="133">CEILING(BK21,1)</f>
        <v>1</v>
      </c>
      <c r="BO21" s="19">
        <f t="shared" si="93"/>
        <v>1</v>
      </c>
      <c r="BP21" s="19">
        <f t="shared" si="93"/>
        <v>1</v>
      </c>
      <c r="BQ21" s="25"/>
      <c r="BR21" s="25"/>
      <c r="BS21" s="25"/>
      <c r="BT21" s="25"/>
      <c r="BU21" s="25"/>
      <c r="BV21" s="21">
        <v>2000</v>
      </c>
      <c r="BW21" s="22">
        <f t="shared" si="94"/>
        <v>2374.88</v>
      </c>
      <c r="BX21" s="22">
        <f t="shared" si="95"/>
        <v>2443.52</v>
      </c>
      <c r="BY21" s="22">
        <f t="shared" si="96"/>
        <v>2491.04</v>
      </c>
      <c r="BZ21" s="22">
        <f t="shared" si="97"/>
        <v>2559.6800000000003</v>
      </c>
      <c r="CA21" s="22">
        <f t="shared" si="98"/>
        <v>2000</v>
      </c>
      <c r="CB21" s="22">
        <f t="shared" si="99"/>
        <v>2000</v>
      </c>
      <c r="CC21" s="22">
        <f t="shared" si="100"/>
        <v>2000</v>
      </c>
      <c r="CD21" s="22">
        <f t="shared" si="101"/>
        <v>2000</v>
      </c>
      <c r="CE21" s="22">
        <f t="shared" si="102"/>
        <v>2000</v>
      </c>
      <c r="CF21" s="25"/>
      <c r="CG21" s="25"/>
      <c r="CH21" s="25"/>
      <c r="CI21" s="25"/>
      <c r="CJ21" s="25"/>
      <c r="CK21" s="21">
        <v>1500</v>
      </c>
      <c r="CL21" s="22">
        <f t="shared" si="103"/>
        <v>1874.88</v>
      </c>
      <c r="CM21" s="22">
        <f t="shared" si="104"/>
        <v>1943.52</v>
      </c>
      <c r="CN21" s="22">
        <f t="shared" si="105"/>
        <v>1991.04</v>
      </c>
      <c r="CO21" s="22">
        <f t="shared" si="106"/>
        <v>2059.6800000000003</v>
      </c>
      <c r="CP21" s="22">
        <f t="shared" si="107"/>
        <v>1500</v>
      </c>
      <c r="CQ21" s="22">
        <f t="shared" si="108"/>
        <v>1500</v>
      </c>
      <c r="CR21" s="22">
        <f t="shared" si="109"/>
        <v>1500</v>
      </c>
      <c r="CS21" s="22">
        <f t="shared" si="110"/>
        <v>1500</v>
      </c>
      <c r="CT21" s="22">
        <f t="shared" si="111"/>
        <v>1500</v>
      </c>
      <c r="CU21" s="25"/>
      <c r="CV21" s="25"/>
      <c r="CW21" s="25"/>
      <c r="CX21" s="25"/>
      <c r="CY21" s="25"/>
      <c r="CZ21" s="21">
        <v>1200</v>
      </c>
      <c r="DA21" s="22">
        <f t="shared" si="112"/>
        <v>1574.88</v>
      </c>
      <c r="DB21" s="22">
        <f t="shared" si="113"/>
        <v>1643.52</v>
      </c>
      <c r="DC21" s="22">
        <f t="shared" si="114"/>
        <v>1691.04</v>
      </c>
      <c r="DD21" s="22">
        <f t="shared" si="115"/>
        <v>1759.68</v>
      </c>
      <c r="DE21" s="22">
        <f t="shared" si="116"/>
        <v>1200</v>
      </c>
      <c r="DF21" s="22">
        <f t="shared" si="117"/>
        <v>1200</v>
      </c>
      <c r="DG21" s="22">
        <f t="shared" si="118"/>
        <v>1200</v>
      </c>
      <c r="DH21" s="22">
        <f t="shared" si="119"/>
        <v>1200</v>
      </c>
      <c r="DI21" s="22">
        <f t="shared" si="120"/>
        <v>1200</v>
      </c>
      <c r="EL21" t="s">
        <v>50</v>
      </c>
      <c r="EM21">
        <v>170</v>
      </c>
      <c r="EO21" t="s">
        <v>8</v>
      </c>
      <c r="EP21">
        <v>1000</v>
      </c>
      <c r="EY21" t="s">
        <v>8</v>
      </c>
      <c r="EZ21" t="s">
        <v>50</v>
      </c>
      <c r="FA21">
        <v>100</v>
      </c>
      <c r="FB21" s="5">
        <v>6000</v>
      </c>
      <c r="FC21" s="5"/>
    </row>
    <row r="22" spans="3:159">
      <c r="N22" s="10"/>
      <c r="O22" s="10"/>
      <c r="P22" s="10"/>
      <c r="Q22" s="10"/>
      <c r="R22" s="10"/>
      <c r="S22" s="10"/>
      <c r="T22" s="10"/>
      <c r="U22" s="10"/>
      <c r="V22" s="36" t="s">
        <v>81</v>
      </c>
      <c r="W22" s="36"/>
      <c r="X22" s="36"/>
      <c r="Y22" s="36"/>
      <c r="Z22" s="36"/>
      <c r="AA22" s="36"/>
      <c r="AB22" s="36"/>
      <c r="AC22" s="36"/>
      <c r="AD22" s="36"/>
      <c r="AM22" s="14">
        <f t="shared" si="88"/>
        <v>3000</v>
      </c>
      <c r="AN22" s="3">
        <f t="shared" ref="AN22:AV22" si="134">AN20</f>
        <v>2.84</v>
      </c>
      <c r="AO22" s="3">
        <f t="shared" si="134"/>
        <v>3.36</v>
      </c>
      <c r="AP22" s="3">
        <f t="shared" si="134"/>
        <v>3.72</v>
      </c>
      <c r="AQ22" s="3">
        <f t="shared" si="134"/>
        <v>4.24</v>
      </c>
      <c r="AR22" s="3">
        <f t="shared" si="134"/>
        <v>0</v>
      </c>
      <c r="AS22" s="3">
        <f t="shared" si="134"/>
        <v>0</v>
      </c>
      <c r="AT22" s="3">
        <f t="shared" si="134"/>
        <v>0</v>
      </c>
      <c r="AU22" s="3">
        <f t="shared" si="134"/>
        <v>0</v>
      </c>
      <c r="AV22" s="3">
        <f t="shared" si="134"/>
        <v>0</v>
      </c>
      <c r="AX22" s="5">
        <f t="shared" si="122"/>
        <v>194.5</v>
      </c>
      <c r="AY22">
        <f t="shared" si="123"/>
        <v>552.38</v>
      </c>
      <c r="AZ22">
        <f t="shared" si="124"/>
        <v>653.52</v>
      </c>
      <c r="BA22">
        <f t="shared" si="125"/>
        <v>723.54000000000008</v>
      </c>
      <c r="BB22">
        <f t="shared" si="126"/>
        <v>824.68000000000006</v>
      </c>
      <c r="BC22">
        <f t="shared" si="127"/>
        <v>0</v>
      </c>
      <c r="BD22">
        <f t="shared" si="128"/>
        <v>0</v>
      </c>
      <c r="BE22">
        <f t="shared" si="129"/>
        <v>0</v>
      </c>
      <c r="BF22">
        <f t="shared" si="130"/>
        <v>0</v>
      </c>
      <c r="BG22">
        <f t="shared" si="131"/>
        <v>0</v>
      </c>
      <c r="BH22">
        <f t="shared" si="90"/>
        <v>389</v>
      </c>
      <c r="BI22">
        <f t="shared" si="91"/>
        <v>778</v>
      </c>
      <c r="BJ22">
        <f t="shared" si="92"/>
        <v>778</v>
      </c>
      <c r="BK22" s="18">
        <f t="shared" si="132"/>
        <v>0.37047619047619046</v>
      </c>
      <c r="BL22" s="18">
        <f t="shared" si="132"/>
        <v>0.74095238095238092</v>
      </c>
      <c r="BM22" s="18">
        <f t="shared" si="132"/>
        <v>0.74095238095238092</v>
      </c>
      <c r="BN22" s="19">
        <f t="shared" si="133"/>
        <v>1</v>
      </c>
      <c r="BO22" s="19">
        <f t="shared" si="93"/>
        <v>1</v>
      </c>
      <c r="BP22" s="19">
        <f t="shared" si="93"/>
        <v>1</v>
      </c>
      <c r="BQ22" s="25"/>
      <c r="BR22" s="25"/>
      <c r="BS22" s="25"/>
      <c r="BT22" s="25"/>
      <c r="BU22" s="25"/>
      <c r="BV22" s="21">
        <v>2000</v>
      </c>
      <c r="BW22" s="22">
        <f t="shared" si="94"/>
        <v>2552.38</v>
      </c>
      <c r="BX22" s="22">
        <f t="shared" si="95"/>
        <v>2653.52</v>
      </c>
      <c r="BY22" s="22">
        <f t="shared" si="96"/>
        <v>2723.54</v>
      </c>
      <c r="BZ22" s="22">
        <f t="shared" si="97"/>
        <v>2824.6800000000003</v>
      </c>
      <c r="CA22" s="22">
        <f t="shared" si="98"/>
        <v>2000</v>
      </c>
      <c r="CB22" s="22">
        <f t="shared" si="99"/>
        <v>2000</v>
      </c>
      <c r="CC22" s="22">
        <f t="shared" si="100"/>
        <v>2000</v>
      </c>
      <c r="CD22" s="22">
        <f t="shared" si="101"/>
        <v>2000</v>
      </c>
      <c r="CE22" s="22">
        <f t="shared" si="102"/>
        <v>2000</v>
      </c>
      <c r="CF22" s="25"/>
      <c r="CG22" s="25"/>
      <c r="CH22" s="25"/>
      <c r="CI22" s="25"/>
      <c r="CJ22" s="25"/>
      <c r="CK22" s="21">
        <v>1500</v>
      </c>
      <c r="CL22" s="22">
        <f t="shared" si="103"/>
        <v>2052.38</v>
      </c>
      <c r="CM22" s="22">
        <f t="shared" si="104"/>
        <v>2153.52</v>
      </c>
      <c r="CN22" s="22">
        <f t="shared" si="105"/>
        <v>2223.54</v>
      </c>
      <c r="CO22" s="22">
        <f t="shared" si="106"/>
        <v>2324.6800000000003</v>
      </c>
      <c r="CP22" s="22">
        <f t="shared" si="107"/>
        <v>1500</v>
      </c>
      <c r="CQ22" s="22">
        <f t="shared" si="108"/>
        <v>1500</v>
      </c>
      <c r="CR22" s="22">
        <f t="shared" si="109"/>
        <v>1500</v>
      </c>
      <c r="CS22" s="22">
        <f t="shared" si="110"/>
        <v>1500</v>
      </c>
      <c r="CT22" s="22">
        <f t="shared" si="111"/>
        <v>1500</v>
      </c>
      <c r="CU22" s="25"/>
      <c r="CV22" s="25"/>
      <c r="CW22" s="25"/>
      <c r="CX22" s="25"/>
      <c r="CY22" s="25"/>
      <c r="CZ22" s="21">
        <v>1200</v>
      </c>
      <c r="DA22" s="22">
        <f t="shared" si="112"/>
        <v>1752.38</v>
      </c>
      <c r="DB22" s="22">
        <f t="shared" si="113"/>
        <v>1853.52</v>
      </c>
      <c r="DC22" s="22">
        <f t="shared" si="114"/>
        <v>1923.54</v>
      </c>
      <c r="DD22" s="22">
        <f t="shared" si="115"/>
        <v>2024.68</v>
      </c>
      <c r="DE22" s="22">
        <f t="shared" si="116"/>
        <v>1200</v>
      </c>
      <c r="DF22" s="22">
        <f t="shared" si="117"/>
        <v>1200</v>
      </c>
      <c r="DG22" s="22">
        <f t="shared" si="118"/>
        <v>1200</v>
      </c>
      <c r="DH22" s="22">
        <f t="shared" si="119"/>
        <v>1200</v>
      </c>
      <c r="DI22" s="22">
        <f t="shared" si="120"/>
        <v>1200</v>
      </c>
      <c r="EL22" t="s">
        <v>50</v>
      </c>
      <c r="EP22">
        <v>2000</v>
      </c>
      <c r="EY22" t="s">
        <v>8</v>
      </c>
      <c r="EZ22" t="s">
        <v>50</v>
      </c>
      <c r="FA22">
        <v>100</v>
      </c>
      <c r="FB22" s="5">
        <v>7000</v>
      </c>
      <c r="FC22" s="5"/>
    </row>
    <row r="23" spans="3:159">
      <c r="N23" s="10">
        <v>4</v>
      </c>
      <c r="O23" s="10" t="s">
        <v>55</v>
      </c>
      <c r="P23" s="10">
        <v>80</v>
      </c>
      <c r="Q23" s="10">
        <v>2750</v>
      </c>
      <c r="R23" s="10">
        <f>Q23/500</f>
        <v>5.5</v>
      </c>
      <c r="S23" s="10"/>
      <c r="T23" s="10"/>
      <c r="U23" s="24" t="s">
        <v>21</v>
      </c>
      <c r="V23" s="24" t="s">
        <v>57</v>
      </c>
      <c r="W23" s="24" t="s">
        <v>58</v>
      </c>
      <c r="X23" s="24" t="s">
        <v>59</v>
      </c>
      <c r="Y23" s="24" t="s">
        <v>60</v>
      </c>
      <c r="Z23" s="24" t="s">
        <v>61</v>
      </c>
      <c r="AA23" s="24" t="s">
        <v>62</v>
      </c>
      <c r="AB23" s="24" t="s">
        <v>63</v>
      </c>
      <c r="AC23" s="24" t="s">
        <v>64</v>
      </c>
      <c r="AD23" s="24" t="s">
        <v>65</v>
      </c>
      <c r="AM23" s="14">
        <f t="shared" si="88"/>
        <v>4000</v>
      </c>
      <c r="AN23" s="3">
        <f t="shared" ref="AN23:AV23" si="135">AN20</f>
        <v>2.84</v>
      </c>
      <c r="AO23" s="3">
        <f t="shared" si="135"/>
        <v>3.36</v>
      </c>
      <c r="AP23" s="3">
        <f t="shared" si="135"/>
        <v>3.72</v>
      </c>
      <c r="AQ23" s="3">
        <f t="shared" si="135"/>
        <v>4.24</v>
      </c>
      <c r="AR23" s="3">
        <f t="shared" si="135"/>
        <v>0</v>
      </c>
      <c r="AS23" s="3">
        <f t="shared" si="135"/>
        <v>0</v>
      </c>
      <c r="AT23" s="3">
        <f t="shared" si="135"/>
        <v>0</v>
      </c>
      <c r="AU23" s="3">
        <f t="shared" si="135"/>
        <v>0</v>
      </c>
      <c r="AV23" s="3">
        <f t="shared" si="135"/>
        <v>0</v>
      </c>
      <c r="AX23" s="5">
        <f t="shared" si="122"/>
        <v>257</v>
      </c>
      <c r="AY23">
        <f t="shared" si="123"/>
        <v>729.88</v>
      </c>
      <c r="AZ23">
        <f t="shared" si="124"/>
        <v>863.52</v>
      </c>
      <c r="BA23">
        <f t="shared" si="125"/>
        <v>956.04000000000008</v>
      </c>
      <c r="BB23">
        <f t="shared" si="126"/>
        <v>1089.68</v>
      </c>
      <c r="BC23">
        <f t="shared" si="127"/>
        <v>0</v>
      </c>
      <c r="BD23">
        <f t="shared" si="128"/>
        <v>0</v>
      </c>
      <c r="BE23">
        <f t="shared" si="129"/>
        <v>0</v>
      </c>
      <c r="BF23">
        <f t="shared" si="130"/>
        <v>0</v>
      </c>
      <c r="BG23">
        <f t="shared" si="131"/>
        <v>0</v>
      </c>
      <c r="BH23">
        <f t="shared" si="90"/>
        <v>514</v>
      </c>
      <c r="BI23">
        <f t="shared" si="91"/>
        <v>1028</v>
      </c>
      <c r="BJ23">
        <f t="shared" si="92"/>
        <v>1028</v>
      </c>
      <c r="BK23" s="18">
        <f t="shared" si="132"/>
        <v>0.48952380952380953</v>
      </c>
      <c r="BL23" s="18">
        <f t="shared" si="132"/>
        <v>0.97904761904761906</v>
      </c>
      <c r="BM23" s="18">
        <f t="shared" si="132"/>
        <v>0.97904761904761906</v>
      </c>
      <c r="BN23" s="19">
        <f t="shared" si="133"/>
        <v>1</v>
      </c>
      <c r="BO23" s="19">
        <f>CEILING(BL23,1)</f>
        <v>1</v>
      </c>
      <c r="BP23" s="19">
        <f t="shared" si="93"/>
        <v>1</v>
      </c>
      <c r="BQ23" s="25"/>
      <c r="BR23" s="25"/>
      <c r="BS23" s="25"/>
      <c r="BT23" s="25"/>
      <c r="BU23" s="25"/>
      <c r="BV23" s="21">
        <v>2000</v>
      </c>
      <c r="BW23" s="22">
        <f t="shared" si="94"/>
        <v>2729.88</v>
      </c>
      <c r="BX23" s="22">
        <f t="shared" si="95"/>
        <v>2863.52</v>
      </c>
      <c r="BY23" s="22">
        <f t="shared" si="96"/>
        <v>2956.04</v>
      </c>
      <c r="BZ23" s="22">
        <f t="shared" si="97"/>
        <v>3089.6800000000003</v>
      </c>
      <c r="CA23" s="22">
        <f t="shared" si="98"/>
        <v>2000</v>
      </c>
      <c r="CB23" s="22">
        <f t="shared" si="99"/>
        <v>2000</v>
      </c>
      <c r="CC23" s="22">
        <f t="shared" si="100"/>
        <v>2000</v>
      </c>
      <c r="CD23" s="22">
        <f t="shared" si="101"/>
        <v>2000</v>
      </c>
      <c r="CE23" s="22">
        <f t="shared" si="102"/>
        <v>2000</v>
      </c>
      <c r="CF23" s="25"/>
      <c r="CG23" s="25"/>
      <c r="CH23" s="25"/>
      <c r="CI23" s="25"/>
      <c r="CJ23" s="25"/>
      <c r="CK23" s="21">
        <v>1500</v>
      </c>
      <c r="CL23" s="22">
        <f t="shared" si="103"/>
        <v>2229.88</v>
      </c>
      <c r="CM23" s="22">
        <f t="shared" si="104"/>
        <v>2363.52</v>
      </c>
      <c r="CN23" s="22">
        <f t="shared" si="105"/>
        <v>2456.04</v>
      </c>
      <c r="CO23" s="22">
        <f t="shared" si="106"/>
        <v>2589.6800000000003</v>
      </c>
      <c r="CP23" s="22">
        <f t="shared" si="107"/>
        <v>1500</v>
      </c>
      <c r="CQ23" s="22">
        <f t="shared" si="108"/>
        <v>1500</v>
      </c>
      <c r="CR23" s="22">
        <f t="shared" si="109"/>
        <v>1500</v>
      </c>
      <c r="CS23" s="22">
        <f t="shared" si="110"/>
        <v>1500</v>
      </c>
      <c r="CT23" s="22">
        <f t="shared" si="111"/>
        <v>1500</v>
      </c>
      <c r="CU23" s="25"/>
      <c r="CV23" s="25"/>
      <c r="CW23" s="25"/>
      <c r="CX23" s="25"/>
      <c r="CY23" s="25"/>
      <c r="CZ23" s="21">
        <v>1200</v>
      </c>
      <c r="DA23" s="22">
        <f t="shared" si="112"/>
        <v>1929.88</v>
      </c>
      <c r="DB23" s="22">
        <f t="shared" si="113"/>
        <v>2063.52</v>
      </c>
      <c r="DC23" s="22">
        <f t="shared" si="114"/>
        <v>2156.04</v>
      </c>
      <c r="DD23" s="22">
        <f t="shared" si="115"/>
        <v>2289.6800000000003</v>
      </c>
      <c r="DE23" s="22">
        <f t="shared" si="116"/>
        <v>1200</v>
      </c>
      <c r="DF23" s="22">
        <f t="shared" si="117"/>
        <v>1200</v>
      </c>
      <c r="DG23" s="22">
        <f t="shared" si="118"/>
        <v>1200</v>
      </c>
      <c r="DH23" s="22">
        <f t="shared" si="119"/>
        <v>1200</v>
      </c>
      <c r="DI23" s="22">
        <f t="shared" si="120"/>
        <v>1200</v>
      </c>
      <c r="EL23" t="s">
        <v>50</v>
      </c>
      <c r="EP23">
        <v>4000</v>
      </c>
      <c r="EY23" t="s">
        <v>8</v>
      </c>
      <c r="EZ23" t="s">
        <v>50</v>
      </c>
      <c r="FA23">
        <v>100</v>
      </c>
      <c r="FB23" s="5">
        <v>8000</v>
      </c>
      <c r="FC23" s="5"/>
    </row>
    <row r="24" spans="3:159">
      <c r="N24" s="10"/>
      <c r="O24" s="10"/>
      <c r="P24" s="10">
        <v>100</v>
      </c>
      <c r="Q24" s="10">
        <v>3500</v>
      </c>
      <c r="R24" s="10">
        <f>Q24/500</f>
        <v>7</v>
      </c>
      <c r="S24" s="10"/>
      <c r="T24" s="10"/>
      <c r="U24" s="24" t="s">
        <v>36</v>
      </c>
      <c r="V24" s="26">
        <v>0</v>
      </c>
      <c r="W24" s="26">
        <v>2750</v>
      </c>
      <c r="X24" s="26">
        <v>0</v>
      </c>
      <c r="Y24" s="26">
        <v>3500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M24" s="14">
        <f t="shared" si="88"/>
        <v>5000</v>
      </c>
      <c r="AN24" s="3">
        <f t="shared" ref="AN24:AV24" si="136">AN20</f>
        <v>2.84</v>
      </c>
      <c r="AO24" s="3">
        <f t="shared" si="136"/>
        <v>3.36</v>
      </c>
      <c r="AP24" s="3">
        <f t="shared" si="136"/>
        <v>3.72</v>
      </c>
      <c r="AQ24" s="3">
        <f t="shared" si="136"/>
        <v>4.24</v>
      </c>
      <c r="AR24" s="3">
        <f t="shared" si="136"/>
        <v>0</v>
      </c>
      <c r="AS24" s="3">
        <f t="shared" si="136"/>
        <v>0</v>
      </c>
      <c r="AT24" s="3">
        <f t="shared" si="136"/>
        <v>0</v>
      </c>
      <c r="AU24" s="3">
        <f t="shared" si="136"/>
        <v>0</v>
      </c>
      <c r="AV24" s="3">
        <f t="shared" si="136"/>
        <v>0</v>
      </c>
      <c r="AX24" s="5">
        <f t="shared" si="122"/>
        <v>319.5</v>
      </c>
      <c r="AY24">
        <f t="shared" si="123"/>
        <v>907.38</v>
      </c>
      <c r="AZ24">
        <f t="shared" si="124"/>
        <v>1073.52</v>
      </c>
      <c r="BA24">
        <f t="shared" si="125"/>
        <v>1188.54</v>
      </c>
      <c r="BB24">
        <f t="shared" si="126"/>
        <v>1354.68</v>
      </c>
      <c r="BC24">
        <f t="shared" si="127"/>
        <v>0</v>
      </c>
      <c r="BD24">
        <f t="shared" si="128"/>
        <v>0</v>
      </c>
      <c r="BE24">
        <f t="shared" si="129"/>
        <v>0</v>
      </c>
      <c r="BF24">
        <f t="shared" si="130"/>
        <v>0</v>
      </c>
      <c r="BG24">
        <f t="shared" si="131"/>
        <v>0</v>
      </c>
      <c r="BH24">
        <f t="shared" si="90"/>
        <v>639</v>
      </c>
      <c r="BI24">
        <f t="shared" si="91"/>
        <v>1278</v>
      </c>
      <c r="BJ24">
        <f t="shared" si="92"/>
        <v>1278</v>
      </c>
      <c r="BK24" s="18">
        <f t="shared" si="132"/>
        <v>0.60857142857142854</v>
      </c>
      <c r="BL24" s="18">
        <f t="shared" si="132"/>
        <v>1.2171428571428571</v>
      </c>
      <c r="BM24" s="18">
        <f t="shared" si="132"/>
        <v>1.2171428571428571</v>
      </c>
      <c r="BN24" s="19">
        <f t="shared" si="133"/>
        <v>1</v>
      </c>
      <c r="BO24" s="19">
        <f t="shared" si="133"/>
        <v>2</v>
      </c>
      <c r="BP24" s="19">
        <f t="shared" si="93"/>
        <v>2</v>
      </c>
      <c r="BQ24" s="25"/>
      <c r="BR24" s="25"/>
      <c r="BS24" s="25"/>
      <c r="BT24" s="25"/>
      <c r="BU24" s="25"/>
      <c r="BV24" s="21">
        <v>2000</v>
      </c>
      <c r="BW24" s="22">
        <f t="shared" si="94"/>
        <v>2907.38</v>
      </c>
      <c r="BX24" s="22">
        <f t="shared" si="95"/>
        <v>3073.52</v>
      </c>
      <c r="BY24" s="22">
        <f t="shared" si="96"/>
        <v>3188.54</v>
      </c>
      <c r="BZ24" s="22">
        <f t="shared" si="97"/>
        <v>3354.6800000000003</v>
      </c>
      <c r="CA24" s="22">
        <f t="shared" si="98"/>
        <v>2000</v>
      </c>
      <c r="CB24" s="22">
        <f t="shared" si="99"/>
        <v>2000</v>
      </c>
      <c r="CC24" s="22">
        <f t="shared" si="100"/>
        <v>2000</v>
      </c>
      <c r="CD24" s="22">
        <f t="shared" si="101"/>
        <v>2000</v>
      </c>
      <c r="CE24" s="22">
        <f t="shared" si="102"/>
        <v>2000</v>
      </c>
      <c r="CF24" s="25"/>
      <c r="CG24" s="25"/>
      <c r="CH24" s="25"/>
      <c r="CI24" s="25"/>
      <c r="CJ24" s="25"/>
      <c r="CK24" s="21">
        <v>1900</v>
      </c>
      <c r="CL24" s="22">
        <f t="shared" si="103"/>
        <v>2807.38</v>
      </c>
      <c r="CM24" s="22">
        <f t="shared" si="104"/>
        <v>2973.52</v>
      </c>
      <c r="CN24" s="22">
        <f t="shared" si="105"/>
        <v>3088.54</v>
      </c>
      <c r="CO24" s="22">
        <f t="shared" si="106"/>
        <v>3254.6800000000003</v>
      </c>
      <c r="CP24" s="22">
        <f t="shared" si="107"/>
        <v>1900</v>
      </c>
      <c r="CQ24" s="22">
        <f t="shared" si="108"/>
        <v>1900</v>
      </c>
      <c r="CR24" s="22">
        <f t="shared" si="109"/>
        <v>1900</v>
      </c>
      <c r="CS24" s="22">
        <f t="shared" si="110"/>
        <v>1900</v>
      </c>
      <c r="CT24" s="22">
        <f t="shared" si="111"/>
        <v>1900</v>
      </c>
      <c r="CU24" s="25"/>
      <c r="CV24" s="25"/>
      <c r="CW24" s="25"/>
      <c r="CX24" s="25"/>
      <c r="CY24" s="25"/>
      <c r="CZ24" s="21">
        <v>1600</v>
      </c>
      <c r="DA24" s="22">
        <f t="shared" si="112"/>
        <v>2507.38</v>
      </c>
      <c r="DB24" s="22">
        <f t="shared" si="113"/>
        <v>2673.52</v>
      </c>
      <c r="DC24" s="22">
        <f t="shared" si="114"/>
        <v>2788.54</v>
      </c>
      <c r="DD24" s="22">
        <f t="shared" si="115"/>
        <v>2954.6800000000003</v>
      </c>
      <c r="DE24" s="22">
        <f t="shared" si="116"/>
        <v>1600</v>
      </c>
      <c r="DF24" s="22">
        <f t="shared" si="117"/>
        <v>1600</v>
      </c>
      <c r="DG24" s="22">
        <f t="shared" si="118"/>
        <v>1600</v>
      </c>
      <c r="DH24" s="22">
        <f t="shared" si="119"/>
        <v>1600</v>
      </c>
      <c r="DI24" s="22">
        <f t="shared" si="120"/>
        <v>1600</v>
      </c>
      <c r="EL24" t="s">
        <v>50</v>
      </c>
      <c r="EP24">
        <v>5000</v>
      </c>
      <c r="EY24" t="s">
        <v>8</v>
      </c>
      <c r="EZ24" t="s">
        <v>50</v>
      </c>
      <c r="FA24">
        <v>100</v>
      </c>
      <c r="FB24" s="5">
        <v>9000</v>
      </c>
      <c r="FC24" s="5"/>
    </row>
    <row r="25" spans="3:159">
      <c r="N25" s="10"/>
      <c r="O25" s="10"/>
      <c r="P25" s="10">
        <v>120</v>
      </c>
      <c r="Q25" s="10"/>
      <c r="R25" s="10"/>
      <c r="S25" s="10"/>
      <c r="T25" s="10"/>
      <c r="U25" s="24" t="s">
        <v>68</v>
      </c>
      <c r="V25" s="27">
        <f>V24/500</f>
        <v>0</v>
      </c>
      <c r="W25" s="27">
        <f t="shared" ref="W25:AD25" si="137">W24/500</f>
        <v>5.5</v>
      </c>
      <c r="X25" s="27">
        <f t="shared" si="137"/>
        <v>0</v>
      </c>
      <c r="Y25" s="27">
        <f t="shared" si="137"/>
        <v>7</v>
      </c>
      <c r="Z25" s="27">
        <f t="shared" si="137"/>
        <v>0</v>
      </c>
      <c r="AA25" s="27">
        <f t="shared" si="137"/>
        <v>0</v>
      </c>
      <c r="AB25" s="27">
        <f t="shared" si="137"/>
        <v>0</v>
      </c>
      <c r="AC25" s="27">
        <f t="shared" si="137"/>
        <v>0</v>
      </c>
      <c r="AD25" s="27">
        <f t="shared" si="137"/>
        <v>0</v>
      </c>
      <c r="AM25" s="14">
        <f t="shared" si="88"/>
        <v>6000</v>
      </c>
      <c r="AN25" s="3">
        <f t="shared" ref="AN25:AV25" si="138">AN20</f>
        <v>2.84</v>
      </c>
      <c r="AO25" s="3">
        <f t="shared" si="138"/>
        <v>3.36</v>
      </c>
      <c r="AP25" s="3">
        <f t="shared" si="138"/>
        <v>3.72</v>
      </c>
      <c r="AQ25" s="3">
        <f t="shared" si="138"/>
        <v>4.24</v>
      </c>
      <c r="AR25" s="3">
        <f t="shared" si="138"/>
        <v>0</v>
      </c>
      <c r="AS25" s="3">
        <f t="shared" si="138"/>
        <v>0</v>
      </c>
      <c r="AT25" s="3">
        <f t="shared" si="138"/>
        <v>0</v>
      </c>
      <c r="AU25" s="3">
        <f t="shared" si="138"/>
        <v>0</v>
      </c>
      <c r="AV25" s="3">
        <f t="shared" si="138"/>
        <v>0</v>
      </c>
      <c r="AX25" s="5">
        <f t="shared" si="122"/>
        <v>382</v>
      </c>
      <c r="AY25">
        <f t="shared" si="123"/>
        <v>1084.8799999999999</v>
      </c>
      <c r="AZ25">
        <f t="shared" si="124"/>
        <v>1283.52</v>
      </c>
      <c r="BA25">
        <f t="shared" si="125"/>
        <v>1421.04</v>
      </c>
      <c r="BB25">
        <f t="shared" si="126"/>
        <v>1619.68</v>
      </c>
      <c r="BC25">
        <f t="shared" si="127"/>
        <v>0</v>
      </c>
      <c r="BD25">
        <f t="shared" si="128"/>
        <v>0</v>
      </c>
      <c r="BE25">
        <f t="shared" si="129"/>
        <v>0</v>
      </c>
      <c r="BF25">
        <f t="shared" si="130"/>
        <v>0</v>
      </c>
      <c r="BG25">
        <f t="shared" si="131"/>
        <v>0</v>
      </c>
      <c r="BH25">
        <f t="shared" si="90"/>
        <v>764</v>
      </c>
      <c r="BI25">
        <f t="shared" si="91"/>
        <v>1528</v>
      </c>
      <c r="BJ25">
        <f t="shared" si="92"/>
        <v>1528</v>
      </c>
      <c r="BK25" s="18">
        <f t="shared" si="132"/>
        <v>0.72761904761904761</v>
      </c>
      <c r="BL25" s="18">
        <f t="shared" si="132"/>
        <v>1.4552380952380952</v>
      </c>
      <c r="BM25" s="18">
        <f t="shared" si="132"/>
        <v>1.4552380952380952</v>
      </c>
      <c r="BN25" s="19">
        <f t="shared" si="133"/>
        <v>1</v>
      </c>
      <c r="BO25" s="19">
        <f t="shared" si="133"/>
        <v>2</v>
      </c>
      <c r="BP25" s="19">
        <f t="shared" si="93"/>
        <v>2</v>
      </c>
      <c r="BQ25" s="25"/>
      <c r="BR25" s="25"/>
      <c r="BS25" s="25"/>
      <c r="BT25" s="25"/>
      <c r="BU25" s="25"/>
      <c r="BV25" s="21">
        <v>2000</v>
      </c>
      <c r="BW25" s="22">
        <f t="shared" si="94"/>
        <v>3084.88</v>
      </c>
      <c r="BX25" s="22">
        <f t="shared" si="95"/>
        <v>3283.52</v>
      </c>
      <c r="BY25" s="22">
        <f t="shared" si="96"/>
        <v>3421.04</v>
      </c>
      <c r="BZ25" s="22">
        <f t="shared" si="97"/>
        <v>3619.6800000000003</v>
      </c>
      <c r="CA25" s="22">
        <f t="shared" si="98"/>
        <v>2000</v>
      </c>
      <c r="CB25" s="22">
        <f t="shared" si="99"/>
        <v>2000</v>
      </c>
      <c r="CC25" s="22">
        <f t="shared" si="100"/>
        <v>2000</v>
      </c>
      <c r="CD25" s="22">
        <f t="shared" si="101"/>
        <v>2000</v>
      </c>
      <c r="CE25" s="22">
        <f t="shared" si="102"/>
        <v>2000</v>
      </c>
      <c r="CF25" s="25"/>
      <c r="CG25" s="25"/>
      <c r="CH25" s="25"/>
      <c r="CI25" s="25"/>
      <c r="CJ25" s="25"/>
      <c r="CK25" s="21">
        <v>1900</v>
      </c>
      <c r="CL25" s="22">
        <f t="shared" si="103"/>
        <v>2984.88</v>
      </c>
      <c r="CM25" s="22">
        <f t="shared" si="104"/>
        <v>3183.52</v>
      </c>
      <c r="CN25" s="22">
        <f t="shared" si="105"/>
        <v>3321.04</v>
      </c>
      <c r="CO25" s="22">
        <f t="shared" si="106"/>
        <v>3519.6800000000003</v>
      </c>
      <c r="CP25" s="22">
        <f t="shared" si="107"/>
        <v>1900</v>
      </c>
      <c r="CQ25" s="22">
        <f t="shared" si="108"/>
        <v>1900</v>
      </c>
      <c r="CR25" s="22">
        <f t="shared" si="109"/>
        <v>1900</v>
      </c>
      <c r="CS25" s="22">
        <f t="shared" si="110"/>
        <v>1900</v>
      </c>
      <c r="CT25" s="22">
        <f t="shared" si="111"/>
        <v>1900</v>
      </c>
      <c r="CU25" s="25"/>
      <c r="CV25" s="25"/>
      <c r="CW25" s="25"/>
      <c r="CX25" s="25"/>
      <c r="CY25" s="25"/>
      <c r="CZ25" s="21">
        <v>1600</v>
      </c>
      <c r="DA25" s="22">
        <f t="shared" si="112"/>
        <v>2684.88</v>
      </c>
      <c r="DB25" s="22">
        <f t="shared" si="113"/>
        <v>2883.52</v>
      </c>
      <c r="DC25" s="22">
        <f t="shared" si="114"/>
        <v>3021.04</v>
      </c>
      <c r="DD25" s="22">
        <f t="shared" si="115"/>
        <v>3219.6800000000003</v>
      </c>
      <c r="DE25" s="22">
        <f t="shared" si="116"/>
        <v>1600</v>
      </c>
      <c r="DF25" s="22">
        <f t="shared" si="117"/>
        <v>1600</v>
      </c>
      <c r="DG25" s="22">
        <f t="shared" si="118"/>
        <v>1600</v>
      </c>
      <c r="DH25" s="22">
        <f t="shared" si="119"/>
        <v>1600</v>
      </c>
      <c r="DI25" s="22">
        <f t="shared" si="120"/>
        <v>1600</v>
      </c>
      <c r="EL25" t="s">
        <v>50</v>
      </c>
      <c r="EP25">
        <v>10000</v>
      </c>
      <c r="EY25" t="s">
        <v>8</v>
      </c>
      <c r="EZ25" t="s">
        <v>50</v>
      </c>
      <c r="FA25">
        <v>100</v>
      </c>
      <c r="FB25" s="5">
        <v>10000</v>
      </c>
      <c r="FC25" s="5"/>
    </row>
    <row r="26" spans="3:159"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M26" s="14">
        <f t="shared" si="88"/>
        <v>7000</v>
      </c>
      <c r="AN26" s="3">
        <f t="shared" ref="AN26:AV26" si="139">AN20</f>
        <v>2.84</v>
      </c>
      <c r="AO26" s="3">
        <f t="shared" si="139"/>
        <v>3.36</v>
      </c>
      <c r="AP26" s="3">
        <f t="shared" si="139"/>
        <v>3.72</v>
      </c>
      <c r="AQ26" s="3">
        <f t="shared" si="139"/>
        <v>4.24</v>
      </c>
      <c r="AR26" s="3">
        <f t="shared" si="139"/>
        <v>0</v>
      </c>
      <c r="AS26" s="3">
        <f t="shared" si="139"/>
        <v>0</v>
      </c>
      <c r="AT26" s="3">
        <f t="shared" si="139"/>
        <v>0</v>
      </c>
      <c r="AU26" s="3">
        <f t="shared" si="139"/>
        <v>0</v>
      </c>
      <c r="AV26" s="3">
        <f t="shared" si="139"/>
        <v>0</v>
      </c>
      <c r="AX26" s="5">
        <f t="shared" si="122"/>
        <v>444.5</v>
      </c>
      <c r="AY26">
        <f t="shared" si="123"/>
        <v>1262.3799999999999</v>
      </c>
      <c r="AZ26">
        <f t="shared" si="124"/>
        <v>1493.52</v>
      </c>
      <c r="BA26">
        <f t="shared" si="125"/>
        <v>1653.5400000000002</v>
      </c>
      <c r="BB26">
        <f t="shared" si="126"/>
        <v>1884.68</v>
      </c>
      <c r="BC26">
        <f t="shared" si="127"/>
        <v>0</v>
      </c>
      <c r="BD26">
        <f t="shared" si="128"/>
        <v>0</v>
      </c>
      <c r="BE26">
        <f t="shared" si="129"/>
        <v>0</v>
      </c>
      <c r="BF26">
        <f t="shared" si="130"/>
        <v>0</v>
      </c>
      <c r="BG26">
        <f t="shared" si="131"/>
        <v>0</v>
      </c>
      <c r="BH26">
        <f t="shared" si="90"/>
        <v>889</v>
      </c>
      <c r="BI26">
        <f t="shared" si="91"/>
        <v>1778</v>
      </c>
      <c r="BJ26">
        <f t="shared" si="92"/>
        <v>1778</v>
      </c>
      <c r="BK26" s="18">
        <f t="shared" si="132"/>
        <v>0.84666666666666668</v>
      </c>
      <c r="BL26" s="18">
        <f t="shared" si="132"/>
        <v>1.6933333333333334</v>
      </c>
      <c r="BM26" s="18">
        <f t="shared" si="132"/>
        <v>1.6933333333333334</v>
      </c>
      <c r="BN26" s="19">
        <f t="shared" si="133"/>
        <v>1</v>
      </c>
      <c r="BO26" s="19">
        <f t="shared" si="133"/>
        <v>2</v>
      </c>
      <c r="BP26" s="19">
        <f t="shared" si="93"/>
        <v>2</v>
      </c>
      <c r="BQ26" s="25"/>
      <c r="BR26" s="25"/>
      <c r="BS26" s="25"/>
      <c r="BT26" s="25"/>
      <c r="BU26" s="25"/>
      <c r="BV26" s="21">
        <v>2000</v>
      </c>
      <c r="BW26" s="22">
        <f t="shared" si="94"/>
        <v>3262.38</v>
      </c>
      <c r="BX26" s="22">
        <f t="shared" si="95"/>
        <v>3493.52</v>
      </c>
      <c r="BY26" s="22">
        <f t="shared" si="96"/>
        <v>3653.54</v>
      </c>
      <c r="BZ26" s="22">
        <f t="shared" si="97"/>
        <v>3884.6800000000003</v>
      </c>
      <c r="CA26" s="22">
        <f t="shared" si="98"/>
        <v>2000</v>
      </c>
      <c r="CB26" s="22">
        <f t="shared" si="99"/>
        <v>2000</v>
      </c>
      <c r="CC26" s="22">
        <f t="shared" si="100"/>
        <v>2000</v>
      </c>
      <c r="CD26" s="22">
        <f t="shared" si="101"/>
        <v>2000</v>
      </c>
      <c r="CE26" s="22">
        <f t="shared" si="102"/>
        <v>2000</v>
      </c>
      <c r="CF26" s="25"/>
      <c r="CG26" s="25"/>
      <c r="CH26" s="25"/>
      <c r="CI26" s="25"/>
      <c r="CJ26" s="25"/>
      <c r="CK26" s="21">
        <v>1900</v>
      </c>
      <c r="CL26" s="22">
        <f t="shared" si="103"/>
        <v>3162.38</v>
      </c>
      <c r="CM26" s="22">
        <f t="shared" si="104"/>
        <v>3393.52</v>
      </c>
      <c r="CN26" s="22">
        <f t="shared" si="105"/>
        <v>3553.54</v>
      </c>
      <c r="CO26" s="22">
        <f t="shared" si="106"/>
        <v>3784.6800000000003</v>
      </c>
      <c r="CP26" s="22">
        <f t="shared" si="107"/>
        <v>1900</v>
      </c>
      <c r="CQ26" s="22">
        <f t="shared" si="108"/>
        <v>1900</v>
      </c>
      <c r="CR26" s="22">
        <f t="shared" si="109"/>
        <v>1900</v>
      </c>
      <c r="CS26" s="22">
        <f t="shared" si="110"/>
        <v>1900</v>
      </c>
      <c r="CT26" s="22">
        <f t="shared" si="111"/>
        <v>1900</v>
      </c>
      <c r="CU26" s="25"/>
      <c r="CV26" s="25"/>
      <c r="CW26" s="25"/>
      <c r="CX26" s="25"/>
      <c r="CY26" s="25"/>
      <c r="CZ26" s="21">
        <v>1600</v>
      </c>
      <c r="DA26" s="22">
        <f t="shared" si="112"/>
        <v>2862.38</v>
      </c>
      <c r="DB26" s="22">
        <f t="shared" si="113"/>
        <v>3093.52</v>
      </c>
      <c r="DC26" s="22">
        <f t="shared" si="114"/>
        <v>3253.54</v>
      </c>
      <c r="DD26" s="22">
        <f t="shared" si="115"/>
        <v>3484.6800000000003</v>
      </c>
      <c r="DE26" s="22">
        <f t="shared" si="116"/>
        <v>1600</v>
      </c>
      <c r="DF26" s="22">
        <f t="shared" si="117"/>
        <v>1600</v>
      </c>
      <c r="DG26" s="22">
        <f t="shared" si="118"/>
        <v>1600</v>
      </c>
      <c r="DH26" s="22">
        <f t="shared" si="119"/>
        <v>1600</v>
      </c>
      <c r="DI26" s="22">
        <f t="shared" si="120"/>
        <v>1600</v>
      </c>
      <c r="EL26" t="s">
        <v>50</v>
      </c>
      <c r="EM26">
        <v>210</v>
      </c>
      <c r="EO26" t="s">
        <v>8</v>
      </c>
      <c r="EP26">
        <v>1000</v>
      </c>
      <c r="EY26" t="s">
        <v>8</v>
      </c>
      <c r="EZ26" t="s">
        <v>50</v>
      </c>
      <c r="FA26">
        <v>130</v>
      </c>
      <c r="FB26" s="29">
        <v>1000</v>
      </c>
      <c r="FC26" s="29"/>
    </row>
    <row r="27" spans="3:159">
      <c r="N27" s="10">
        <v>5</v>
      </c>
      <c r="O27" s="10" t="s">
        <v>82</v>
      </c>
      <c r="P27" s="10">
        <v>70</v>
      </c>
      <c r="Q27" s="10"/>
      <c r="R27" s="10"/>
      <c r="S27" s="10"/>
      <c r="T27" s="10"/>
      <c r="U27" s="10"/>
      <c r="V27" s="36" t="s">
        <v>83</v>
      </c>
      <c r="W27" s="36"/>
      <c r="X27" s="36"/>
      <c r="Y27" s="36"/>
      <c r="Z27" s="36"/>
      <c r="AA27" s="36"/>
      <c r="AB27" s="36"/>
      <c r="AC27" s="36"/>
      <c r="AD27" s="36"/>
      <c r="AM27" s="14">
        <f t="shared" si="88"/>
        <v>8000</v>
      </c>
      <c r="AN27" s="3">
        <f t="shared" ref="AN27:AV27" si="140">AN20</f>
        <v>2.84</v>
      </c>
      <c r="AO27" s="3">
        <f t="shared" si="140"/>
        <v>3.36</v>
      </c>
      <c r="AP27" s="3">
        <f t="shared" si="140"/>
        <v>3.72</v>
      </c>
      <c r="AQ27" s="3">
        <f t="shared" si="140"/>
        <v>4.24</v>
      </c>
      <c r="AR27" s="3">
        <f t="shared" si="140"/>
        <v>0</v>
      </c>
      <c r="AS27" s="3">
        <f t="shared" si="140"/>
        <v>0</v>
      </c>
      <c r="AT27" s="3">
        <f t="shared" si="140"/>
        <v>0</v>
      </c>
      <c r="AU27" s="3">
        <f t="shared" si="140"/>
        <v>0</v>
      </c>
      <c r="AV27" s="3">
        <f t="shared" si="140"/>
        <v>0</v>
      </c>
      <c r="AX27" s="5">
        <f t="shared" si="122"/>
        <v>507</v>
      </c>
      <c r="AY27">
        <f t="shared" si="123"/>
        <v>1439.8799999999999</v>
      </c>
      <c r="AZ27">
        <f t="shared" si="124"/>
        <v>1703.52</v>
      </c>
      <c r="BA27">
        <f t="shared" si="125"/>
        <v>1886.0400000000002</v>
      </c>
      <c r="BB27">
        <f t="shared" si="126"/>
        <v>2149.6800000000003</v>
      </c>
      <c r="BC27">
        <f t="shared" si="127"/>
        <v>0</v>
      </c>
      <c r="BD27">
        <f t="shared" si="128"/>
        <v>0</v>
      </c>
      <c r="BE27">
        <f t="shared" si="129"/>
        <v>0</v>
      </c>
      <c r="BF27">
        <f t="shared" si="130"/>
        <v>0</v>
      </c>
      <c r="BG27">
        <f t="shared" si="131"/>
        <v>0</v>
      </c>
      <c r="BH27">
        <f t="shared" si="90"/>
        <v>1014</v>
      </c>
      <c r="BI27">
        <f t="shared" si="91"/>
        <v>2028</v>
      </c>
      <c r="BJ27">
        <f t="shared" si="92"/>
        <v>2028</v>
      </c>
      <c r="BK27" s="18">
        <f t="shared" si="132"/>
        <v>0.96571428571428575</v>
      </c>
      <c r="BL27" s="18">
        <f t="shared" si="132"/>
        <v>1.9314285714285715</v>
      </c>
      <c r="BM27" s="18">
        <f t="shared" si="132"/>
        <v>1.9314285714285715</v>
      </c>
      <c r="BN27" s="19">
        <f t="shared" si="133"/>
        <v>1</v>
      </c>
      <c r="BO27" s="19">
        <f t="shared" si="133"/>
        <v>2</v>
      </c>
      <c r="BP27" s="19">
        <f t="shared" si="93"/>
        <v>2</v>
      </c>
      <c r="BQ27" s="25"/>
      <c r="BR27" s="25"/>
      <c r="BS27" s="25"/>
      <c r="BT27" s="25"/>
      <c r="BU27" s="25"/>
      <c r="BV27" s="21">
        <v>2000</v>
      </c>
      <c r="BW27" s="22">
        <f t="shared" si="94"/>
        <v>3439.88</v>
      </c>
      <c r="BX27" s="22">
        <f t="shared" si="95"/>
        <v>3703.52</v>
      </c>
      <c r="BY27" s="22">
        <f t="shared" si="96"/>
        <v>3886.04</v>
      </c>
      <c r="BZ27" s="22">
        <f t="shared" si="97"/>
        <v>4149.68</v>
      </c>
      <c r="CA27" s="22">
        <f t="shared" si="98"/>
        <v>2000</v>
      </c>
      <c r="CB27" s="22">
        <f t="shared" si="99"/>
        <v>2000</v>
      </c>
      <c r="CC27" s="22">
        <f t="shared" si="100"/>
        <v>2000</v>
      </c>
      <c r="CD27" s="22">
        <f t="shared" si="101"/>
        <v>2000</v>
      </c>
      <c r="CE27" s="22">
        <f t="shared" si="102"/>
        <v>2000</v>
      </c>
      <c r="CF27" s="25"/>
      <c r="CG27" s="25"/>
      <c r="CH27" s="25"/>
      <c r="CI27" s="25"/>
      <c r="CJ27" s="25"/>
      <c r="CK27" s="21">
        <v>1900</v>
      </c>
      <c r="CL27" s="22">
        <f t="shared" si="103"/>
        <v>3339.88</v>
      </c>
      <c r="CM27" s="22">
        <f t="shared" si="104"/>
        <v>3603.52</v>
      </c>
      <c r="CN27" s="22">
        <f t="shared" si="105"/>
        <v>3786.04</v>
      </c>
      <c r="CO27" s="22">
        <f t="shared" si="106"/>
        <v>4049.6800000000003</v>
      </c>
      <c r="CP27" s="22">
        <f t="shared" si="107"/>
        <v>1900</v>
      </c>
      <c r="CQ27" s="22">
        <f t="shared" si="108"/>
        <v>1900</v>
      </c>
      <c r="CR27" s="22">
        <f t="shared" si="109"/>
        <v>1900</v>
      </c>
      <c r="CS27" s="22">
        <f t="shared" si="110"/>
        <v>1900</v>
      </c>
      <c r="CT27" s="22">
        <f t="shared" si="111"/>
        <v>1900</v>
      </c>
      <c r="CU27" s="25"/>
      <c r="CV27" s="25"/>
      <c r="CW27" s="25"/>
      <c r="CX27" s="25"/>
      <c r="CY27" s="25"/>
      <c r="CZ27" s="21">
        <v>1600</v>
      </c>
      <c r="DA27" s="22">
        <f t="shared" si="112"/>
        <v>3039.88</v>
      </c>
      <c r="DB27" s="22">
        <f t="shared" si="113"/>
        <v>3303.52</v>
      </c>
      <c r="DC27" s="22">
        <f t="shared" si="114"/>
        <v>3486.04</v>
      </c>
      <c r="DD27" s="22">
        <f t="shared" si="115"/>
        <v>3749.6800000000003</v>
      </c>
      <c r="DE27" s="22">
        <f t="shared" si="116"/>
        <v>1600</v>
      </c>
      <c r="DF27" s="22">
        <f t="shared" si="117"/>
        <v>1600</v>
      </c>
      <c r="DG27" s="22">
        <f t="shared" si="118"/>
        <v>1600</v>
      </c>
      <c r="DH27" s="22">
        <f t="shared" si="119"/>
        <v>1600</v>
      </c>
      <c r="DI27" s="22">
        <f t="shared" si="120"/>
        <v>1600</v>
      </c>
      <c r="EL27" t="s">
        <v>50</v>
      </c>
      <c r="EP27">
        <v>2000</v>
      </c>
      <c r="EY27" t="s">
        <v>8</v>
      </c>
      <c r="EZ27" t="s">
        <v>50</v>
      </c>
      <c r="FA27">
        <v>130</v>
      </c>
      <c r="FB27" s="29">
        <v>2000</v>
      </c>
      <c r="FC27" s="29"/>
    </row>
    <row r="28" spans="3:159">
      <c r="N28" s="10"/>
      <c r="O28" s="10"/>
      <c r="P28" s="10">
        <v>80</v>
      </c>
      <c r="Q28" s="10"/>
      <c r="R28" s="10"/>
      <c r="S28" s="10"/>
      <c r="T28" s="10"/>
      <c r="U28" s="24" t="s">
        <v>21</v>
      </c>
      <c r="V28" s="24" t="s">
        <v>57</v>
      </c>
      <c r="W28" s="24" t="s">
        <v>58</v>
      </c>
      <c r="X28" s="24" t="s">
        <v>59</v>
      </c>
      <c r="Y28" s="24" t="s">
        <v>60</v>
      </c>
      <c r="Z28" s="24" t="s">
        <v>61</v>
      </c>
      <c r="AA28" s="24" t="s">
        <v>62</v>
      </c>
      <c r="AB28" s="24" t="s">
        <v>63</v>
      </c>
      <c r="AC28" s="24" t="s">
        <v>64</v>
      </c>
      <c r="AD28" s="24" t="s">
        <v>65</v>
      </c>
      <c r="AM28" s="14">
        <f t="shared" si="88"/>
        <v>9000</v>
      </c>
      <c r="AN28" s="3">
        <f t="shared" ref="AN28:AV28" si="141">AN20</f>
        <v>2.84</v>
      </c>
      <c r="AO28" s="3">
        <f t="shared" si="141"/>
        <v>3.36</v>
      </c>
      <c r="AP28" s="3">
        <f t="shared" si="141"/>
        <v>3.72</v>
      </c>
      <c r="AQ28" s="3">
        <f t="shared" si="141"/>
        <v>4.24</v>
      </c>
      <c r="AR28" s="3">
        <f t="shared" si="141"/>
        <v>0</v>
      </c>
      <c r="AS28" s="3">
        <f t="shared" si="141"/>
        <v>0</v>
      </c>
      <c r="AT28" s="3">
        <f t="shared" si="141"/>
        <v>0</v>
      </c>
      <c r="AU28" s="3">
        <f t="shared" si="141"/>
        <v>0</v>
      </c>
      <c r="AV28" s="3">
        <f t="shared" si="141"/>
        <v>0</v>
      </c>
      <c r="AX28" s="5">
        <f t="shared" si="122"/>
        <v>569.5</v>
      </c>
      <c r="AY28">
        <f t="shared" si="123"/>
        <v>1617.3799999999999</v>
      </c>
      <c r="AZ28">
        <f t="shared" si="124"/>
        <v>1913.52</v>
      </c>
      <c r="BA28">
        <f t="shared" si="125"/>
        <v>2118.54</v>
      </c>
      <c r="BB28">
        <f t="shared" si="126"/>
        <v>2414.6800000000003</v>
      </c>
      <c r="BC28">
        <f t="shared" si="127"/>
        <v>0</v>
      </c>
      <c r="BD28">
        <f t="shared" si="128"/>
        <v>0</v>
      </c>
      <c r="BE28">
        <f t="shared" si="129"/>
        <v>0</v>
      </c>
      <c r="BF28">
        <f t="shared" si="130"/>
        <v>0</v>
      </c>
      <c r="BG28">
        <f t="shared" si="131"/>
        <v>0</v>
      </c>
      <c r="BH28">
        <f t="shared" si="90"/>
        <v>1139</v>
      </c>
      <c r="BI28">
        <f t="shared" si="91"/>
        <v>2278</v>
      </c>
      <c r="BJ28">
        <f t="shared" si="92"/>
        <v>2278</v>
      </c>
      <c r="BK28" s="18">
        <f t="shared" si="132"/>
        <v>1.0847619047619048</v>
      </c>
      <c r="BL28" s="18">
        <f t="shared" si="132"/>
        <v>2.1695238095238096</v>
      </c>
      <c r="BM28" s="18">
        <f t="shared" si="132"/>
        <v>2.1695238095238096</v>
      </c>
      <c r="BN28" s="19">
        <f t="shared" si="133"/>
        <v>2</v>
      </c>
      <c r="BO28" s="19">
        <f t="shared" si="133"/>
        <v>3</v>
      </c>
      <c r="BP28" s="19">
        <f t="shared" si="93"/>
        <v>3</v>
      </c>
      <c r="BQ28" s="25"/>
      <c r="BR28" s="25"/>
      <c r="BS28" s="25"/>
      <c r="BT28" s="25"/>
      <c r="BU28" s="25"/>
      <c r="BV28" s="21">
        <v>2400</v>
      </c>
      <c r="BW28" s="22">
        <f t="shared" si="94"/>
        <v>4017.38</v>
      </c>
      <c r="BX28" s="22">
        <f t="shared" si="95"/>
        <v>4313.5200000000004</v>
      </c>
      <c r="BY28" s="22">
        <f t="shared" si="96"/>
        <v>4518.54</v>
      </c>
      <c r="BZ28" s="22">
        <f t="shared" si="97"/>
        <v>4814.68</v>
      </c>
      <c r="CA28" s="22">
        <f t="shared" si="98"/>
        <v>2400</v>
      </c>
      <c r="CB28" s="22">
        <f t="shared" si="99"/>
        <v>2400</v>
      </c>
      <c r="CC28" s="22">
        <f t="shared" si="100"/>
        <v>2400</v>
      </c>
      <c r="CD28" s="22">
        <f t="shared" si="101"/>
        <v>2400</v>
      </c>
      <c r="CE28" s="22">
        <f t="shared" si="102"/>
        <v>2400</v>
      </c>
      <c r="CF28" s="25"/>
      <c r="CG28" s="25"/>
      <c r="CH28" s="25"/>
      <c r="CI28" s="25"/>
      <c r="CJ28" s="25"/>
      <c r="CK28" s="21">
        <v>2300</v>
      </c>
      <c r="CL28" s="22">
        <f t="shared" si="103"/>
        <v>3917.38</v>
      </c>
      <c r="CM28" s="22">
        <f t="shared" si="104"/>
        <v>4213.5200000000004</v>
      </c>
      <c r="CN28" s="22">
        <f t="shared" si="105"/>
        <v>4418.54</v>
      </c>
      <c r="CO28" s="22">
        <f t="shared" si="106"/>
        <v>4714.68</v>
      </c>
      <c r="CP28" s="22">
        <f t="shared" si="107"/>
        <v>2300</v>
      </c>
      <c r="CQ28" s="22">
        <f t="shared" si="108"/>
        <v>2300</v>
      </c>
      <c r="CR28" s="22">
        <f t="shared" si="109"/>
        <v>2300</v>
      </c>
      <c r="CS28" s="22">
        <f t="shared" si="110"/>
        <v>2300</v>
      </c>
      <c r="CT28" s="22">
        <f t="shared" si="111"/>
        <v>2300</v>
      </c>
      <c r="CU28" s="25"/>
      <c r="CV28" s="25"/>
      <c r="CW28" s="25"/>
      <c r="CX28" s="25"/>
      <c r="CY28" s="25"/>
      <c r="CZ28" s="21">
        <v>2000</v>
      </c>
      <c r="DA28" s="22">
        <f t="shared" si="112"/>
        <v>3617.38</v>
      </c>
      <c r="DB28" s="22">
        <f t="shared" si="113"/>
        <v>3913.52</v>
      </c>
      <c r="DC28" s="22">
        <f t="shared" si="114"/>
        <v>4118.54</v>
      </c>
      <c r="DD28" s="22">
        <f t="shared" si="115"/>
        <v>4414.68</v>
      </c>
      <c r="DE28" s="22">
        <f t="shared" si="116"/>
        <v>2000</v>
      </c>
      <c r="DF28" s="22">
        <f t="shared" si="117"/>
        <v>2000</v>
      </c>
      <c r="DG28" s="22">
        <f t="shared" si="118"/>
        <v>2000</v>
      </c>
      <c r="DH28" s="22">
        <f t="shared" si="119"/>
        <v>2000</v>
      </c>
      <c r="DI28" s="22">
        <f t="shared" si="120"/>
        <v>2000</v>
      </c>
      <c r="EL28" t="s">
        <v>50</v>
      </c>
      <c r="EP28">
        <v>4000</v>
      </c>
      <c r="EY28" t="s">
        <v>8</v>
      </c>
      <c r="EZ28" t="s">
        <v>50</v>
      </c>
      <c r="FA28">
        <v>130</v>
      </c>
      <c r="FB28" s="29">
        <v>3000</v>
      </c>
      <c r="FC28" s="29"/>
    </row>
    <row r="29" spans="3:159">
      <c r="N29" s="10"/>
      <c r="O29" s="10"/>
      <c r="P29" s="10">
        <v>90</v>
      </c>
      <c r="Q29" s="10"/>
      <c r="R29" s="10"/>
      <c r="S29" s="10"/>
      <c r="T29" s="10"/>
      <c r="U29" s="24" t="s">
        <v>36</v>
      </c>
      <c r="V29" s="26">
        <v>0</v>
      </c>
      <c r="W29" s="26">
        <v>0</v>
      </c>
      <c r="X29" s="26">
        <v>0</v>
      </c>
      <c r="Y29" s="26">
        <v>3300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M29" s="14">
        <f t="shared" si="88"/>
        <v>10000</v>
      </c>
      <c r="AN29" s="3">
        <f t="shared" ref="AN29:AV29" si="142">AN20</f>
        <v>2.84</v>
      </c>
      <c r="AO29" s="3">
        <f t="shared" si="142"/>
        <v>3.36</v>
      </c>
      <c r="AP29" s="3">
        <f t="shared" si="142"/>
        <v>3.72</v>
      </c>
      <c r="AQ29" s="3">
        <f t="shared" si="142"/>
        <v>4.24</v>
      </c>
      <c r="AR29" s="3">
        <f t="shared" si="142"/>
        <v>0</v>
      </c>
      <c r="AS29" s="3">
        <f t="shared" si="142"/>
        <v>0</v>
      </c>
      <c r="AT29" s="3">
        <f t="shared" si="142"/>
        <v>0</v>
      </c>
      <c r="AU29" s="3">
        <f t="shared" si="142"/>
        <v>0</v>
      </c>
      <c r="AV29" s="3">
        <f t="shared" si="142"/>
        <v>0</v>
      </c>
      <c r="AX29" s="5">
        <f t="shared" si="122"/>
        <v>632</v>
      </c>
      <c r="AY29">
        <f t="shared" si="123"/>
        <v>1794.8799999999999</v>
      </c>
      <c r="AZ29">
        <f t="shared" si="124"/>
        <v>2123.52</v>
      </c>
      <c r="BA29">
        <f t="shared" si="125"/>
        <v>2351.04</v>
      </c>
      <c r="BB29">
        <f t="shared" si="126"/>
        <v>2679.6800000000003</v>
      </c>
      <c r="BC29">
        <f t="shared" si="127"/>
        <v>0</v>
      </c>
      <c r="BD29">
        <f t="shared" si="128"/>
        <v>0</v>
      </c>
      <c r="BE29">
        <f t="shared" si="129"/>
        <v>0</v>
      </c>
      <c r="BF29">
        <f t="shared" si="130"/>
        <v>0</v>
      </c>
      <c r="BG29">
        <f t="shared" si="131"/>
        <v>0</v>
      </c>
      <c r="BH29">
        <f t="shared" si="90"/>
        <v>1264</v>
      </c>
      <c r="BI29">
        <f t="shared" si="91"/>
        <v>2528</v>
      </c>
      <c r="BJ29">
        <f t="shared" si="92"/>
        <v>2528</v>
      </c>
      <c r="BK29" s="18">
        <f t="shared" si="132"/>
        <v>1.2038095238095239</v>
      </c>
      <c r="BL29" s="18">
        <f t="shared" si="132"/>
        <v>2.4076190476190478</v>
      </c>
      <c r="BM29" s="18">
        <f t="shared" si="132"/>
        <v>2.4076190476190478</v>
      </c>
      <c r="BN29" s="19">
        <f t="shared" si="133"/>
        <v>2</v>
      </c>
      <c r="BO29" s="19">
        <f t="shared" si="133"/>
        <v>3</v>
      </c>
      <c r="BP29" s="19">
        <f t="shared" si="93"/>
        <v>3</v>
      </c>
      <c r="BQ29" s="25"/>
      <c r="BR29" s="25"/>
      <c r="BS29" s="25"/>
      <c r="BT29" s="25"/>
      <c r="BU29" s="25"/>
      <c r="BV29" s="21">
        <v>2400</v>
      </c>
      <c r="BW29" s="22">
        <f t="shared" si="94"/>
        <v>4194.88</v>
      </c>
      <c r="BX29" s="22">
        <f t="shared" si="95"/>
        <v>4523.5200000000004</v>
      </c>
      <c r="BY29" s="22">
        <f t="shared" si="96"/>
        <v>4751.04</v>
      </c>
      <c r="BZ29" s="22">
        <f t="shared" si="97"/>
        <v>5079.68</v>
      </c>
      <c r="CA29" s="22">
        <f t="shared" si="98"/>
        <v>2400</v>
      </c>
      <c r="CB29" s="22">
        <f t="shared" si="99"/>
        <v>2400</v>
      </c>
      <c r="CC29" s="22">
        <f t="shared" si="100"/>
        <v>2400</v>
      </c>
      <c r="CD29" s="22">
        <f t="shared" si="101"/>
        <v>2400</v>
      </c>
      <c r="CE29" s="22">
        <f t="shared" si="102"/>
        <v>2400</v>
      </c>
      <c r="CF29" s="25"/>
      <c r="CG29" s="25"/>
      <c r="CH29" s="25"/>
      <c r="CI29" s="25"/>
      <c r="CJ29" s="25"/>
      <c r="CK29" s="21">
        <v>2300</v>
      </c>
      <c r="CL29" s="22">
        <f t="shared" si="103"/>
        <v>4094.88</v>
      </c>
      <c r="CM29" s="22">
        <f t="shared" si="104"/>
        <v>4423.5200000000004</v>
      </c>
      <c r="CN29" s="22">
        <f t="shared" si="105"/>
        <v>4651.04</v>
      </c>
      <c r="CO29" s="22">
        <f t="shared" si="106"/>
        <v>4979.68</v>
      </c>
      <c r="CP29" s="22">
        <f t="shared" si="107"/>
        <v>2300</v>
      </c>
      <c r="CQ29" s="22">
        <f t="shared" si="108"/>
        <v>2300</v>
      </c>
      <c r="CR29" s="22">
        <f t="shared" si="109"/>
        <v>2300</v>
      </c>
      <c r="CS29" s="22">
        <f t="shared" si="110"/>
        <v>2300</v>
      </c>
      <c r="CT29" s="22">
        <f t="shared" si="111"/>
        <v>2300</v>
      </c>
      <c r="CU29" s="25"/>
      <c r="CV29" s="25"/>
      <c r="CW29" s="25"/>
      <c r="CX29" s="25"/>
      <c r="CY29" s="25"/>
      <c r="CZ29" s="21">
        <v>2000</v>
      </c>
      <c r="DA29" s="22">
        <f t="shared" si="112"/>
        <v>3794.88</v>
      </c>
      <c r="DB29" s="22">
        <f t="shared" si="113"/>
        <v>4123.5200000000004</v>
      </c>
      <c r="DC29" s="22">
        <f t="shared" si="114"/>
        <v>4351.04</v>
      </c>
      <c r="DD29" s="22">
        <f t="shared" si="115"/>
        <v>4679.68</v>
      </c>
      <c r="DE29" s="22">
        <f t="shared" si="116"/>
        <v>2000</v>
      </c>
      <c r="DF29" s="22">
        <f t="shared" si="117"/>
        <v>2000</v>
      </c>
      <c r="DG29" s="22">
        <f t="shared" si="118"/>
        <v>2000</v>
      </c>
      <c r="DH29" s="22">
        <f t="shared" si="119"/>
        <v>2000</v>
      </c>
      <c r="DI29" s="22">
        <f t="shared" si="120"/>
        <v>2000</v>
      </c>
      <c r="EL29" t="s">
        <v>50</v>
      </c>
      <c r="EP29">
        <v>5000</v>
      </c>
      <c r="EY29" t="s">
        <v>8</v>
      </c>
      <c r="EZ29" t="s">
        <v>50</v>
      </c>
      <c r="FA29">
        <v>130</v>
      </c>
      <c r="FB29" s="29">
        <v>4000</v>
      </c>
      <c r="FC29" s="29"/>
    </row>
    <row r="30" spans="3:159">
      <c r="N30" s="10"/>
      <c r="O30" s="10"/>
      <c r="P30" s="10">
        <v>100</v>
      </c>
      <c r="Q30" s="10">
        <v>3300</v>
      </c>
      <c r="R30" s="10">
        <f>Q30/500</f>
        <v>6.6</v>
      </c>
      <c r="S30" s="10"/>
      <c r="T30" s="10"/>
      <c r="U30" s="24" t="s">
        <v>68</v>
      </c>
      <c r="V30" s="27">
        <f>V29/500</f>
        <v>0</v>
      </c>
      <c r="W30" s="27">
        <f t="shared" ref="W30:AD30" si="143">W29/500</f>
        <v>0</v>
      </c>
      <c r="X30" s="27">
        <f t="shared" si="143"/>
        <v>0</v>
      </c>
      <c r="Y30" s="27">
        <f t="shared" si="143"/>
        <v>6.6</v>
      </c>
      <c r="Z30" s="27">
        <f t="shared" si="143"/>
        <v>0</v>
      </c>
      <c r="AA30" s="27">
        <f t="shared" si="143"/>
        <v>0</v>
      </c>
      <c r="AB30" s="27">
        <f t="shared" si="143"/>
        <v>0</v>
      </c>
      <c r="AC30" s="27">
        <f t="shared" si="143"/>
        <v>0</v>
      </c>
      <c r="AD30" s="27">
        <f t="shared" si="143"/>
        <v>0</v>
      </c>
      <c r="EL30" t="s">
        <v>50</v>
      </c>
      <c r="EP30">
        <v>10000</v>
      </c>
      <c r="EY30" t="s">
        <v>8</v>
      </c>
      <c r="EZ30" t="s">
        <v>50</v>
      </c>
      <c r="FA30">
        <v>130</v>
      </c>
      <c r="FB30" s="29">
        <v>5000</v>
      </c>
      <c r="FC30" s="29"/>
    </row>
    <row r="31" spans="3:159"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N31" s="31" t="str">
        <f>V17</f>
        <v>Sticker (100 Sheets)</v>
      </c>
      <c r="AO31" s="31"/>
      <c r="AP31" s="31"/>
      <c r="AQ31" s="31"/>
      <c r="AR31" s="31"/>
      <c r="AS31" s="31"/>
      <c r="AT31" s="31"/>
      <c r="AU31" s="31"/>
      <c r="AV31" s="31"/>
      <c r="AX31" s="6"/>
      <c r="AY31" s="32" t="s">
        <v>10</v>
      </c>
      <c r="AZ31" s="32"/>
      <c r="BA31" s="32"/>
      <c r="BB31" s="32"/>
      <c r="BC31" s="32"/>
      <c r="BD31" s="32"/>
      <c r="BE31" s="32"/>
      <c r="BF31" s="32"/>
      <c r="BG31" s="32"/>
      <c r="BH31" s="33" t="s">
        <v>11</v>
      </c>
      <c r="BI31" s="33"/>
      <c r="BJ31" s="33"/>
      <c r="BK31" s="33" t="s">
        <v>12</v>
      </c>
      <c r="BL31" s="33"/>
      <c r="BM31" s="33"/>
      <c r="BN31" s="34" t="s">
        <v>13</v>
      </c>
      <c r="BO31" s="34"/>
      <c r="BP31" s="34"/>
      <c r="BQ31" s="30" t="s">
        <v>14</v>
      </c>
      <c r="BR31" s="30"/>
      <c r="BS31" s="30"/>
      <c r="BT31" s="30"/>
      <c r="BU31" s="30"/>
      <c r="BV31" s="7"/>
      <c r="BW31" s="35" t="s">
        <v>15</v>
      </c>
      <c r="BX31" s="35"/>
      <c r="BY31" s="35"/>
      <c r="BZ31" s="35"/>
      <c r="CA31" s="35"/>
      <c r="CB31" s="35"/>
      <c r="CC31" s="35"/>
      <c r="CD31" s="35"/>
      <c r="CE31" s="8"/>
      <c r="CF31" s="30" t="s">
        <v>16</v>
      </c>
      <c r="CG31" s="30"/>
      <c r="CH31" s="30"/>
      <c r="CI31" s="30"/>
      <c r="CJ31" s="30"/>
      <c r="CK31" s="7"/>
      <c r="CL31" s="8"/>
      <c r="CM31" s="8"/>
      <c r="CN31" s="8"/>
      <c r="CO31" s="8"/>
      <c r="CP31" s="8"/>
      <c r="CQ31" s="8"/>
      <c r="CR31" s="8"/>
      <c r="CS31" s="8"/>
      <c r="CT31" s="8"/>
      <c r="CU31" s="30" t="s">
        <v>17</v>
      </c>
      <c r="CV31" s="30"/>
      <c r="CW31" s="30"/>
      <c r="CX31" s="30"/>
      <c r="CY31" s="30"/>
      <c r="CZ31" s="7"/>
      <c r="DA31" s="8"/>
      <c r="DB31" s="8"/>
      <c r="DC31" s="8"/>
      <c r="DD31" s="8"/>
      <c r="DE31" s="8"/>
      <c r="DF31" s="8"/>
      <c r="DG31" s="8"/>
      <c r="DH31" s="8"/>
      <c r="DI31" s="8"/>
      <c r="EL31" t="s">
        <v>50</v>
      </c>
      <c r="EM31">
        <v>250</v>
      </c>
      <c r="EO31" t="s">
        <v>8</v>
      </c>
      <c r="EP31">
        <v>1000</v>
      </c>
      <c r="EY31" t="s">
        <v>8</v>
      </c>
      <c r="EZ31" t="s">
        <v>50</v>
      </c>
      <c r="FA31">
        <v>130</v>
      </c>
      <c r="FB31" s="29">
        <v>6000</v>
      </c>
      <c r="FC31" s="29"/>
    </row>
    <row r="32" spans="3:159">
      <c r="N32" s="10">
        <v>6</v>
      </c>
      <c r="O32" s="10" t="s">
        <v>84</v>
      </c>
      <c r="P32" s="10">
        <v>70</v>
      </c>
      <c r="Q32" s="10"/>
      <c r="R32" s="10"/>
      <c r="S32" s="10"/>
      <c r="T32" s="10"/>
      <c r="U32" s="10"/>
      <c r="V32" s="36" t="s">
        <v>85</v>
      </c>
      <c r="W32" s="36"/>
      <c r="X32" s="36"/>
      <c r="Y32" s="36"/>
      <c r="Z32" s="36"/>
      <c r="AA32" s="36"/>
      <c r="AB32" s="36"/>
      <c r="AC32" s="36"/>
      <c r="AD32" s="36"/>
      <c r="AM32" s="5" t="str">
        <f>AG6</f>
        <v>Qty</v>
      </c>
      <c r="AN32" s="5" t="str">
        <f>V18</f>
        <v>70 GSM</v>
      </c>
      <c r="AO32" s="5" t="str">
        <f t="shared" ref="AO32:AV32" si="144">W18</f>
        <v>80 GSM</v>
      </c>
      <c r="AP32" s="5" t="str">
        <f t="shared" si="144"/>
        <v>90 GSM</v>
      </c>
      <c r="AQ32" s="5" t="str">
        <f t="shared" si="144"/>
        <v>100 GSM</v>
      </c>
      <c r="AR32" s="5" t="str">
        <f t="shared" si="144"/>
        <v>130 GSM</v>
      </c>
      <c r="AS32" s="5" t="str">
        <f t="shared" si="144"/>
        <v>170 GSM</v>
      </c>
      <c r="AT32" s="5" t="str">
        <f t="shared" si="144"/>
        <v>210 GSM</v>
      </c>
      <c r="AU32" s="5" t="str">
        <f t="shared" si="144"/>
        <v>250 GSM</v>
      </c>
      <c r="AV32" s="5" t="str">
        <f t="shared" si="144"/>
        <v>300 GSM</v>
      </c>
      <c r="AX32" t="s">
        <v>8</v>
      </c>
      <c r="AY32" s="5" t="str">
        <f>AN32</f>
        <v>70 GSM</v>
      </c>
      <c r="AZ32" s="5" t="str">
        <f t="shared" ref="AZ32:BG32" si="145">AO32</f>
        <v>80 GSM</v>
      </c>
      <c r="BA32" s="5" t="str">
        <f t="shared" si="145"/>
        <v>90 GSM</v>
      </c>
      <c r="BB32" s="5" t="str">
        <f t="shared" si="145"/>
        <v>100 GSM</v>
      </c>
      <c r="BC32" s="5" t="str">
        <f t="shared" si="145"/>
        <v>130 GSM</v>
      </c>
      <c r="BD32" s="5" t="str">
        <f t="shared" si="145"/>
        <v>170 GSM</v>
      </c>
      <c r="BE32" s="5" t="str">
        <f t="shared" si="145"/>
        <v>210 GSM</v>
      </c>
      <c r="BF32" s="5" t="str">
        <f t="shared" si="145"/>
        <v>250 GSM</v>
      </c>
      <c r="BG32" s="5" t="str">
        <f t="shared" si="145"/>
        <v>300 GSM</v>
      </c>
      <c r="BH32" t="s">
        <v>40</v>
      </c>
      <c r="BI32" t="s">
        <v>41</v>
      </c>
      <c r="BJ32" t="s">
        <v>42</v>
      </c>
      <c r="BK32" t="s">
        <v>40</v>
      </c>
      <c r="BL32" t="s">
        <v>41</v>
      </c>
      <c r="BM32" t="s">
        <v>42</v>
      </c>
      <c r="BN32" s="12" t="s">
        <v>40</v>
      </c>
      <c r="BO32" s="12" t="s">
        <v>41</v>
      </c>
      <c r="BP32" s="12" t="s">
        <v>42</v>
      </c>
      <c r="BQ32" s="13" t="s">
        <v>43</v>
      </c>
      <c r="BR32" s="13" t="s">
        <v>44</v>
      </c>
      <c r="BS32" s="13" t="s">
        <v>45</v>
      </c>
      <c r="BT32" s="13" t="s">
        <v>46</v>
      </c>
      <c r="BU32" s="13" t="s">
        <v>47</v>
      </c>
      <c r="BV32" s="13"/>
      <c r="BW32" s="14" t="str">
        <f>AY32</f>
        <v>70 GSM</v>
      </c>
      <c r="BX32" s="14" t="str">
        <f t="shared" ref="BX32:CE32" si="146">AZ32</f>
        <v>80 GSM</v>
      </c>
      <c r="BY32" s="14" t="str">
        <f t="shared" si="146"/>
        <v>90 GSM</v>
      </c>
      <c r="BZ32" s="14" t="str">
        <f t="shared" si="146"/>
        <v>100 GSM</v>
      </c>
      <c r="CA32" s="14" t="str">
        <f t="shared" si="146"/>
        <v>130 GSM</v>
      </c>
      <c r="CB32" s="14" t="str">
        <f t="shared" si="146"/>
        <v>170 GSM</v>
      </c>
      <c r="CC32" s="14" t="str">
        <f t="shared" si="146"/>
        <v>210 GSM</v>
      </c>
      <c r="CD32" s="14" t="str">
        <f t="shared" si="146"/>
        <v>250 GSM</v>
      </c>
      <c r="CE32" s="14" t="str">
        <f t="shared" si="146"/>
        <v>300 GSM</v>
      </c>
      <c r="CF32" s="13" t="s">
        <v>43</v>
      </c>
      <c r="CG32" s="13" t="s">
        <v>44</v>
      </c>
      <c r="CH32" s="13" t="s">
        <v>45</v>
      </c>
      <c r="CI32" s="13" t="s">
        <v>46</v>
      </c>
      <c r="CJ32" s="13" t="s">
        <v>47</v>
      </c>
      <c r="CK32" s="13"/>
      <c r="CL32" s="14" t="str">
        <f>AY32</f>
        <v>70 GSM</v>
      </c>
      <c r="CM32" s="14" t="str">
        <f t="shared" ref="CM32:CT32" si="147">AZ32</f>
        <v>80 GSM</v>
      </c>
      <c r="CN32" s="14" t="str">
        <f t="shared" si="147"/>
        <v>90 GSM</v>
      </c>
      <c r="CO32" s="14" t="str">
        <f t="shared" si="147"/>
        <v>100 GSM</v>
      </c>
      <c r="CP32" s="14" t="str">
        <f t="shared" si="147"/>
        <v>130 GSM</v>
      </c>
      <c r="CQ32" s="14" t="str">
        <f t="shared" si="147"/>
        <v>170 GSM</v>
      </c>
      <c r="CR32" s="14" t="str">
        <f t="shared" si="147"/>
        <v>210 GSM</v>
      </c>
      <c r="CS32" s="14" t="str">
        <f t="shared" si="147"/>
        <v>250 GSM</v>
      </c>
      <c r="CT32" s="14" t="str">
        <f t="shared" si="147"/>
        <v>300 GSM</v>
      </c>
      <c r="CU32" s="13" t="s">
        <v>43</v>
      </c>
      <c r="CV32" s="13" t="s">
        <v>44</v>
      </c>
      <c r="CW32" s="13" t="s">
        <v>45</v>
      </c>
      <c r="CX32" s="13" t="s">
        <v>46</v>
      </c>
      <c r="CY32" s="13" t="s">
        <v>47</v>
      </c>
      <c r="CZ32" s="13"/>
      <c r="DA32" s="14" t="str">
        <f>AY32</f>
        <v>70 GSM</v>
      </c>
      <c r="DB32" s="14" t="str">
        <f t="shared" ref="DB32:DI32" si="148">AZ32</f>
        <v>80 GSM</v>
      </c>
      <c r="DC32" s="14" t="str">
        <f t="shared" si="148"/>
        <v>90 GSM</v>
      </c>
      <c r="DD32" s="14" t="str">
        <f t="shared" si="148"/>
        <v>100 GSM</v>
      </c>
      <c r="DE32" s="14" t="str">
        <f t="shared" si="148"/>
        <v>130 GSM</v>
      </c>
      <c r="DF32" s="14" t="str">
        <f t="shared" si="148"/>
        <v>170 GSM</v>
      </c>
      <c r="DG32" s="14" t="str">
        <f t="shared" si="148"/>
        <v>210 GSM</v>
      </c>
      <c r="DH32" s="14" t="str">
        <f t="shared" si="148"/>
        <v>250 GSM</v>
      </c>
      <c r="DI32" s="14" t="str">
        <f t="shared" si="148"/>
        <v>300 GSM</v>
      </c>
      <c r="EL32" t="s">
        <v>50</v>
      </c>
      <c r="EP32">
        <v>2000</v>
      </c>
      <c r="EY32" t="s">
        <v>8</v>
      </c>
      <c r="EZ32" t="s">
        <v>50</v>
      </c>
      <c r="FA32">
        <v>130</v>
      </c>
      <c r="FB32" s="29">
        <v>7000</v>
      </c>
      <c r="FC32" s="29"/>
    </row>
    <row r="33" spans="14:159">
      <c r="N33" s="10"/>
      <c r="O33" s="10"/>
      <c r="P33" s="10">
        <v>80</v>
      </c>
      <c r="Q33" s="10">
        <v>1900</v>
      </c>
      <c r="R33" s="10">
        <f>Q33/500</f>
        <v>3.8</v>
      </c>
      <c r="S33" s="10"/>
      <c r="T33" s="10"/>
      <c r="U33" s="24" t="s">
        <v>21</v>
      </c>
      <c r="V33" s="24" t="s">
        <v>57</v>
      </c>
      <c r="W33" s="24" t="s">
        <v>58</v>
      </c>
      <c r="X33" s="24" t="s">
        <v>59</v>
      </c>
      <c r="Y33" s="24" t="s">
        <v>60</v>
      </c>
      <c r="Z33" s="24" t="s">
        <v>61</v>
      </c>
      <c r="AA33" s="24" t="s">
        <v>62</v>
      </c>
      <c r="AB33" s="24" t="s">
        <v>63</v>
      </c>
      <c r="AC33" s="24" t="s">
        <v>64</v>
      </c>
      <c r="AD33" s="24" t="s">
        <v>65</v>
      </c>
      <c r="AM33" s="5">
        <f t="shared" ref="AM33:AM42" si="149">AG7</f>
        <v>1000</v>
      </c>
      <c r="AN33" s="5">
        <f t="shared" ref="AN33:AV33" si="150">V20</f>
        <v>0</v>
      </c>
      <c r="AO33" s="5">
        <f t="shared" si="150"/>
        <v>0</v>
      </c>
      <c r="AP33" s="5">
        <f t="shared" si="150"/>
        <v>6.7</v>
      </c>
      <c r="AQ33" s="5">
        <f t="shared" si="150"/>
        <v>0</v>
      </c>
      <c r="AR33" s="5">
        <f t="shared" si="150"/>
        <v>0</v>
      </c>
      <c r="AS33" s="5">
        <f t="shared" si="150"/>
        <v>0</v>
      </c>
      <c r="AT33" s="5">
        <f t="shared" si="150"/>
        <v>0</v>
      </c>
      <c r="AU33" s="5">
        <f t="shared" si="150"/>
        <v>0</v>
      </c>
      <c r="AV33" s="5">
        <f t="shared" si="150"/>
        <v>0</v>
      </c>
      <c r="AX33" s="5">
        <f>AH7</f>
        <v>69.5</v>
      </c>
      <c r="AY33">
        <f>AX33*AN33</f>
        <v>0</v>
      </c>
      <c r="AZ33">
        <f>AX33*AO33</f>
        <v>0</v>
      </c>
      <c r="BA33">
        <f>AX33*AP33</f>
        <v>465.65000000000003</v>
      </c>
      <c r="BB33">
        <f>AX33*AQ33</f>
        <v>0</v>
      </c>
      <c r="BC33">
        <f>AX33*AR33</f>
        <v>0</v>
      </c>
      <c r="BD33">
        <f>AX33*AS33</f>
        <v>0</v>
      </c>
      <c r="BE33">
        <f>AX33*AT33</f>
        <v>0</v>
      </c>
      <c r="BF33">
        <f>AX33*AU33</f>
        <v>0</v>
      </c>
      <c r="BG33">
        <f>AX33*AV33</f>
        <v>0</v>
      </c>
      <c r="BH33">
        <f t="shared" ref="BH33:BH42" si="151">AX33*2</f>
        <v>139</v>
      </c>
      <c r="BI33">
        <f t="shared" ref="BI33:BI42" si="152">AX33*4</f>
        <v>278</v>
      </c>
      <c r="BJ33">
        <f t="shared" ref="BJ33:BJ42" si="153">AX33*4</f>
        <v>278</v>
      </c>
      <c r="BK33" s="18">
        <f>BH33/1050</f>
        <v>0.13238095238095238</v>
      </c>
      <c r="BL33" s="18">
        <f>BI33/1050</f>
        <v>0.26476190476190475</v>
      </c>
      <c r="BM33" s="18">
        <f>BJ33/1050</f>
        <v>0.26476190476190475</v>
      </c>
      <c r="BN33" s="19">
        <f>CEILING(BK33,1)</f>
        <v>1</v>
      </c>
      <c r="BO33" s="19">
        <f t="shared" ref="BO33:BP42" si="154">CEILING(BL33,1)</f>
        <v>1</v>
      </c>
      <c r="BP33" s="19">
        <f t="shared" si="154"/>
        <v>1</v>
      </c>
      <c r="BQ33" s="20">
        <v>2000</v>
      </c>
      <c r="BR33" s="20">
        <v>2400</v>
      </c>
      <c r="BS33" s="20">
        <v>2800</v>
      </c>
      <c r="BT33" s="20">
        <v>3200</v>
      </c>
      <c r="BU33" s="20">
        <v>3600</v>
      </c>
      <c r="BV33" s="21">
        <v>2000</v>
      </c>
      <c r="BW33" s="22">
        <f t="shared" ref="BW33:BW42" si="155">AY33+BV33</f>
        <v>2000</v>
      </c>
      <c r="BX33" s="22">
        <f t="shared" ref="BX33:BX42" si="156">AZ33+BV33</f>
        <v>2000</v>
      </c>
      <c r="BY33" s="22">
        <f t="shared" ref="BY33:BY42" si="157">BA33+BV33</f>
        <v>2465.65</v>
      </c>
      <c r="BZ33" s="22">
        <f t="shared" ref="BZ33:BZ42" si="158">BB33+BV33</f>
        <v>2000</v>
      </c>
      <c r="CA33" s="22">
        <f t="shared" ref="CA33:CA42" si="159">BC33+BV33</f>
        <v>2000</v>
      </c>
      <c r="CB33" s="22">
        <f t="shared" ref="CB33:CB42" si="160">BD33+BV33</f>
        <v>2000</v>
      </c>
      <c r="CC33" s="22">
        <f t="shared" ref="CC33:CC42" si="161">BE33+BV33</f>
        <v>2000</v>
      </c>
      <c r="CD33" s="22">
        <f t="shared" ref="CD33:CD42" si="162">BF33+BV33</f>
        <v>2000</v>
      </c>
      <c r="CE33" s="22">
        <f t="shared" ref="CE33:CE42" si="163">BG33+BV33</f>
        <v>2000</v>
      </c>
      <c r="CF33" s="20">
        <v>1500</v>
      </c>
      <c r="CG33" s="20">
        <v>1900</v>
      </c>
      <c r="CH33" s="20">
        <v>2300</v>
      </c>
      <c r="CI33" s="20">
        <v>2700</v>
      </c>
      <c r="CJ33" s="20">
        <v>3100</v>
      </c>
      <c r="CK33" s="21">
        <v>1500</v>
      </c>
      <c r="CL33" s="22">
        <f t="shared" ref="CL33:CL42" si="164">AY33+CK33</f>
        <v>1500</v>
      </c>
      <c r="CM33" s="22">
        <f t="shared" ref="CM33:CM42" si="165">AZ33+CK33</f>
        <v>1500</v>
      </c>
      <c r="CN33" s="22">
        <f t="shared" ref="CN33:CN42" si="166">BA33+CK33</f>
        <v>1965.65</v>
      </c>
      <c r="CO33" s="22">
        <f t="shared" ref="CO33:CO42" si="167">BB33+CK33</f>
        <v>1500</v>
      </c>
      <c r="CP33" s="22">
        <f t="shared" ref="CP33:CP42" si="168">BC33+CK33</f>
        <v>1500</v>
      </c>
      <c r="CQ33" s="22">
        <f t="shared" ref="CQ33:CQ42" si="169">BD33+CK33</f>
        <v>1500</v>
      </c>
      <c r="CR33" s="22">
        <f t="shared" ref="CR33:CR42" si="170">BE33+CK33</f>
        <v>1500</v>
      </c>
      <c r="CS33" s="22">
        <f t="shared" ref="CS33:CS42" si="171">BF33+CK33</f>
        <v>1500</v>
      </c>
      <c r="CT33" s="22">
        <f t="shared" ref="CT33:CT42" si="172">BG33+CK33</f>
        <v>1500</v>
      </c>
      <c r="CU33" s="20">
        <v>1200</v>
      </c>
      <c r="CV33" s="20">
        <v>1600</v>
      </c>
      <c r="CW33" s="20">
        <v>2000</v>
      </c>
      <c r="CX33" s="20">
        <v>2400</v>
      </c>
      <c r="CY33" s="20">
        <v>2800</v>
      </c>
      <c r="CZ33" s="21">
        <v>1200</v>
      </c>
      <c r="DA33" s="22">
        <f t="shared" ref="DA33:DA42" si="173">CZ33+AY33</f>
        <v>1200</v>
      </c>
      <c r="DB33" s="22">
        <f t="shared" ref="DB33:DB42" si="174">CZ33+AZ33</f>
        <v>1200</v>
      </c>
      <c r="DC33" s="22">
        <f t="shared" ref="DC33:DC42" si="175">CZ33+BA33</f>
        <v>1665.65</v>
      </c>
      <c r="DD33" s="22">
        <f t="shared" ref="DD33:DD42" si="176">CZ33+BB33</f>
        <v>1200</v>
      </c>
      <c r="DE33" s="22">
        <f t="shared" ref="DE33:DE42" si="177">CZ33+BC33</f>
        <v>1200</v>
      </c>
      <c r="DF33" s="22">
        <f t="shared" ref="DF33:DF42" si="178">CZ33+BD33</f>
        <v>1200</v>
      </c>
      <c r="DG33" s="22">
        <f t="shared" ref="DG33:DG42" si="179">CZ33+BE33</f>
        <v>1200</v>
      </c>
      <c r="DH33" s="22">
        <f t="shared" ref="DH33:DH42" si="180">CZ33+BF33</f>
        <v>1200</v>
      </c>
      <c r="DI33" s="22">
        <f t="shared" ref="DI33:DI42" si="181">CZ33+BG33</f>
        <v>1200</v>
      </c>
      <c r="EL33" t="s">
        <v>50</v>
      </c>
      <c r="EP33">
        <v>4000</v>
      </c>
      <c r="EY33" t="s">
        <v>8</v>
      </c>
      <c r="EZ33" t="s">
        <v>50</v>
      </c>
      <c r="FA33">
        <v>130</v>
      </c>
      <c r="FB33" s="29">
        <v>8000</v>
      </c>
      <c r="FC33" s="29"/>
    </row>
    <row r="34" spans="14:159">
      <c r="N34" s="10"/>
      <c r="O34" s="10"/>
      <c r="P34" s="10">
        <v>90</v>
      </c>
      <c r="Q34" s="10"/>
      <c r="R34" s="10">
        <f t="shared" ref="R34:R35" si="182">Q34/500</f>
        <v>0</v>
      </c>
      <c r="S34" s="10"/>
      <c r="T34" s="10"/>
      <c r="U34" s="24" t="s">
        <v>36</v>
      </c>
      <c r="V34" s="26">
        <v>0</v>
      </c>
      <c r="W34" s="26">
        <v>1900</v>
      </c>
      <c r="X34" s="26">
        <v>0</v>
      </c>
      <c r="Y34" s="26">
        <v>2350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M34" s="5">
        <f t="shared" si="149"/>
        <v>2000</v>
      </c>
      <c r="AN34" s="3">
        <f t="shared" ref="AN34:AV34" si="183">AN33</f>
        <v>0</v>
      </c>
      <c r="AO34" s="3">
        <f t="shared" si="183"/>
        <v>0</v>
      </c>
      <c r="AP34" s="3">
        <f t="shared" si="183"/>
        <v>6.7</v>
      </c>
      <c r="AQ34" s="3">
        <f t="shared" si="183"/>
        <v>0</v>
      </c>
      <c r="AR34" s="3">
        <f t="shared" si="183"/>
        <v>0</v>
      </c>
      <c r="AS34" s="3">
        <f t="shared" si="183"/>
        <v>0</v>
      </c>
      <c r="AT34" s="3">
        <f t="shared" si="183"/>
        <v>0</v>
      </c>
      <c r="AU34" s="3">
        <f t="shared" si="183"/>
        <v>0</v>
      </c>
      <c r="AV34" s="3">
        <f t="shared" si="183"/>
        <v>0</v>
      </c>
      <c r="AX34" s="5">
        <f t="shared" ref="AX34:AX42" si="184">AH8</f>
        <v>132</v>
      </c>
      <c r="AY34">
        <f t="shared" ref="AY34:AY42" si="185">AX34*AN34</f>
        <v>0</v>
      </c>
      <c r="AZ34">
        <f t="shared" ref="AZ34:AZ42" si="186">AX34*AO34</f>
        <v>0</v>
      </c>
      <c r="BA34">
        <f t="shared" ref="BA34:BA42" si="187">AX34*AP34</f>
        <v>884.4</v>
      </c>
      <c r="BB34">
        <f t="shared" ref="BB34:BB42" si="188">AX34*AQ34</f>
        <v>0</v>
      </c>
      <c r="BC34">
        <f t="shared" ref="BC34:BC42" si="189">AX34*AR34</f>
        <v>0</v>
      </c>
      <c r="BD34">
        <f t="shared" ref="BD34:BD42" si="190">AX34*AS34</f>
        <v>0</v>
      </c>
      <c r="BE34">
        <f t="shared" ref="BE34:BE42" si="191">AX34*AT34</f>
        <v>0</v>
      </c>
      <c r="BF34">
        <f t="shared" ref="BF34:BF42" si="192">AX34*AU34</f>
        <v>0</v>
      </c>
      <c r="BG34">
        <f t="shared" ref="BG34:BG42" si="193">AX34*AV34</f>
        <v>0</v>
      </c>
      <c r="BH34">
        <f t="shared" si="151"/>
        <v>264</v>
      </c>
      <c r="BI34">
        <f t="shared" si="152"/>
        <v>528</v>
      </c>
      <c r="BJ34">
        <f t="shared" si="153"/>
        <v>528</v>
      </c>
      <c r="BK34" s="18">
        <f t="shared" ref="BK34:BM42" si="194">BH34/1050</f>
        <v>0.25142857142857145</v>
      </c>
      <c r="BL34" s="18">
        <f t="shared" si="194"/>
        <v>0.50285714285714289</v>
      </c>
      <c r="BM34" s="18">
        <f t="shared" si="194"/>
        <v>0.50285714285714289</v>
      </c>
      <c r="BN34" s="19">
        <f t="shared" ref="BN34:BO42" si="195">CEILING(BK34,1)</f>
        <v>1</v>
      </c>
      <c r="BO34" s="19">
        <f t="shared" si="154"/>
        <v>1</v>
      </c>
      <c r="BP34" s="19">
        <f t="shared" si="154"/>
        <v>1</v>
      </c>
      <c r="BQ34" s="25"/>
      <c r="BR34" s="25"/>
      <c r="BS34" s="25"/>
      <c r="BT34" s="25"/>
      <c r="BU34" s="25"/>
      <c r="BV34" s="21">
        <v>2000</v>
      </c>
      <c r="BW34" s="22">
        <f t="shared" si="155"/>
        <v>2000</v>
      </c>
      <c r="BX34" s="22">
        <f t="shared" si="156"/>
        <v>2000</v>
      </c>
      <c r="BY34" s="22">
        <f t="shared" si="157"/>
        <v>2884.4</v>
      </c>
      <c r="BZ34" s="22">
        <f t="shared" si="158"/>
        <v>2000</v>
      </c>
      <c r="CA34" s="22">
        <f t="shared" si="159"/>
        <v>2000</v>
      </c>
      <c r="CB34" s="22">
        <f t="shared" si="160"/>
        <v>2000</v>
      </c>
      <c r="CC34" s="22">
        <f t="shared" si="161"/>
        <v>2000</v>
      </c>
      <c r="CD34" s="22">
        <f t="shared" si="162"/>
        <v>2000</v>
      </c>
      <c r="CE34" s="22">
        <f t="shared" si="163"/>
        <v>2000</v>
      </c>
      <c r="CF34" s="25"/>
      <c r="CG34" s="25"/>
      <c r="CH34" s="25"/>
      <c r="CI34" s="25"/>
      <c r="CJ34" s="25"/>
      <c r="CK34" s="21">
        <v>1500</v>
      </c>
      <c r="CL34" s="22">
        <f t="shared" si="164"/>
        <v>1500</v>
      </c>
      <c r="CM34" s="22">
        <f t="shared" si="165"/>
        <v>1500</v>
      </c>
      <c r="CN34" s="22">
        <f t="shared" si="166"/>
        <v>2384.4</v>
      </c>
      <c r="CO34" s="22">
        <f t="shared" si="167"/>
        <v>1500</v>
      </c>
      <c r="CP34" s="22">
        <f t="shared" si="168"/>
        <v>1500</v>
      </c>
      <c r="CQ34" s="22">
        <f t="shared" si="169"/>
        <v>1500</v>
      </c>
      <c r="CR34" s="22">
        <f t="shared" si="170"/>
        <v>1500</v>
      </c>
      <c r="CS34" s="22">
        <f t="shared" si="171"/>
        <v>1500</v>
      </c>
      <c r="CT34" s="22">
        <f t="shared" si="172"/>
        <v>1500</v>
      </c>
      <c r="CU34" s="25"/>
      <c r="CV34" s="25"/>
      <c r="CW34" s="25"/>
      <c r="CX34" s="25"/>
      <c r="CY34" s="25"/>
      <c r="CZ34" s="21">
        <v>1200</v>
      </c>
      <c r="DA34" s="22">
        <f t="shared" si="173"/>
        <v>1200</v>
      </c>
      <c r="DB34" s="22">
        <f t="shared" si="174"/>
        <v>1200</v>
      </c>
      <c r="DC34" s="22">
        <f t="shared" si="175"/>
        <v>2084.4</v>
      </c>
      <c r="DD34" s="22">
        <f t="shared" si="176"/>
        <v>1200</v>
      </c>
      <c r="DE34" s="22">
        <f t="shared" si="177"/>
        <v>1200</v>
      </c>
      <c r="DF34" s="22">
        <f t="shared" si="178"/>
        <v>1200</v>
      </c>
      <c r="DG34" s="22">
        <f t="shared" si="179"/>
        <v>1200</v>
      </c>
      <c r="DH34" s="22">
        <f t="shared" si="180"/>
        <v>1200</v>
      </c>
      <c r="DI34" s="22">
        <f t="shared" si="181"/>
        <v>1200</v>
      </c>
      <c r="EL34" t="s">
        <v>50</v>
      </c>
      <c r="EP34">
        <v>5000</v>
      </c>
      <c r="EY34" t="s">
        <v>8</v>
      </c>
      <c r="EZ34" t="s">
        <v>50</v>
      </c>
      <c r="FA34">
        <v>130</v>
      </c>
      <c r="FB34" s="29">
        <v>9000</v>
      </c>
      <c r="FC34" s="29"/>
    </row>
    <row r="35" spans="14:159">
      <c r="N35" s="10"/>
      <c r="O35" s="10"/>
      <c r="P35" s="10">
        <v>100</v>
      </c>
      <c r="Q35" s="10">
        <v>2350</v>
      </c>
      <c r="R35" s="10">
        <f t="shared" si="182"/>
        <v>4.7</v>
      </c>
      <c r="S35" s="10"/>
      <c r="T35" s="10"/>
      <c r="U35" s="24" t="s">
        <v>68</v>
      </c>
      <c r="V35" s="27">
        <f>V34/500</f>
        <v>0</v>
      </c>
      <c r="W35" s="27">
        <f t="shared" ref="W35:AD35" si="196">W34/500</f>
        <v>3.8</v>
      </c>
      <c r="X35" s="27">
        <f t="shared" si="196"/>
        <v>0</v>
      </c>
      <c r="Y35" s="27">
        <f t="shared" si="196"/>
        <v>4.7</v>
      </c>
      <c r="Z35" s="27">
        <f t="shared" si="196"/>
        <v>0</v>
      </c>
      <c r="AA35" s="27">
        <f t="shared" si="196"/>
        <v>0</v>
      </c>
      <c r="AB35" s="27">
        <f t="shared" si="196"/>
        <v>0</v>
      </c>
      <c r="AC35" s="27">
        <f t="shared" si="196"/>
        <v>0</v>
      </c>
      <c r="AD35" s="27">
        <f t="shared" si="196"/>
        <v>0</v>
      </c>
      <c r="AM35" s="5">
        <f t="shared" si="149"/>
        <v>3000</v>
      </c>
      <c r="AN35" s="3">
        <f t="shared" ref="AN35:AV35" si="197">AN33</f>
        <v>0</v>
      </c>
      <c r="AO35" s="3">
        <f t="shared" si="197"/>
        <v>0</v>
      </c>
      <c r="AP35" s="3">
        <f t="shared" si="197"/>
        <v>6.7</v>
      </c>
      <c r="AQ35" s="3">
        <f t="shared" si="197"/>
        <v>0</v>
      </c>
      <c r="AR35" s="3">
        <f t="shared" si="197"/>
        <v>0</v>
      </c>
      <c r="AS35" s="3">
        <f t="shared" si="197"/>
        <v>0</v>
      </c>
      <c r="AT35" s="3">
        <f t="shared" si="197"/>
        <v>0</v>
      </c>
      <c r="AU35" s="3">
        <f t="shared" si="197"/>
        <v>0</v>
      </c>
      <c r="AV35" s="3">
        <f t="shared" si="197"/>
        <v>0</v>
      </c>
      <c r="AX35" s="5">
        <f t="shared" si="184"/>
        <v>194.5</v>
      </c>
      <c r="AY35">
        <f t="shared" si="185"/>
        <v>0</v>
      </c>
      <c r="AZ35">
        <f t="shared" si="186"/>
        <v>0</v>
      </c>
      <c r="BA35">
        <f t="shared" si="187"/>
        <v>1303.1500000000001</v>
      </c>
      <c r="BB35">
        <f t="shared" si="188"/>
        <v>0</v>
      </c>
      <c r="BC35">
        <f t="shared" si="189"/>
        <v>0</v>
      </c>
      <c r="BD35">
        <f t="shared" si="190"/>
        <v>0</v>
      </c>
      <c r="BE35">
        <f t="shared" si="191"/>
        <v>0</v>
      </c>
      <c r="BF35">
        <f t="shared" si="192"/>
        <v>0</v>
      </c>
      <c r="BG35">
        <f t="shared" si="193"/>
        <v>0</v>
      </c>
      <c r="BH35">
        <f t="shared" si="151"/>
        <v>389</v>
      </c>
      <c r="BI35">
        <f t="shared" si="152"/>
        <v>778</v>
      </c>
      <c r="BJ35">
        <f t="shared" si="153"/>
        <v>778</v>
      </c>
      <c r="BK35" s="18">
        <f t="shared" si="194"/>
        <v>0.37047619047619046</v>
      </c>
      <c r="BL35" s="18">
        <f t="shared" si="194"/>
        <v>0.74095238095238092</v>
      </c>
      <c r="BM35" s="18">
        <f t="shared" si="194"/>
        <v>0.74095238095238092</v>
      </c>
      <c r="BN35" s="19">
        <f t="shared" si="195"/>
        <v>1</v>
      </c>
      <c r="BO35" s="19">
        <f t="shared" si="154"/>
        <v>1</v>
      </c>
      <c r="BP35" s="19">
        <f t="shared" si="154"/>
        <v>1</v>
      </c>
      <c r="BQ35" s="25"/>
      <c r="BR35" s="25"/>
      <c r="BS35" s="25"/>
      <c r="BT35" s="25"/>
      <c r="BU35" s="25"/>
      <c r="BV35" s="21">
        <v>2000</v>
      </c>
      <c r="BW35" s="22">
        <f t="shared" si="155"/>
        <v>2000</v>
      </c>
      <c r="BX35" s="22">
        <f t="shared" si="156"/>
        <v>2000</v>
      </c>
      <c r="BY35" s="22">
        <f t="shared" si="157"/>
        <v>3303.15</v>
      </c>
      <c r="BZ35" s="22">
        <f t="shared" si="158"/>
        <v>2000</v>
      </c>
      <c r="CA35" s="22">
        <f t="shared" si="159"/>
        <v>2000</v>
      </c>
      <c r="CB35" s="22">
        <f t="shared" si="160"/>
        <v>2000</v>
      </c>
      <c r="CC35" s="22">
        <f t="shared" si="161"/>
        <v>2000</v>
      </c>
      <c r="CD35" s="22">
        <f t="shared" si="162"/>
        <v>2000</v>
      </c>
      <c r="CE35" s="22">
        <f t="shared" si="163"/>
        <v>2000</v>
      </c>
      <c r="CF35" s="25"/>
      <c r="CG35" s="25"/>
      <c r="CH35" s="25"/>
      <c r="CI35" s="25"/>
      <c r="CJ35" s="25"/>
      <c r="CK35" s="21">
        <v>1500</v>
      </c>
      <c r="CL35" s="22">
        <f t="shared" si="164"/>
        <v>1500</v>
      </c>
      <c r="CM35" s="22">
        <f t="shared" si="165"/>
        <v>1500</v>
      </c>
      <c r="CN35" s="22">
        <f t="shared" si="166"/>
        <v>2803.15</v>
      </c>
      <c r="CO35" s="22">
        <f t="shared" si="167"/>
        <v>1500</v>
      </c>
      <c r="CP35" s="22">
        <f t="shared" si="168"/>
        <v>1500</v>
      </c>
      <c r="CQ35" s="22">
        <f t="shared" si="169"/>
        <v>1500</v>
      </c>
      <c r="CR35" s="22">
        <f t="shared" si="170"/>
        <v>1500</v>
      </c>
      <c r="CS35" s="22">
        <f t="shared" si="171"/>
        <v>1500</v>
      </c>
      <c r="CT35" s="22">
        <f t="shared" si="172"/>
        <v>1500</v>
      </c>
      <c r="CU35" s="25"/>
      <c r="CV35" s="25"/>
      <c r="CW35" s="25"/>
      <c r="CX35" s="25"/>
      <c r="CY35" s="25"/>
      <c r="CZ35" s="21">
        <v>1200</v>
      </c>
      <c r="DA35" s="22">
        <f t="shared" si="173"/>
        <v>1200</v>
      </c>
      <c r="DB35" s="22">
        <f t="shared" si="174"/>
        <v>1200</v>
      </c>
      <c r="DC35" s="22">
        <f t="shared" si="175"/>
        <v>2503.15</v>
      </c>
      <c r="DD35" s="22">
        <f t="shared" si="176"/>
        <v>1200</v>
      </c>
      <c r="DE35" s="22">
        <f t="shared" si="177"/>
        <v>1200</v>
      </c>
      <c r="DF35" s="22">
        <f t="shared" si="178"/>
        <v>1200</v>
      </c>
      <c r="DG35" s="22">
        <f t="shared" si="179"/>
        <v>1200</v>
      </c>
      <c r="DH35" s="22">
        <f t="shared" si="180"/>
        <v>1200</v>
      </c>
      <c r="DI35" s="22">
        <f t="shared" si="181"/>
        <v>1200</v>
      </c>
      <c r="EL35" t="s">
        <v>50</v>
      </c>
      <c r="EP35">
        <v>10000</v>
      </c>
      <c r="EY35" t="s">
        <v>8</v>
      </c>
      <c r="EZ35" t="s">
        <v>50</v>
      </c>
      <c r="FA35">
        <v>130</v>
      </c>
      <c r="FB35" s="29">
        <v>10000</v>
      </c>
      <c r="FC35" s="29"/>
    </row>
    <row r="36" spans="14:159"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M36" s="5">
        <f t="shared" si="149"/>
        <v>4000</v>
      </c>
      <c r="AN36" s="3">
        <f t="shared" ref="AN36:AV36" si="198">AN33</f>
        <v>0</v>
      </c>
      <c r="AO36" s="3">
        <f t="shared" si="198"/>
        <v>0</v>
      </c>
      <c r="AP36" s="3">
        <f t="shared" si="198"/>
        <v>6.7</v>
      </c>
      <c r="AQ36" s="3">
        <f t="shared" si="198"/>
        <v>0</v>
      </c>
      <c r="AR36" s="3">
        <f t="shared" si="198"/>
        <v>0</v>
      </c>
      <c r="AS36" s="3">
        <f t="shared" si="198"/>
        <v>0</v>
      </c>
      <c r="AT36" s="3">
        <f t="shared" si="198"/>
        <v>0</v>
      </c>
      <c r="AU36" s="3">
        <f t="shared" si="198"/>
        <v>0</v>
      </c>
      <c r="AV36" s="3">
        <f t="shared" si="198"/>
        <v>0</v>
      </c>
      <c r="AX36" s="5">
        <f t="shared" si="184"/>
        <v>257</v>
      </c>
      <c r="AY36">
        <f t="shared" si="185"/>
        <v>0</v>
      </c>
      <c r="AZ36">
        <f t="shared" si="186"/>
        <v>0</v>
      </c>
      <c r="BA36">
        <f t="shared" si="187"/>
        <v>1721.9</v>
      </c>
      <c r="BB36">
        <f t="shared" si="188"/>
        <v>0</v>
      </c>
      <c r="BC36">
        <f t="shared" si="189"/>
        <v>0</v>
      </c>
      <c r="BD36">
        <f t="shared" si="190"/>
        <v>0</v>
      </c>
      <c r="BE36">
        <f t="shared" si="191"/>
        <v>0</v>
      </c>
      <c r="BF36">
        <f t="shared" si="192"/>
        <v>0</v>
      </c>
      <c r="BG36">
        <f t="shared" si="193"/>
        <v>0</v>
      </c>
      <c r="BH36">
        <f t="shared" si="151"/>
        <v>514</v>
      </c>
      <c r="BI36">
        <f t="shared" si="152"/>
        <v>1028</v>
      </c>
      <c r="BJ36">
        <f t="shared" si="153"/>
        <v>1028</v>
      </c>
      <c r="BK36" s="18">
        <f t="shared" si="194"/>
        <v>0.48952380952380953</v>
      </c>
      <c r="BL36" s="18">
        <f t="shared" si="194"/>
        <v>0.97904761904761906</v>
      </c>
      <c r="BM36" s="18">
        <f t="shared" si="194"/>
        <v>0.97904761904761906</v>
      </c>
      <c r="BN36" s="19">
        <f t="shared" si="195"/>
        <v>1</v>
      </c>
      <c r="BO36" s="19">
        <f>CEILING(BL36,1)</f>
        <v>1</v>
      </c>
      <c r="BP36" s="19">
        <f t="shared" si="154"/>
        <v>1</v>
      </c>
      <c r="BQ36" s="25"/>
      <c r="BR36" s="25"/>
      <c r="BS36" s="25"/>
      <c r="BT36" s="25"/>
      <c r="BU36" s="25"/>
      <c r="BV36" s="21">
        <v>2000</v>
      </c>
      <c r="BW36" s="22">
        <f t="shared" si="155"/>
        <v>2000</v>
      </c>
      <c r="BX36" s="22">
        <f t="shared" si="156"/>
        <v>2000</v>
      </c>
      <c r="BY36" s="22">
        <f t="shared" si="157"/>
        <v>3721.9</v>
      </c>
      <c r="BZ36" s="22">
        <f t="shared" si="158"/>
        <v>2000</v>
      </c>
      <c r="CA36" s="22">
        <f t="shared" si="159"/>
        <v>2000</v>
      </c>
      <c r="CB36" s="22">
        <f t="shared" si="160"/>
        <v>2000</v>
      </c>
      <c r="CC36" s="22">
        <f t="shared" si="161"/>
        <v>2000</v>
      </c>
      <c r="CD36" s="22">
        <f t="shared" si="162"/>
        <v>2000</v>
      </c>
      <c r="CE36" s="22">
        <f t="shared" si="163"/>
        <v>2000</v>
      </c>
      <c r="CF36" s="25"/>
      <c r="CG36" s="25"/>
      <c r="CH36" s="25"/>
      <c r="CI36" s="25"/>
      <c r="CJ36" s="25"/>
      <c r="CK36" s="21">
        <v>1500</v>
      </c>
      <c r="CL36" s="22">
        <f t="shared" si="164"/>
        <v>1500</v>
      </c>
      <c r="CM36" s="22">
        <f t="shared" si="165"/>
        <v>1500</v>
      </c>
      <c r="CN36" s="22">
        <f t="shared" si="166"/>
        <v>3221.9</v>
      </c>
      <c r="CO36" s="22">
        <f t="shared" si="167"/>
        <v>1500</v>
      </c>
      <c r="CP36" s="22">
        <f t="shared" si="168"/>
        <v>1500</v>
      </c>
      <c r="CQ36" s="22">
        <f t="shared" si="169"/>
        <v>1500</v>
      </c>
      <c r="CR36" s="22">
        <f t="shared" si="170"/>
        <v>1500</v>
      </c>
      <c r="CS36" s="22">
        <f t="shared" si="171"/>
        <v>1500</v>
      </c>
      <c r="CT36" s="22">
        <f t="shared" si="172"/>
        <v>1500</v>
      </c>
      <c r="CU36" s="25"/>
      <c r="CV36" s="25"/>
      <c r="CW36" s="25"/>
      <c r="CX36" s="25"/>
      <c r="CY36" s="25"/>
      <c r="CZ36" s="21">
        <v>1200</v>
      </c>
      <c r="DA36" s="22">
        <f t="shared" si="173"/>
        <v>1200</v>
      </c>
      <c r="DB36" s="22">
        <f t="shared" si="174"/>
        <v>1200</v>
      </c>
      <c r="DC36" s="22">
        <f t="shared" si="175"/>
        <v>2921.9</v>
      </c>
      <c r="DD36" s="22">
        <f t="shared" si="176"/>
        <v>1200</v>
      </c>
      <c r="DE36" s="22">
        <f t="shared" si="177"/>
        <v>1200</v>
      </c>
      <c r="DF36" s="22">
        <f t="shared" si="178"/>
        <v>1200</v>
      </c>
      <c r="DG36" s="22">
        <f t="shared" si="179"/>
        <v>1200</v>
      </c>
      <c r="DH36" s="22">
        <f t="shared" si="180"/>
        <v>1200</v>
      </c>
      <c r="DI36" s="22">
        <f t="shared" si="181"/>
        <v>1200</v>
      </c>
      <c r="EL36" t="s">
        <v>50</v>
      </c>
      <c r="EM36">
        <v>300</v>
      </c>
      <c r="EO36" t="s">
        <v>8</v>
      </c>
      <c r="EP36">
        <v>1000</v>
      </c>
      <c r="EY36" t="s">
        <v>8</v>
      </c>
      <c r="EZ36" t="s">
        <v>50</v>
      </c>
      <c r="FA36">
        <v>170</v>
      </c>
      <c r="FB36">
        <v>1000</v>
      </c>
    </row>
    <row r="37" spans="14:159">
      <c r="N37" s="10">
        <v>7</v>
      </c>
      <c r="O37" s="10" t="s">
        <v>67</v>
      </c>
      <c r="P37" s="10">
        <v>250</v>
      </c>
      <c r="Q37" s="10"/>
      <c r="R37" s="10">
        <v>9.75</v>
      </c>
      <c r="S37" s="10"/>
      <c r="T37" s="10"/>
      <c r="U37" s="10"/>
      <c r="V37" s="36" t="s">
        <v>86</v>
      </c>
      <c r="W37" s="36"/>
      <c r="X37" s="36"/>
      <c r="Y37" s="36"/>
      <c r="Z37" s="36"/>
      <c r="AA37" s="36"/>
      <c r="AB37" s="36"/>
      <c r="AC37" s="36"/>
      <c r="AD37" s="36"/>
      <c r="AM37" s="5">
        <f t="shared" si="149"/>
        <v>5000</v>
      </c>
      <c r="AN37" s="3">
        <f t="shared" ref="AN37:AV37" si="199">AN33</f>
        <v>0</v>
      </c>
      <c r="AO37" s="3">
        <f t="shared" si="199"/>
        <v>0</v>
      </c>
      <c r="AP37" s="3">
        <f t="shared" si="199"/>
        <v>6.7</v>
      </c>
      <c r="AQ37" s="3">
        <f t="shared" si="199"/>
        <v>0</v>
      </c>
      <c r="AR37" s="3">
        <f t="shared" si="199"/>
        <v>0</v>
      </c>
      <c r="AS37" s="3">
        <f t="shared" si="199"/>
        <v>0</v>
      </c>
      <c r="AT37" s="3">
        <f t="shared" si="199"/>
        <v>0</v>
      </c>
      <c r="AU37" s="3">
        <f t="shared" si="199"/>
        <v>0</v>
      </c>
      <c r="AV37" s="3">
        <f t="shared" si="199"/>
        <v>0</v>
      </c>
      <c r="AX37" s="5">
        <f t="shared" si="184"/>
        <v>319.5</v>
      </c>
      <c r="AY37">
        <f t="shared" si="185"/>
        <v>0</v>
      </c>
      <c r="AZ37">
        <f t="shared" si="186"/>
        <v>0</v>
      </c>
      <c r="BA37">
        <f t="shared" si="187"/>
        <v>2140.65</v>
      </c>
      <c r="BB37">
        <f t="shared" si="188"/>
        <v>0</v>
      </c>
      <c r="BC37">
        <f t="shared" si="189"/>
        <v>0</v>
      </c>
      <c r="BD37">
        <f t="shared" si="190"/>
        <v>0</v>
      </c>
      <c r="BE37">
        <f t="shared" si="191"/>
        <v>0</v>
      </c>
      <c r="BF37">
        <f t="shared" si="192"/>
        <v>0</v>
      </c>
      <c r="BG37">
        <f t="shared" si="193"/>
        <v>0</v>
      </c>
      <c r="BH37">
        <f t="shared" si="151"/>
        <v>639</v>
      </c>
      <c r="BI37">
        <f t="shared" si="152"/>
        <v>1278</v>
      </c>
      <c r="BJ37">
        <f t="shared" si="153"/>
        <v>1278</v>
      </c>
      <c r="BK37" s="18">
        <f t="shared" si="194"/>
        <v>0.60857142857142854</v>
      </c>
      <c r="BL37" s="18">
        <f t="shared" si="194"/>
        <v>1.2171428571428571</v>
      </c>
      <c r="BM37" s="18">
        <f t="shared" si="194"/>
        <v>1.2171428571428571</v>
      </c>
      <c r="BN37" s="19">
        <f t="shared" si="195"/>
        <v>1</v>
      </c>
      <c r="BO37" s="19">
        <f t="shared" si="195"/>
        <v>2</v>
      </c>
      <c r="BP37" s="19">
        <f t="shared" si="154"/>
        <v>2</v>
      </c>
      <c r="BQ37" s="25"/>
      <c r="BR37" s="25"/>
      <c r="BS37" s="25"/>
      <c r="BT37" s="25"/>
      <c r="BU37" s="25"/>
      <c r="BV37" s="21">
        <v>2000</v>
      </c>
      <c r="BW37" s="22">
        <f t="shared" si="155"/>
        <v>2000</v>
      </c>
      <c r="BX37" s="22">
        <f t="shared" si="156"/>
        <v>2000</v>
      </c>
      <c r="BY37" s="22">
        <f t="shared" si="157"/>
        <v>4140.6499999999996</v>
      </c>
      <c r="BZ37" s="22">
        <f t="shared" si="158"/>
        <v>2000</v>
      </c>
      <c r="CA37" s="22">
        <f t="shared" si="159"/>
        <v>2000</v>
      </c>
      <c r="CB37" s="22">
        <f t="shared" si="160"/>
        <v>2000</v>
      </c>
      <c r="CC37" s="22">
        <f t="shared" si="161"/>
        <v>2000</v>
      </c>
      <c r="CD37" s="22">
        <f t="shared" si="162"/>
        <v>2000</v>
      </c>
      <c r="CE37" s="22">
        <f t="shared" si="163"/>
        <v>2000</v>
      </c>
      <c r="CF37" s="25"/>
      <c r="CG37" s="25"/>
      <c r="CH37" s="25"/>
      <c r="CI37" s="25"/>
      <c r="CJ37" s="25"/>
      <c r="CK37" s="21">
        <v>1900</v>
      </c>
      <c r="CL37" s="22">
        <f t="shared" si="164"/>
        <v>1900</v>
      </c>
      <c r="CM37" s="22">
        <f t="shared" si="165"/>
        <v>1900</v>
      </c>
      <c r="CN37" s="22">
        <f t="shared" si="166"/>
        <v>4040.65</v>
      </c>
      <c r="CO37" s="22">
        <f t="shared" si="167"/>
        <v>1900</v>
      </c>
      <c r="CP37" s="22">
        <f t="shared" si="168"/>
        <v>1900</v>
      </c>
      <c r="CQ37" s="22">
        <f t="shared" si="169"/>
        <v>1900</v>
      </c>
      <c r="CR37" s="22">
        <f t="shared" si="170"/>
        <v>1900</v>
      </c>
      <c r="CS37" s="22">
        <f t="shared" si="171"/>
        <v>1900</v>
      </c>
      <c r="CT37" s="22">
        <f t="shared" si="172"/>
        <v>1900</v>
      </c>
      <c r="CU37" s="25"/>
      <c r="CV37" s="25"/>
      <c r="CW37" s="25"/>
      <c r="CX37" s="25"/>
      <c r="CY37" s="25"/>
      <c r="CZ37" s="21">
        <v>1600</v>
      </c>
      <c r="DA37" s="22">
        <f t="shared" si="173"/>
        <v>1600</v>
      </c>
      <c r="DB37" s="22">
        <f t="shared" si="174"/>
        <v>1600</v>
      </c>
      <c r="DC37" s="22">
        <f t="shared" si="175"/>
        <v>3740.65</v>
      </c>
      <c r="DD37" s="22">
        <f t="shared" si="176"/>
        <v>1600</v>
      </c>
      <c r="DE37" s="22">
        <f t="shared" si="177"/>
        <v>1600</v>
      </c>
      <c r="DF37" s="22">
        <f t="shared" si="178"/>
        <v>1600</v>
      </c>
      <c r="DG37" s="22">
        <f t="shared" si="179"/>
        <v>1600</v>
      </c>
      <c r="DH37" s="22">
        <f t="shared" si="180"/>
        <v>1600</v>
      </c>
      <c r="DI37" s="22">
        <f t="shared" si="181"/>
        <v>1600</v>
      </c>
      <c r="EL37" t="s">
        <v>50</v>
      </c>
      <c r="EP37">
        <v>2000</v>
      </c>
      <c r="EY37" t="s">
        <v>8</v>
      </c>
      <c r="EZ37" t="s">
        <v>50</v>
      </c>
      <c r="FA37">
        <v>170</v>
      </c>
      <c r="FB37">
        <v>2000</v>
      </c>
    </row>
    <row r="38" spans="14:159">
      <c r="N38" s="10"/>
      <c r="O38" s="10"/>
      <c r="P38" s="10">
        <v>300</v>
      </c>
      <c r="Q38" s="10"/>
      <c r="R38" s="10">
        <v>11</v>
      </c>
      <c r="S38" s="10"/>
      <c r="T38" s="10"/>
      <c r="U38" s="24" t="s">
        <v>21</v>
      </c>
      <c r="V38" s="24" t="s">
        <v>57</v>
      </c>
      <c r="W38" s="24" t="s">
        <v>58</v>
      </c>
      <c r="X38" s="24" t="s">
        <v>59</v>
      </c>
      <c r="Y38" s="24" t="s">
        <v>60</v>
      </c>
      <c r="Z38" s="24" t="s">
        <v>61</v>
      </c>
      <c r="AA38" s="24" t="s">
        <v>62</v>
      </c>
      <c r="AB38" s="24" t="s">
        <v>63</v>
      </c>
      <c r="AC38" s="24" t="s">
        <v>64</v>
      </c>
      <c r="AD38" s="24" t="s">
        <v>65</v>
      </c>
      <c r="AM38" s="5">
        <f t="shared" si="149"/>
        <v>6000</v>
      </c>
      <c r="AN38" s="3">
        <f t="shared" ref="AN38:AV38" si="200">AN33</f>
        <v>0</v>
      </c>
      <c r="AO38" s="3">
        <f t="shared" si="200"/>
        <v>0</v>
      </c>
      <c r="AP38" s="3">
        <f t="shared" si="200"/>
        <v>6.7</v>
      </c>
      <c r="AQ38" s="3">
        <f t="shared" si="200"/>
        <v>0</v>
      </c>
      <c r="AR38" s="3">
        <f t="shared" si="200"/>
        <v>0</v>
      </c>
      <c r="AS38" s="3">
        <f t="shared" si="200"/>
        <v>0</v>
      </c>
      <c r="AT38" s="3">
        <f t="shared" si="200"/>
        <v>0</v>
      </c>
      <c r="AU38" s="3">
        <f t="shared" si="200"/>
        <v>0</v>
      </c>
      <c r="AV38" s="3">
        <f t="shared" si="200"/>
        <v>0</v>
      </c>
      <c r="AX38" s="5">
        <f t="shared" si="184"/>
        <v>382</v>
      </c>
      <c r="AY38">
        <f t="shared" si="185"/>
        <v>0</v>
      </c>
      <c r="AZ38">
        <f t="shared" si="186"/>
        <v>0</v>
      </c>
      <c r="BA38">
        <f t="shared" si="187"/>
        <v>2559.4</v>
      </c>
      <c r="BB38">
        <f t="shared" si="188"/>
        <v>0</v>
      </c>
      <c r="BC38">
        <f t="shared" si="189"/>
        <v>0</v>
      </c>
      <c r="BD38">
        <f t="shared" si="190"/>
        <v>0</v>
      </c>
      <c r="BE38">
        <f t="shared" si="191"/>
        <v>0</v>
      </c>
      <c r="BF38">
        <f t="shared" si="192"/>
        <v>0</v>
      </c>
      <c r="BG38">
        <f t="shared" si="193"/>
        <v>0</v>
      </c>
      <c r="BH38">
        <f t="shared" si="151"/>
        <v>764</v>
      </c>
      <c r="BI38">
        <f t="shared" si="152"/>
        <v>1528</v>
      </c>
      <c r="BJ38">
        <f t="shared" si="153"/>
        <v>1528</v>
      </c>
      <c r="BK38" s="18">
        <f t="shared" si="194"/>
        <v>0.72761904761904761</v>
      </c>
      <c r="BL38" s="18">
        <f t="shared" si="194"/>
        <v>1.4552380952380952</v>
      </c>
      <c r="BM38" s="18">
        <f t="shared" si="194"/>
        <v>1.4552380952380952</v>
      </c>
      <c r="BN38" s="19">
        <f t="shared" si="195"/>
        <v>1</v>
      </c>
      <c r="BO38" s="19">
        <f t="shared" si="195"/>
        <v>2</v>
      </c>
      <c r="BP38" s="19">
        <f t="shared" si="154"/>
        <v>2</v>
      </c>
      <c r="BQ38" s="25"/>
      <c r="BR38" s="25"/>
      <c r="BS38" s="25"/>
      <c r="BT38" s="25"/>
      <c r="BU38" s="25"/>
      <c r="BV38" s="21">
        <v>2000</v>
      </c>
      <c r="BW38" s="22">
        <f t="shared" si="155"/>
        <v>2000</v>
      </c>
      <c r="BX38" s="22">
        <f t="shared" si="156"/>
        <v>2000</v>
      </c>
      <c r="BY38" s="22">
        <f t="shared" si="157"/>
        <v>4559.3999999999996</v>
      </c>
      <c r="BZ38" s="22">
        <f t="shared" si="158"/>
        <v>2000</v>
      </c>
      <c r="CA38" s="22">
        <f t="shared" si="159"/>
        <v>2000</v>
      </c>
      <c r="CB38" s="22">
        <f t="shared" si="160"/>
        <v>2000</v>
      </c>
      <c r="CC38" s="22">
        <f t="shared" si="161"/>
        <v>2000</v>
      </c>
      <c r="CD38" s="22">
        <f t="shared" si="162"/>
        <v>2000</v>
      </c>
      <c r="CE38" s="22">
        <f t="shared" si="163"/>
        <v>2000</v>
      </c>
      <c r="CF38" s="25"/>
      <c r="CG38" s="25"/>
      <c r="CH38" s="25"/>
      <c r="CI38" s="25"/>
      <c r="CJ38" s="25"/>
      <c r="CK38" s="21">
        <v>1900</v>
      </c>
      <c r="CL38" s="22">
        <f t="shared" si="164"/>
        <v>1900</v>
      </c>
      <c r="CM38" s="22">
        <f t="shared" si="165"/>
        <v>1900</v>
      </c>
      <c r="CN38" s="22">
        <f t="shared" si="166"/>
        <v>4459.3999999999996</v>
      </c>
      <c r="CO38" s="22">
        <f t="shared" si="167"/>
        <v>1900</v>
      </c>
      <c r="CP38" s="22">
        <f t="shared" si="168"/>
        <v>1900</v>
      </c>
      <c r="CQ38" s="22">
        <f t="shared" si="169"/>
        <v>1900</v>
      </c>
      <c r="CR38" s="22">
        <f t="shared" si="170"/>
        <v>1900</v>
      </c>
      <c r="CS38" s="22">
        <f t="shared" si="171"/>
        <v>1900</v>
      </c>
      <c r="CT38" s="22">
        <f t="shared" si="172"/>
        <v>1900</v>
      </c>
      <c r="CU38" s="25"/>
      <c r="CV38" s="25"/>
      <c r="CW38" s="25"/>
      <c r="CX38" s="25"/>
      <c r="CY38" s="25"/>
      <c r="CZ38" s="21">
        <v>1600</v>
      </c>
      <c r="DA38" s="22">
        <f t="shared" si="173"/>
        <v>1600</v>
      </c>
      <c r="DB38" s="22">
        <f t="shared" si="174"/>
        <v>1600</v>
      </c>
      <c r="DC38" s="22">
        <f t="shared" si="175"/>
        <v>4159.3999999999996</v>
      </c>
      <c r="DD38" s="22">
        <f t="shared" si="176"/>
        <v>1600</v>
      </c>
      <c r="DE38" s="22">
        <f t="shared" si="177"/>
        <v>1600</v>
      </c>
      <c r="DF38" s="22">
        <f t="shared" si="178"/>
        <v>1600</v>
      </c>
      <c r="DG38" s="22">
        <f t="shared" si="179"/>
        <v>1600</v>
      </c>
      <c r="DH38" s="22">
        <f t="shared" si="180"/>
        <v>1600</v>
      </c>
      <c r="DI38" s="22">
        <f t="shared" si="181"/>
        <v>1600</v>
      </c>
      <c r="EL38" t="s">
        <v>50</v>
      </c>
      <c r="EP38">
        <v>4000</v>
      </c>
      <c r="EY38" t="s">
        <v>8</v>
      </c>
      <c r="EZ38" t="s">
        <v>50</v>
      </c>
      <c r="FA38">
        <v>170</v>
      </c>
      <c r="FB38">
        <v>3000</v>
      </c>
    </row>
    <row r="39" spans="14:159">
      <c r="U39" s="24" t="s">
        <v>36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975</v>
      </c>
      <c r="AD39" s="26">
        <v>1100</v>
      </c>
      <c r="AM39" s="5">
        <f t="shared" si="149"/>
        <v>7000</v>
      </c>
      <c r="AN39" s="3">
        <f t="shared" ref="AN39:AV39" si="201">AN33</f>
        <v>0</v>
      </c>
      <c r="AO39" s="3">
        <f t="shared" si="201"/>
        <v>0</v>
      </c>
      <c r="AP39" s="3">
        <f t="shared" si="201"/>
        <v>6.7</v>
      </c>
      <c r="AQ39" s="3">
        <f t="shared" si="201"/>
        <v>0</v>
      </c>
      <c r="AR39" s="3">
        <f t="shared" si="201"/>
        <v>0</v>
      </c>
      <c r="AS39" s="3">
        <f t="shared" si="201"/>
        <v>0</v>
      </c>
      <c r="AT39" s="3">
        <f t="shared" si="201"/>
        <v>0</v>
      </c>
      <c r="AU39" s="3">
        <f t="shared" si="201"/>
        <v>0</v>
      </c>
      <c r="AV39" s="3">
        <f t="shared" si="201"/>
        <v>0</v>
      </c>
      <c r="AX39" s="5">
        <f t="shared" si="184"/>
        <v>444.5</v>
      </c>
      <c r="AY39">
        <f t="shared" si="185"/>
        <v>0</v>
      </c>
      <c r="AZ39">
        <f t="shared" si="186"/>
        <v>0</v>
      </c>
      <c r="BA39">
        <f t="shared" si="187"/>
        <v>2978.15</v>
      </c>
      <c r="BB39">
        <f t="shared" si="188"/>
        <v>0</v>
      </c>
      <c r="BC39">
        <f t="shared" si="189"/>
        <v>0</v>
      </c>
      <c r="BD39">
        <f t="shared" si="190"/>
        <v>0</v>
      </c>
      <c r="BE39">
        <f t="shared" si="191"/>
        <v>0</v>
      </c>
      <c r="BF39">
        <f t="shared" si="192"/>
        <v>0</v>
      </c>
      <c r="BG39">
        <f t="shared" si="193"/>
        <v>0</v>
      </c>
      <c r="BH39">
        <f t="shared" si="151"/>
        <v>889</v>
      </c>
      <c r="BI39">
        <f t="shared" si="152"/>
        <v>1778</v>
      </c>
      <c r="BJ39">
        <f t="shared" si="153"/>
        <v>1778</v>
      </c>
      <c r="BK39" s="18">
        <f t="shared" si="194"/>
        <v>0.84666666666666668</v>
      </c>
      <c r="BL39" s="18">
        <f t="shared" si="194"/>
        <v>1.6933333333333334</v>
      </c>
      <c r="BM39" s="18">
        <f t="shared" si="194"/>
        <v>1.6933333333333334</v>
      </c>
      <c r="BN39" s="19">
        <f t="shared" si="195"/>
        <v>1</v>
      </c>
      <c r="BO39" s="19">
        <f t="shared" si="195"/>
        <v>2</v>
      </c>
      <c r="BP39" s="19">
        <f t="shared" si="154"/>
        <v>2</v>
      </c>
      <c r="BQ39" s="25"/>
      <c r="BR39" s="25"/>
      <c r="BS39" s="25"/>
      <c r="BT39" s="25"/>
      <c r="BU39" s="25"/>
      <c r="BV39" s="21">
        <v>2000</v>
      </c>
      <c r="BW39" s="22">
        <f t="shared" si="155"/>
        <v>2000</v>
      </c>
      <c r="BX39" s="22">
        <f t="shared" si="156"/>
        <v>2000</v>
      </c>
      <c r="BY39" s="22">
        <f t="shared" si="157"/>
        <v>4978.1499999999996</v>
      </c>
      <c r="BZ39" s="22">
        <f t="shared" si="158"/>
        <v>2000</v>
      </c>
      <c r="CA39" s="22">
        <f t="shared" si="159"/>
        <v>2000</v>
      </c>
      <c r="CB39" s="22">
        <f t="shared" si="160"/>
        <v>2000</v>
      </c>
      <c r="CC39" s="22">
        <f t="shared" si="161"/>
        <v>2000</v>
      </c>
      <c r="CD39" s="22">
        <f t="shared" si="162"/>
        <v>2000</v>
      </c>
      <c r="CE39" s="22">
        <f t="shared" si="163"/>
        <v>2000</v>
      </c>
      <c r="CF39" s="25"/>
      <c r="CG39" s="25"/>
      <c r="CH39" s="25"/>
      <c r="CI39" s="25"/>
      <c r="CJ39" s="25"/>
      <c r="CK39" s="21">
        <v>1900</v>
      </c>
      <c r="CL39" s="22">
        <f t="shared" si="164"/>
        <v>1900</v>
      </c>
      <c r="CM39" s="22">
        <f t="shared" si="165"/>
        <v>1900</v>
      </c>
      <c r="CN39" s="22">
        <f t="shared" si="166"/>
        <v>4878.1499999999996</v>
      </c>
      <c r="CO39" s="22">
        <f t="shared" si="167"/>
        <v>1900</v>
      </c>
      <c r="CP39" s="22">
        <f t="shared" si="168"/>
        <v>1900</v>
      </c>
      <c r="CQ39" s="22">
        <f t="shared" si="169"/>
        <v>1900</v>
      </c>
      <c r="CR39" s="22">
        <f t="shared" si="170"/>
        <v>1900</v>
      </c>
      <c r="CS39" s="22">
        <f t="shared" si="171"/>
        <v>1900</v>
      </c>
      <c r="CT39" s="22">
        <f t="shared" si="172"/>
        <v>1900</v>
      </c>
      <c r="CU39" s="25"/>
      <c r="CV39" s="25"/>
      <c r="CW39" s="25"/>
      <c r="CX39" s="25"/>
      <c r="CY39" s="25"/>
      <c r="CZ39" s="21">
        <v>1600</v>
      </c>
      <c r="DA39" s="22">
        <f t="shared" si="173"/>
        <v>1600</v>
      </c>
      <c r="DB39" s="22">
        <f t="shared" si="174"/>
        <v>1600</v>
      </c>
      <c r="DC39" s="22">
        <f t="shared" si="175"/>
        <v>4578.1499999999996</v>
      </c>
      <c r="DD39" s="22">
        <f t="shared" si="176"/>
        <v>1600</v>
      </c>
      <c r="DE39" s="22">
        <f t="shared" si="177"/>
        <v>1600</v>
      </c>
      <c r="DF39" s="22">
        <f t="shared" si="178"/>
        <v>1600</v>
      </c>
      <c r="DG39" s="22">
        <f t="shared" si="179"/>
        <v>1600</v>
      </c>
      <c r="DH39" s="22">
        <f t="shared" si="180"/>
        <v>1600</v>
      </c>
      <c r="DI39" s="22">
        <f t="shared" si="181"/>
        <v>1600</v>
      </c>
      <c r="EL39" t="s">
        <v>50</v>
      </c>
      <c r="EP39">
        <v>5000</v>
      </c>
      <c r="EY39" t="s">
        <v>8</v>
      </c>
      <c r="EZ39" t="s">
        <v>50</v>
      </c>
      <c r="FA39">
        <v>170</v>
      </c>
      <c r="FB39">
        <v>4000</v>
      </c>
    </row>
    <row r="40" spans="14:159">
      <c r="U40" s="24" t="s">
        <v>68</v>
      </c>
      <c r="V40" s="27">
        <f>V39/100</f>
        <v>0</v>
      </c>
      <c r="W40" s="27">
        <f t="shared" ref="W40:AD40" si="202">W39/100</f>
        <v>0</v>
      </c>
      <c r="X40" s="27">
        <f t="shared" si="202"/>
        <v>0</v>
      </c>
      <c r="Y40" s="27">
        <f t="shared" si="202"/>
        <v>0</v>
      </c>
      <c r="Z40" s="27">
        <f t="shared" si="202"/>
        <v>0</v>
      </c>
      <c r="AA40" s="27">
        <f t="shared" si="202"/>
        <v>0</v>
      </c>
      <c r="AB40" s="27">
        <f t="shared" si="202"/>
        <v>0</v>
      </c>
      <c r="AC40" s="27">
        <f t="shared" si="202"/>
        <v>9.75</v>
      </c>
      <c r="AD40" s="27">
        <f t="shared" si="202"/>
        <v>11</v>
      </c>
      <c r="AM40" s="5">
        <f t="shared" si="149"/>
        <v>8000</v>
      </c>
      <c r="AN40" s="3">
        <f t="shared" ref="AN40:AV40" si="203">AN33</f>
        <v>0</v>
      </c>
      <c r="AO40" s="3">
        <f t="shared" si="203"/>
        <v>0</v>
      </c>
      <c r="AP40" s="3">
        <f t="shared" si="203"/>
        <v>6.7</v>
      </c>
      <c r="AQ40" s="3">
        <f t="shared" si="203"/>
        <v>0</v>
      </c>
      <c r="AR40" s="3">
        <f t="shared" si="203"/>
        <v>0</v>
      </c>
      <c r="AS40" s="3">
        <f t="shared" si="203"/>
        <v>0</v>
      </c>
      <c r="AT40" s="3">
        <f t="shared" si="203"/>
        <v>0</v>
      </c>
      <c r="AU40" s="3">
        <f t="shared" si="203"/>
        <v>0</v>
      </c>
      <c r="AV40" s="3">
        <f t="shared" si="203"/>
        <v>0</v>
      </c>
      <c r="AX40" s="5">
        <f t="shared" si="184"/>
        <v>507</v>
      </c>
      <c r="AY40">
        <f t="shared" si="185"/>
        <v>0</v>
      </c>
      <c r="AZ40">
        <f t="shared" si="186"/>
        <v>0</v>
      </c>
      <c r="BA40">
        <f t="shared" si="187"/>
        <v>3396.9</v>
      </c>
      <c r="BB40">
        <f t="shared" si="188"/>
        <v>0</v>
      </c>
      <c r="BC40">
        <f t="shared" si="189"/>
        <v>0</v>
      </c>
      <c r="BD40">
        <f t="shared" si="190"/>
        <v>0</v>
      </c>
      <c r="BE40">
        <f t="shared" si="191"/>
        <v>0</v>
      </c>
      <c r="BF40">
        <f t="shared" si="192"/>
        <v>0</v>
      </c>
      <c r="BG40">
        <f t="shared" si="193"/>
        <v>0</v>
      </c>
      <c r="BH40">
        <f t="shared" si="151"/>
        <v>1014</v>
      </c>
      <c r="BI40">
        <f t="shared" si="152"/>
        <v>2028</v>
      </c>
      <c r="BJ40">
        <f t="shared" si="153"/>
        <v>2028</v>
      </c>
      <c r="BK40" s="18">
        <f t="shared" si="194"/>
        <v>0.96571428571428575</v>
      </c>
      <c r="BL40" s="18">
        <f t="shared" si="194"/>
        <v>1.9314285714285715</v>
      </c>
      <c r="BM40" s="18">
        <f t="shared" si="194"/>
        <v>1.9314285714285715</v>
      </c>
      <c r="BN40" s="19">
        <f t="shared" si="195"/>
        <v>1</v>
      </c>
      <c r="BO40" s="19">
        <f t="shared" si="195"/>
        <v>2</v>
      </c>
      <c r="BP40" s="19">
        <f t="shared" si="154"/>
        <v>2</v>
      </c>
      <c r="BQ40" s="25"/>
      <c r="BR40" s="25"/>
      <c r="BS40" s="25"/>
      <c r="BT40" s="25"/>
      <c r="BU40" s="25"/>
      <c r="BV40" s="21">
        <v>2000</v>
      </c>
      <c r="BW40" s="22">
        <f t="shared" si="155"/>
        <v>2000</v>
      </c>
      <c r="BX40" s="22">
        <f t="shared" si="156"/>
        <v>2000</v>
      </c>
      <c r="BY40" s="22">
        <f t="shared" si="157"/>
        <v>5396.9</v>
      </c>
      <c r="BZ40" s="22">
        <f t="shared" si="158"/>
        <v>2000</v>
      </c>
      <c r="CA40" s="22">
        <f t="shared" si="159"/>
        <v>2000</v>
      </c>
      <c r="CB40" s="22">
        <f t="shared" si="160"/>
        <v>2000</v>
      </c>
      <c r="CC40" s="22">
        <f t="shared" si="161"/>
        <v>2000</v>
      </c>
      <c r="CD40" s="22">
        <f t="shared" si="162"/>
        <v>2000</v>
      </c>
      <c r="CE40" s="22">
        <f t="shared" si="163"/>
        <v>2000</v>
      </c>
      <c r="CF40" s="25"/>
      <c r="CG40" s="25"/>
      <c r="CH40" s="25"/>
      <c r="CI40" s="25"/>
      <c r="CJ40" s="25"/>
      <c r="CK40" s="21">
        <v>1900</v>
      </c>
      <c r="CL40" s="22">
        <f t="shared" si="164"/>
        <v>1900</v>
      </c>
      <c r="CM40" s="22">
        <f t="shared" si="165"/>
        <v>1900</v>
      </c>
      <c r="CN40" s="22">
        <f t="shared" si="166"/>
        <v>5296.9</v>
      </c>
      <c r="CO40" s="22">
        <f t="shared" si="167"/>
        <v>1900</v>
      </c>
      <c r="CP40" s="22">
        <f t="shared" si="168"/>
        <v>1900</v>
      </c>
      <c r="CQ40" s="22">
        <f t="shared" si="169"/>
        <v>1900</v>
      </c>
      <c r="CR40" s="22">
        <f t="shared" si="170"/>
        <v>1900</v>
      </c>
      <c r="CS40" s="22">
        <f t="shared" si="171"/>
        <v>1900</v>
      </c>
      <c r="CT40" s="22">
        <f t="shared" si="172"/>
        <v>1900</v>
      </c>
      <c r="CU40" s="25"/>
      <c r="CV40" s="25"/>
      <c r="CW40" s="25"/>
      <c r="CX40" s="25"/>
      <c r="CY40" s="25"/>
      <c r="CZ40" s="21">
        <v>1600</v>
      </c>
      <c r="DA40" s="22">
        <f t="shared" si="173"/>
        <v>1600</v>
      </c>
      <c r="DB40" s="22">
        <f t="shared" si="174"/>
        <v>1600</v>
      </c>
      <c r="DC40" s="22">
        <f t="shared" si="175"/>
        <v>4996.8999999999996</v>
      </c>
      <c r="DD40" s="22">
        <f t="shared" si="176"/>
        <v>1600</v>
      </c>
      <c r="DE40" s="22">
        <f t="shared" si="177"/>
        <v>1600</v>
      </c>
      <c r="DF40" s="22">
        <f t="shared" si="178"/>
        <v>1600</v>
      </c>
      <c r="DG40" s="22">
        <f t="shared" si="179"/>
        <v>1600</v>
      </c>
      <c r="DH40" s="22">
        <f t="shared" si="180"/>
        <v>1600</v>
      </c>
      <c r="DI40" s="22">
        <f t="shared" si="181"/>
        <v>1600</v>
      </c>
      <c r="EL40" t="s">
        <v>50</v>
      </c>
      <c r="EP40">
        <v>10000</v>
      </c>
      <c r="EY40" t="s">
        <v>8</v>
      </c>
      <c r="EZ40" t="s">
        <v>50</v>
      </c>
      <c r="FA40">
        <v>170</v>
      </c>
      <c r="FB40">
        <v>5000</v>
      </c>
    </row>
    <row r="41" spans="14:159">
      <c r="AM41" s="5">
        <f t="shared" si="149"/>
        <v>9000</v>
      </c>
      <c r="AN41" s="3">
        <f t="shared" ref="AN41:AV41" si="204">AN33</f>
        <v>0</v>
      </c>
      <c r="AO41" s="3">
        <f t="shared" si="204"/>
        <v>0</v>
      </c>
      <c r="AP41" s="3">
        <f t="shared" si="204"/>
        <v>6.7</v>
      </c>
      <c r="AQ41" s="3">
        <f t="shared" si="204"/>
        <v>0</v>
      </c>
      <c r="AR41" s="3">
        <f t="shared" si="204"/>
        <v>0</v>
      </c>
      <c r="AS41" s="3">
        <f t="shared" si="204"/>
        <v>0</v>
      </c>
      <c r="AT41" s="3">
        <f t="shared" si="204"/>
        <v>0</v>
      </c>
      <c r="AU41" s="3">
        <f t="shared" si="204"/>
        <v>0</v>
      </c>
      <c r="AV41" s="3">
        <f t="shared" si="204"/>
        <v>0</v>
      </c>
      <c r="AX41" s="5">
        <f t="shared" si="184"/>
        <v>569.5</v>
      </c>
      <c r="AY41">
        <f t="shared" si="185"/>
        <v>0</v>
      </c>
      <c r="AZ41">
        <f t="shared" si="186"/>
        <v>0</v>
      </c>
      <c r="BA41">
        <f t="shared" si="187"/>
        <v>3815.65</v>
      </c>
      <c r="BB41">
        <f t="shared" si="188"/>
        <v>0</v>
      </c>
      <c r="BC41">
        <f t="shared" si="189"/>
        <v>0</v>
      </c>
      <c r="BD41">
        <f t="shared" si="190"/>
        <v>0</v>
      </c>
      <c r="BE41">
        <f t="shared" si="191"/>
        <v>0</v>
      </c>
      <c r="BF41">
        <f t="shared" si="192"/>
        <v>0</v>
      </c>
      <c r="BG41">
        <f t="shared" si="193"/>
        <v>0</v>
      </c>
      <c r="BH41">
        <f t="shared" si="151"/>
        <v>1139</v>
      </c>
      <c r="BI41">
        <f t="shared" si="152"/>
        <v>2278</v>
      </c>
      <c r="BJ41">
        <f t="shared" si="153"/>
        <v>2278</v>
      </c>
      <c r="BK41" s="18">
        <f t="shared" si="194"/>
        <v>1.0847619047619048</v>
      </c>
      <c r="BL41" s="18">
        <f t="shared" si="194"/>
        <v>2.1695238095238096</v>
      </c>
      <c r="BM41" s="18">
        <f t="shared" si="194"/>
        <v>2.1695238095238096</v>
      </c>
      <c r="BN41" s="19">
        <f t="shared" si="195"/>
        <v>2</v>
      </c>
      <c r="BO41" s="19">
        <f t="shared" si="195"/>
        <v>3</v>
      </c>
      <c r="BP41" s="19">
        <f t="shared" si="154"/>
        <v>3</v>
      </c>
      <c r="BQ41" s="25"/>
      <c r="BR41" s="25"/>
      <c r="BS41" s="25"/>
      <c r="BT41" s="25"/>
      <c r="BU41" s="25"/>
      <c r="BV41" s="21">
        <v>2400</v>
      </c>
      <c r="BW41" s="22">
        <f t="shared" si="155"/>
        <v>2400</v>
      </c>
      <c r="BX41" s="22">
        <f t="shared" si="156"/>
        <v>2400</v>
      </c>
      <c r="BY41" s="22">
        <f t="shared" si="157"/>
        <v>6215.65</v>
      </c>
      <c r="BZ41" s="22">
        <f t="shared" si="158"/>
        <v>2400</v>
      </c>
      <c r="CA41" s="22">
        <f t="shared" si="159"/>
        <v>2400</v>
      </c>
      <c r="CB41" s="22">
        <f t="shared" si="160"/>
        <v>2400</v>
      </c>
      <c r="CC41" s="22">
        <f t="shared" si="161"/>
        <v>2400</v>
      </c>
      <c r="CD41" s="22">
        <f t="shared" si="162"/>
        <v>2400</v>
      </c>
      <c r="CE41" s="22">
        <f t="shared" si="163"/>
        <v>2400</v>
      </c>
      <c r="CF41" s="25"/>
      <c r="CG41" s="25"/>
      <c r="CH41" s="25"/>
      <c r="CI41" s="25"/>
      <c r="CJ41" s="25"/>
      <c r="CK41" s="21">
        <v>2300</v>
      </c>
      <c r="CL41" s="22">
        <f t="shared" si="164"/>
        <v>2300</v>
      </c>
      <c r="CM41" s="22">
        <f t="shared" si="165"/>
        <v>2300</v>
      </c>
      <c r="CN41" s="22">
        <f t="shared" si="166"/>
        <v>6115.65</v>
      </c>
      <c r="CO41" s="22">
        <f t="shared" si="167"/>
        <v>2300</v>
      </c>
      <c r="CP41" s="22">
        <f t="shared" si="168"/>
        <v>2300</v>
      </c>
      <c r="CQ41" s="22">
        <f t="shared" si="169"/>
        <v>2300</v>
      </c>
      <c r="CR41" s="22">
        <f t="shared" si="170"/>
        <v>2300</v>
      </c>
      <c r="CS41" s="22">
        <f t="shared" si="171"/>
        <v>2300</v>
      </c>
      <c r="CT41" s="22">
        <f t="shared" si="172"/>
        <v>2300</v>
      </c>
      <c r="CU41" s="25"/>
      <c r="CV41" s="25"/>
      <c r="CW41" s="25"/>
      <c r="CX41" s="25"/>
      <c r="CY41" s="25"/>
      <c r="CZ41" s="21">
        <v>2000</v>
      </c>
      <c r="DA41" s="22">
        <f t="shared" si="173"/>
        <v>2000</v>
      </c>
      <c r="DB41" s="22">
        <f t="shared" si="174"/>
        <v>2000</v>
      </c>
      <c r="DC41" s="22">
        <f t="shared" si="175"/>
        <v>5815.65</v>
      </c>
      <c r="DD41" s="22">
        <f t="shared" si="176"/>
        <v>2000</v>
      </c>
      <c r="DE41" s="22">
        <f t="shared" si="177"/>
        <v>2000</v>
      </c>
      <c r="DF41" s="22">
        <f t="shared" si="178"/>
        <v>2000</v>
      </c>
      <c r="DG41" s="22">
        <f t="shared" si="179"/>
        <v>2000</v>
      </c>
      <c r="DH41" s="22">
        <f t="shared" si="180"/>
        <v>2000</v>
      </c>
      <c r="DI41" s="22">
        <f t="shared" si="181"/>
        <v>2000</v>
      </c>
      <c r="EL41" t="s">
        <v>50</v>
      </c>
      <c r="EM41">
        <v>90</v>
      </c>
      <c r="EO41" t="s">
        <v>37</v>
      </c>
      <c r="EP41">
        <v>1000</v>
      </c>
      <c r="EY41" t="s">
        <v>8</v>
      </c>
      <c r="EZ41" t="s">
        <v>50</v>
      </c>
      <c r="FA41">
        <v>170</v>
      </c>
      <c r="FB41">
        <v>6000</v>
      </c>
    </row>
    <row r="42" spans="14:159">
      <c r="AM42" s="5">
        <f t="shared" si="149"/>
        <v>10000</v>
      </c>
      <c r="AN42" s="3">
        <f t="shared" ref="AN42:AV42" si="205">AN33</f>
        <v>0</v>
      </c>
      <c r="AO42" s="3">
        <f t="shared" si="205"/>
        <v>0</v>
      </c>
      <c r="AP42" s="3">
        <f t="shared" si="205"/>
        <v>6.7</v>
      </c>
      <c r="AQ42" s="3">
        <f t="shared" si="205"/>
        <v>0</v>
      </c>
      <c r="AR42" s="3">
        <f t="shared" si="205"/>
        <v>0</v>
      </c>
      <c r="AS42" s="3">
        <f t="shared" si="205"/>
        <v>0</v>
      </c>
      <c r="AT42" s="3">
        <f t="shared" si="205"/>
        <v>0</v>
      </c>
      <c r="AU42" s="3">
        <f t="shared" si="205"/>
        <v>0</v>
      </c>
      <c r="AV42" s="3">
        <f t="shared" si="205"/>
        <v>0</v>
      </c>
      <c r="AX42" s="5">
        <f t="shared" si="184"/>
        <v>632</v>
      </c>
      <c r="AY42">
        <f t="shared" si="185"/>
        <v>0</v>
      </c>
      <c r="AZ42">
        <f t="shared" si="186"/>
        <v>0</v>
      </c>
      <c r="BA42">
        <f t="shared" si="187"/>
        <v>4234.4000000000005</v>
      </c>
      <c r="BB42">
        <f t="shared" si="188"/>
        <v>0</v>
      </c>
      <c r="BC42">
        <f t="shared" si="189"/>
        <v>0</v>
      </c>
      <c r="BD42">
        <f t="shared" si="190"/>
        <v>0</v>
      </c>
      <c r="BE42">
        <f t="shared" si="191"/>
        <v>0</v>
      </c>
      <c r="BF42">
        <f t="shared" si="192"/>
        <v>0</v>
      </c>
      <c r="BG42">
        <f t="shared" si="193"/>
        <v>0</v>
      </c>
      <c r="BH42">
        <f t="shared" si="151"/>
        <v>1264</v>
      </c>
      <c r="BI42">
        <f t="shared" si="152"/>
        <v>2528</v>
      </c>
      <c r="BJ42">
        <f t="shared" si="153"/>
        <v>2528</v>
      </c>
      <c r="BK42" s="18">
        <f t="shared" si="194"/>
        <v>1.2038095238095239</v>
      </c>
      <c r="BL42" s="18">
        <f t="shared" si="194"/>
        <v>2.4076190476190478</v>
      </c>
      <c r="BM42" s="18">
        <f t="shared" si="194"/>
        <v>2.4076190476190478</v>
      </c>
      <c r="BN42" s="19">
        <f t="shared" si="195"/>
        <v>2</v>
      </c>
      <c r="BO42" s="19">
        <f t="shared" si="195"/>
        <v>3</v>
      </c>
      <c r="BP42" s="19">
        <f t="shared" si="154"/>
        <v>3</v>
      </c>
      <c r="BQ42" s="25"/>
      <c r="BR42" s="25"/>
      <c r="BS42" s="25"/>
      <c r="BT42" s="25"/>
      <c r="BU42" s="25"/>
      <c r="BV42" s="21">
        <v>2400</v>
      </c>
      <c r="BW42" s="22">
        <f t="shared" si="155"/>
        <v>2400</v>
      </c>
      <c r="BX42" s="22">
        <f t="shared" si="156"/>
        <v>2400</v>
      </c>
      <c r="BY42" s="22">
        <f t="shared" si="157"/>
        <v>6634.4000000000005</v>
      </c>
      <c r="BZ42" s="22">
        <f t="shared" si="158"/>
        <v>2400</v>
      </c>
      <c r="CA42" s="22">
        <f t="shared" si="159"/>
        <v>2400</v>
      </c>
      <c r="CB42" s="22">
        <f t="shared" si="160"/>
        <v>2400</v>
      </c>
      <c r="CC42" s="22">
        <f t="shared" si="161"/>
        <v>2400</v>
      </c>
      <c r="CD42" s="22">
        <f t="shared" si="162"/>
        <v>2400</v>
      </c>
      <c r="CE42" s="22">
        <f t="shared" si="163"/>
        <v>2400</v>
      </c>
      <c r="CF42" s="25"/>
      <c r="CG42" s="25"/>
      <c r="CH42" s="25"/>
      <c r="CI42" s="25"/>
      <c r="CJ42" s="25"/>
      <c r="CK42" s="21">
        <v>2300</v>
      </c>
      <c r="CL42" s="22">
        <f t="shared" si="164"/>
        <v>2300</v>
      </c>
      <c r="CM42" s="22">
        <f t="shared" si="165"/>
        <v>2300</v>
      </c>
      <c r="CN42" s="22">
        <f t="shared" si="166"/>
        <v>6534.4000000000005</v>
      </c>
      <c r="CO42" s="22">
        <f t="shared" si="167"/>
        <v>2300</v>
      </c>
      <c r="CP42" s="22">
        <f t="shared" si="168"/>
        <v>2300</v>
      </c>
      <c r="CQ42" s="22">
        <f t="shared" si="169"/>
        <v>2300</v>
      </c>
      <c r="CR42" s="22">
        <f t="shared" si="170"/>
        <v>2300</v>
      </c>
      <c r="CS42" s="22">
        <f t="shared" si="171"/>
        <v>2300</v>
      </c>
      <c r="CT42" s="22">
        <f t="shared" si="172"/>
        <v>2300</v>
      </c>
      <c r="CU42" s="25"/>
      <c r="CV42" s="25"/>
      <c r="CW42" s="25"/>
      <c r="CX42" s="25"/>
      <c r="CY42" s="25"/>
      <c r="CZ42" s="21">
        <v>2000</v>
      </c>
      <c r="DA42" s="22">
        <f t="shared" si="173"/>
        <v>2000</v>
      </c>
      <c r="DB42" s="22">
        <f t="shared" si="174"/>
        <v>2000</v>
      </c>
      <c r="DC42" s="22">
        <f t="shared" si="175"/>
        <v>6234.4000000000005</v>
      </c>
      <c r="DD42" s="22">
        <f t="shared" si="176"/>
        <v>2000</v>
      </c>
      <c r="DE42" s="22">
        <f t="shared" si="177"/>
        <v>2000</v>
      </c>
      <c r="DF42" s="22">
        <f t="shared" si="178"/>
        <v>2000</v>
      </c>
      <c r="DG42" s="22">
        <f t="shared" si="179"/>
        <v>2000</v>
      </c>
      <c r="DH42" s="22">
        <f t="shared" si="180"/>
        <v>2000</v>
      </c>
      <c r="DI42" s="22">
        <f t="shared" si="181"/>
        <v>2000</v>
      </c>
      <c r="EL42" t="s">
        <v>50</v>
      </c>
      <c r="EP42">
        <v>2000</v>
      </c>
      <c r="EY42" t="s">
        <v>8</v>
      </c>
      <c r="EZ42" t="s">
        <v>50</v>
      </c>
      <c r="FA42">
        <v>170</v>
      </c>
      <c r="FB42">
        <v>7000</v>
      </c>
    </row>
    <row r="43" spans="14:159">
      <c r="EL43" t="s">
        <v>50</v>
      </c>
      <c r="EP43">
        <v>4000</v>
      </c>
      <c r="EY43" t="s">
        <v>8</v>
      </c>
      <c r="EZ43" t="s">
        <v>50</v>
      </c>
      <c r="FA43">
        <v>170</v>
      </c>
      <c r="FB43">
        <v>8000</v>
      </c>
    </row>
    <row r="44" spans="14:159">
      <c r="AN44" s="31" t="str">
        <f>V22</f>
        <v>Executive Bond (500 Sheets)</v>
      </c>
      <c r="AO44" s="31"/>
      <c r="AP44" s="31"/>
      <c r="AQ44" s="31"/>
      <c r="AR44" s="31"/>
      <c r="AS44" s="31"/>
      <c r="AT44" s="31"/>
      <c r="AU44" s="31"/>
      <c r="AV44" s="31"/>
      <c r="AX44" s="6"/>
      <c r="AY44" s="32" t="s">
        <v>10</v>
      </c>
      <c r="AZ44" s="32"/>
      <c r="BA44" s="32"/>
      <c r="BB44" s="32"/>
      <c r="BC44" s="32"/>
      <c r="BD44" s="32"/>
      <c r="BE44" s="32"/>
      <c r="BF44" s="32"/>
      <c r="BG44" s="32"/>
      <c r="BH44" s="33" t="s">
        <v>11</v>
      </c>
      <c r="BI44" s="33"/>
      <c r="BJ44" s="33"/>
      <c r="BK44" s="33" t="s">
        <v>12</v>
      </c>
      <c r="BL44" s="33"/>
      <c r="BM44" s="33"/>
      <c r="BN44" s="34" t="s">
        <v>13</v>
      </c>
      <c r="BO44" s="34"/>
      <c r="BP44" s="34"/>
      <c r="BQ44" s="30" t="s">
        <v>14</v>
      </c>
      <c r="BR44" s="30"/>
      <c r="BS44" s="30"/>
      <c r="BT44" s="30"/>
      <c r="BU44" s="30"/>
      <c r="BV44" s="7"/>
      <c r="BW44" s="35" t="s">
        <v>15</v>
      </c>
      <c r="BX44" s="35"/>
      <c r="BY44" s="35"/>
      <c r="BZ44" s="35"/>
      <c r="CA44" s="35"/>
      <c r="CB44" s="35"/>
      <c r="CC44" s="35"/>
      <c r="CD44" s="35"/>
      <c r="CE44" s="8"/>
      <c r="CF44" s="30" t="s">
        <v>16</v>
      </c>
      <c r="CG44" s="30"/>
      <c r="CH44" s="30"/>
      <c r="CI44" s="30"/>
      <c r="CJ44" s="30"/>
      <c r="CK44" s="7"/>
      <c r="CL44" s="8"/>
      <c r="CM44" s="8"/>
      <c r="CN44" s="8"/>
      <c r="CO44" s="8"/>
      <c r="CP44" s="8"/>
      <c r="CQ44" s="8"/>
      <c r="CR44" s="8"/>
      <c r="CS44" s="8"/>
      <c r="CT44" s="8"/>
      <c r="CU44" s="30" t="s">
        <v>17</v>
      </c>
      <c r="CV44" s="30"/>
      <c r="CW44" s="30"/>
      <c r="CX44" s="30"/>
      <c r="CY44" s="30"/>
      <c r="CZ44" s="7"/>
      <c r="DA44" s="8"/>
      <c r="DB44" s="8"/>
      <c r="DC44" s="8"/>
      <c r="DD44" s="8"/>
      <c r="DE44" s="8"/>
      <c r="DF44" s="8"/>
      <c r="DG44" s="8"/>
      <c r="DH44" s="8"/>
      <c r="DI44" s="8"/>
      <c r="EL44" t="s">
        <v>50</v>
      </c>
      <c r="EP44">
        <v>5000</v>
      </c>
      <c r="EY44" t="s">
        <v>8</v>
      </c>
      <c r="EZ44" t="s">
        <v>50</v>
      </c>
      <c r="FA44">
        <v>170</v>
      </c>
      <c r="FB44">
        <v>9000</v>
      </c>
    </row>
    <row r="45" spans="14:159">
      <c r="AM45" t="str">
        <f>AG6</f>
        <v>Qty</v>
      </c>
      <c r="AN45" s="5" t="str">
        <f>V23</f>
        <v>70 GSM</v>
      </c>
      <c r="AO45" s="5" t="str">
        <f t="shared" ref="AO45:AV45" si="206">W23</f>
        <v>80 GSM</v>
      </c>
      <c r="AP45" s="5" t="str">
        <f t="shared" si="206"/>
        <v>90 GSM</v>
      </c>
      <c r="AQ45" s="5" t="str">
        <f t="shared" si="206"/>
        <v>100 GSM</v>
      </c>
      <c r="AR45" s="5" t="str">
        <f t="shared" si="206"/>
        <v>130 GSM</v>
      </c>
      <c r="AS45" s="5" t="str">
        <f t="shared" si="206"/>
        <v>170 GSM</v>
      </c>
      <c r="AT45" s="5" t="str">
        <f t="shared" si="206"/>
        <v>210 GSM</v>
      </c>
      <c r="AU45" s="5" t="str">
        <f t="shared" si="206"/>
        <v>250 GSM</v>
      </c>
      <c r="AV45" s="5" t="str">
        <f t="shared" si="206"/>
        <v>300 GSM</v>
      </c>
      <c r="AX45" t="s">
        <v>8</v>
      </c>
      <c r="AY45" s="5" t="str">
        <f>AN45</f>
        <v>70 GSM</v>
      </c>
      <c r="AZ45" s="5" t="str">
        <f t="shared" ref="AZ45:BG45" si="207">AO45</f>
        <v>80 GSM</v>
      </c>
      <c r="BA45" s="5" t="str">
        <f t="shared" si="207"/>
        <v>90 GSM</v>
      </c>
      <c r="BB45" s="5" t="str">
        <f t="shared" si="207"/>
        <v>100 GSM</v>
      </c>
      <c r="BC45" s="5" t="str">
        <f t="shared" si="207"/>
        <v>130 GSM</v>
      </c>
      <c r="BD45" s="5" t="str">
        <f t="shared" si="207"/>
        <v>170 GSM</v>
      </c>
      <c r="BE45" s="5" t="str">
        <f t="shared" si="207"/>
        <v>210 GSM</v>
      </c>
      <c r="BF45" s="5" t="str">
        <f t="shared" si="207"/>
        <v>250 GSM</v>
      </c>
      <c r="BG45" s="5" t="str">
        <f t="shared" si="207"/>
        <v>300 GSM</v>
      </c>
      <c r="BH45" t="s">
        <v>40</v>
      </c>
      <c r="BI45" t="s">
        <v>41</v>
      </c>
      <c r="BJ45" t="s">
        <v>42</v>
      </c>
      <c r="BK45" t="s">
        <v>40</v>
      </c>
      <c r="BL45" t="s">
        <v>41</v>
      </c>
      <c r="BM45" t="s">
        <v>42</v>
      </c>
      <c r="BN45" s="12" t="s">
        <v>40</v>
      </c>
      <c r="BO45" s="12" t="s">
        <v>41</v>
      </c>
      <c r="BP45" s="12" t="s">
        <v>42</v>
      </c>
      <c r="BQ45" s="13" t="s">
        <v>43</v>
      </c>
      <c r="BR45" s="13" t="s">
        <v>44</v>
      </c>
      <c r="BS45" s="13" t="s">
        <v>45</v>
      </c>
      <c r="BT45" s="13" t="s">
        <v>46</v>
      </c>
      <c r="BU45" s="13" t="s">
        <v>47</v>
      </c>
      <c r="BV45" s="13"/>
      <c r="BW45" s="14" t="str">
        <f>AY45</f>
        <v>70 GSM</v>
      </c>
      <c r="BX45" s="14" t="str">
        <f t="shared" ref="BX45:CE45" si="208">AZ45</f>
        <v>80 GSM</v>
      </c>
      <c r="BY45" s="14" t="str">
        <f t="shared" si="208"/>
        <v>90 GSM</v>
      </c>
      <c r="BZ45" s="14" t="str">
        <f t="shared" si="208"/>
        <v>100 GSM</v>
      </c>
      <c r="CA45" s="14" t="str">
        <f t="shared" si="208"/>
        <v>130 GSM</v>
      </c>
      <c r="CB45" s="14" t="str">
        <f t="shared" si="208"/>
        <v>170 GSM</v>
      </c>
      <c r="CC45" s="14" t="str">
        <f t="shared" si="208"/>
        <v>210 GSM</v>
      </c>
      <c r="CD45" s="14" t="str">
        <f t="shared" si="208"/>
        <v>250 GSM</v>
      </c>
      <c r="CE45" s="14" t="str">
        <f t="shared" si="208"/>
        <v>300 GSM</v>
      </c>
      <c r="CF45" s="13" t="s">
        <v>43</v>
      </c>
      <c r="CG45" s="13" t="s">
        <v>44</v>
      </c>
      <c r="CH45" s="13" t="s">
        <v>45</v>
      </c>
      <c r="CI45" s="13" t="s">
        <v>46</v>
      </c>
      <c r="CJ45" s="13" t="s">
        <v>47</v>
      </c>
      <c r="CK45" s="13"/>
      <c r="CL45" s="14" t="str">
        <f>AY45</f>
        <v>70 GSM</v>
      </c>
      <c r="CM45" s="14" t="str">
        <f t="shared" ref="CM45:CT45" si="209">AZ45</f>
        <v>80 GSM</v>
      </c>
      <c r="CN45" s="14" t="str">
        <f t="shared" si="209"/>
        <v>90 GSM</v>
      </c>
      <c r="CO45" s="14" t="str">
        <f t="shared" si="209"/>
        <v>100 GSM</v>
      </c>
      <c r="CP45" s="14" t="str">
        <f t="shared" si="209"/>
        <v>130 GSM</v>
      </c>
      <c r="CQ45" s="14" t="str">
        <f t="shared" si="209"/>
        <v>170 GSM</v>
      </c>
      <c r="CR45" s="14" t="str">
        <f t="shared" si="209"/>
        <v>210 GSM</v>
      </c>
      <c r="CS45" s="14" t="str">
        <f t="shared" si="209"/>
        <v>250 GSM</v>
      </c>
      <c r="CT45" s="14" t="str">
        <f t="shared" si="209"/>
        <v>300 GSM</v>
      </c>
      <c r="CU45" s="13" t="s">
        <v>43</v>
      </c>
      <c r="CV45" s="13" t="s">
        <v>44</v>
      </c>
      <c r="CW45" s="13" t="s">
        <v>45</v>
      </c>
      <c r="CX45" s="13" t="s">
        <v>46</v>
      </c>
      <c r="CY45" s="13" t="s">
        <v>47</v>
      </c>
      <c r="CZ45" s="13"/>
      <c r="DA45" s="14" t="str">
        <f>AY45</f>
        <v>70 GSM</v>
      </c>
      <c r="DB45" s="14" t="str">
        <f t="shared" ref="DB45:DI45" si="210">AZ45</f>
        <v>80 GSM</v>
      </c>
      <c r="DC45" s="14" t="str">
        <f t="shared" si="210"/>
        <v>90 GSM</v>
      </c>
      <c r="DD45" s="14" t="str">
        <f t="shared" si="210"/>
        <v>100 GSM</v>
      </c>
      <c r="DE45" s="14" t="str">
        <f t="shared" si="210"/>
        <v>130 GSM</v>
      </c>
      <c r="DF45" s="14" t="str">
        <f t="shared" si="210"/>
        <v>170 GSM</v>
      </c>
      <c r="DG45" s="14" t="str">
        <f t="shared" si="210"/>
        <v>210 GSM</v>
      </c>
      <c r="DH45" s="14" t="str">
        <f t="shared" si="210"/>
        <v>250 GSM</v>
      </c>
      <c r="DI45" s="14" t="str">
        <f t="shared" si="210"/>
        <v>300 GSM</v>
      </c>
      <c r="EL45" t="s">
        <v>50</v>
      </c>
      <c r="EP45">
        <v>10000</v>
      </c>
      <c r="EY45" t="s">
        <v>8</v>
      </c>
      <c r="EZ45" t="s">
        <v>50</v>
      </c>
      <c r="FA45">
        <v>170</v>
      </c>
      <c r="FB45">
        <v>10000</v>
      </c>
    </row>
    <row r="46" spans="14:159">
      <c r="AM46">
        <f t="shared" ref="AM46:AM55" si="211">AG7</f>
        <v>1000</v>
      </c>
      <c r="AN46" s="5">
        <f t="shared" ref="AN46:AV46" si="212">V25</f>
        <v>0</v>
      </c>
      <c r="AO46" s="5">
        <f t="shared" si="212"/>
        <v>5.5</v>
      </c>
      <c r="AP46" s="5">
        <f t="shared" si="212"/>
        <v>0</v>
      </c>
      <c r="AQ46" s="5">
        <f t="shared" si="212"/>
        <v>7</v>
      </c>
      <c r="AR46" s="5">
        <f t="shared" si="212"/>
        <v>0</v>
      </c>
      <c r="AS46" s="5">
        <f t="shared" si="212"/>
        <v>0</v>
      </c>
      <c r="AT46" s="5">
        <f t="shared" si="212"/>
        <v>0</v>
      </c>
      <c r="AU46" s="5">
        <f t="shared" si="212"/>
        <v>0</v>
      </c>
      <c r="AV46" s="5">
        <f t="shared" si="212"/>
        <v>0</v>
      </c>
      <c r="AX46" s="5">
        <f>AH7</f>
        <v>69.5</v>
      </c>
      <c r="AY46">
        <f>AX46*AN46</f>
        <v>0</v>
      </c>
      <c r="AZ46">
        <f>AX46*AO46</f>
        <v>382.25</v>
      </c>
      <c r="BA46">
        <f>AX46*AP46</f>
        <v>0</v>
      </c>
      <c r="BB46">
        <f>AX46*AQ46</f>
        <v>486.5</v>
      </c>
      <c r="BC46">
        <f>AX46*AR46</f>
        <v>0</v>
      </c>
      <c r="BD46">
        <f>AX46*AS46</f>
        <v>0</v>
      </c>
      <c r="BE46">
        <f>AX46*AT46</f>
        <v>0</v>
      </c>
      <c r="BF46">
        <f>AX46*AU46</f>
        <v>0</v>
      </c>
      <c r="BG46">
        <f>AX46*AV46</f>
        <v>0</v>
      </c>
      <c r="BH46">
        <f t="shared" ref="BH46:BH55" si="213">AX46*2</f>
        <v>139</v>
      </c>
      <c r="BI46">
        <f t="shared" ref="BI46:BI55" si="214">AX46*4</f>
        <v>278</v>
      </c>
      <c r="BJ46">
        <f t="shared" ref="BJ46:BJ55" si="215">AX46*4</f>
        <v>278</v>
      </c>
      <c r="BK46" s="18">
        <f>BH46/1050</f>
        <v>0.13238095238095238</v>
      </c>
      <c r="BL46" s="18">
        <f>BI46/1050</f>
        <v>0.26476190476190475</v>
      </c>
      <c r="BM46" s="18">
        <f>BJ46/1050</f>
        <v>0.26476190476190475</v>
      </c>
      <c r="BN46" s="19">
        <f>CEILING(BK46,1)</f>
        <v>1</v>
      </c>
      <c r="BO46" s="19">
        <f t="shared" ref="BO46:BP55" si="216">CEILING(BL46,1)</f>
        <v>1</v>
      </c>
      <c r="BP46" s="19">
        <f t="shared" si="216"/>
        <v>1</v>
      </c>
      <c r="BQ46" s="20">
        <v>2000</v>
      </c>
      <c r="BR46" s="20">
        <v>2400</v>
      </c>
      <c r="BS46" s="20">
        <v>2800</v>
      </c>
      <c r="BT46" s="20">
        <v>3200</v>
      </c>
      <c r="BU46" s="20">
        <v>3600</v>
      </c>
      <c r="BV46" s="21">
        <v>2000</v>
      </c>
      <c r="BW46" s="22">
        <f t="shared" ref="BW46:BW55" si="217">AY46+BV46</f>
        <v>2000</v>
      </c>
      <c r="BX46" s="22">
        <f t="shared" ref="BX46:BX55" si="218">AZ46+BV46</f>
        <v>2382.25</v>
      </c>
      <c r="BY46" s="22">
        <f t="shared" ref="BY46:BY55" si="219">BA46+BV46</f>
        <v>2000</v>
      </c>
      <c r="BZ46" s="22">
        <f t="shared" ref="BZ46:BZ55" si="220">BB46+BV46</f>
        <v>2486.5</v>
      </c>
      <c r="CA46" s="22">
        <f t="shared" ref="CA46:CA55" si="221">BC46+BV46</f>
        <v>2000</v>
      </c>
      <c r="CB46" s="22">
        <f t="shared" ref="CB46:CB55" si="222">BD46+BV46</f>
        <v>2000</v>
      </c>
      <c r="CC46" s="22">
        <f t="shared" ref="CC46:CC55" si="223">BE46+BV46</f>
        <v>2000</v>
      </c>
      <c r="CD46" s="22">
        <f t="shared" ref="CD46:CD55" si="224">BF46+BV46</f>
        <v>2000</v>
      </c>
      <c r="CE46" s="22">
        <f t="shared" ref="CE46:CE55" si="225">BG46+BV46</f>
        <v>2000</v>
      </c>
      <c r="CF46" s="20">
        <v>1500</v>
      </c>
      <c r="CG46" s="20">
        <v>1900</v>
      </c>
      <c r="CH46" s="20">
        <v>2300</v>
      </c>
      <c r="CI46" s="20">
        <v>2700</v>
      </c>
      <c r="CJ46" s="20">
        <v>3100</v>
      </c>
      <c r="CK46" s="21">
        <v>1500</v>
      </c>
      <c r="CL46" s="22">
        <f t="shared" ref="CL46:CL55" si="226">AY46+CK46</f>
        <v>1500</v>
      </c>
      <c r="CM46" s="22">
        <f t="shared" ref="CM46:CM55" si="227">AZ46+CK46</f>
        <v>1882.25</v>
      </c>
      <c r="CN46" s="22">
        <f t="shared" ref="CN46:CN55" si="228">BA46+CK46</f>
        <v>1500</v>
      </c>
      <c r="CO46" s="22">
        <f t="shared" ref="CO46:CO55" si="229">BB46+CK46</f>
        <v>1986.5</v>
      </c>
      <c r="CP46" s="22">
        <f t="shared" ref="CP46:CP55" si="230">BC46+CK46</f>
        <v>1500</v>
      </c>
      <c r="CQ46" s="22">
        <f t="shared" ref="CQ46:CQ55" si="231">BD46+CK46</f>
        <v>1500</v>
      </c>
      <c r="CR46" s="22">
        <f t="shared" ref="CR46:CR55" si="232">BE46+CK46</f>
        <v>1500</v>
      </c>
      <c r="CS46" s="22">
        <f t="shared" ref="CS46:CS55" si="233">BF46+CK46</f>
        <v>1500</v>
      </c>
      <c r="CT46" s="22">
        <f t="shared" ref="CT46:CT55" si="234">BG46+CK46</f>
        <v>1500</v>
      </c>
      <c r="CU46" s="20">
        <v>1200</v>
      </c>
      <c r="CV46" s="20">
        <v>1600</v>
      </c>
      <c r="CW46" s="20">
        <v>2000</v>
      </c>
      <c r="CX46" s="20">
        <v>2400</v>
      </c>
      <c r="CY46" s="20">
        <v>2800</v>
      </c>
      <c r="CZ46" s="21">
        <v>1200</v>
      </c>
      <c r="DA46" s="22">
        <f t="shared" ref="DA46:DA55" si="235">CZ46+AY46</f>
        <v>1200</v>
      </c>
      <c r="DB46" s="22">
        <f t="shared" ref="DB46:DB55" si="236">CZ46+AZ46</f>
        <v>1582.25</v>
      </c>
      <c r="DC46" s="22">
        <f t="shared" ref="DC46:DC55" si="237">CZ46+BA46</f>
        <v>1200</v>
      </c>
      <c r="DD46" s="22">
        <f t="shared" ref="DD46:DD55" si="238">CZ46+BB46</f>
        <v>1686.5</v>
      </c>
      <c r="DE46" s="22">
        <f t="shared" ref="DE46:DE55" si="239">CZ46+BC46</f>
        <v>1200</v>
      </c>
      <c r="DF46" s="22">
        <f t="shared" ref="DF46:DF55" si="240">CZ46+BD46</f>
        <v>1200</v>
      </c>
      <c r="DG46" s="22">
        <f t="shared" ref="DG46:DG55" si="241">CZ46+BE46</f>
        <v>1200</v>
      </c>
      <c r="DH46" s="22">
        <f t="shared" ref="DH46:DH55" si="242">CZ46+BF46</f>
        <v>1200</v>
      </c>
      <c r="DI46" s="22">
        <f t="shared" ref="DI46:DI55" si="243">CZ46+BG46</f>
        <v>1200</v>
      </c>
      <c r="EL46" t="s">
        <v>50</v>
      </c>
      <c r="EM46">
        <v>100</v>
      </c>
      <c r="EO46" t="s">
        <v>37</v>
      </c>
      <c r="EP46">
        <v>1000</v>
      </c>
      <c r="EY46" t="s">
        <v>8</v>
      </c>
      <c r="EZ46" t="s">
        <v>50</v>
      </c>
      <c r="FA46">
        <v>210</v>
      </c>
      <c r="FB46">
        <v>1000</v>
      </c>
    </row>
    <row r="47" spans="14:159">
      <c r="AM47">
        <f t="shared" si="211"/>
        <v>2000</v>
      </c>
      <c r="AN47" s="3">
        <f t="shared" ref="AN47:AV47" si="244">AN46</f>
        <v>0</v>
      </c>
      <c r="AO47" s="3">
        <f t="shared" si="244"/>
        <v>5.5</v>
      </c>
      <c r="AP47" s="3">
        <f t="shared" si="244"/>
        <v>0</v>
      </c>
      <c r="AQ47" s="3">
        <f t="shared" si="244"/>
        <v>7</v>
      </c>
      <c r="AR47" s="3">
        <f t="shared" si="244"/>
        <v>0</v>
      </c>
      <c r="AS47" s="3">
        <f t="shared" si="244"/>
        <v>0</v>
      </c>
      <c r="AT47" s="3">
        <f t="shared" si="244"/>
        <v>0</v>
      </c>
      <c r="AU47" s="3">
        <f t="shared" si="244"/>
        <v>0</v>
      </c>
      <c r="AV47" s="3">
        <f t="shared" si="244"/>
        <v>0</v>
      </c>
      <c r="AX47" s="5">
        <f t="shared" ref="AX47:AX55" si="245">AH8</f>
        <v>132</v>
      </c>
      <c r="AY47">
        <f t="shared" ref="AY47:AY55" si="246">AX47*AN47</f>
        <v>0</v>
      </c>
      <c r="AZ47">
        <f t="shared" ref="AZ47:AZ55" si="247">AX47*AO47</f>
        <v>726</v>
      </c>
      <c r="BA47">
        <f t="shared" ref="BA47:BA55" si="248">AX47*AP47</f>
        <v>0</v>
      </c>
      <c r="BB47">
        <f t="shared" ref="BB47:BB55" si="249">AX47*AQ47</f>
        <v>924</v>
      </c>
      <c r="BC47">
        <f t="shared" ref="BC47:BC55" si="250">AX47*AR47</f>
        <v>0</v>
      </c>
      <c r="BD47">
        <f t="shared" ref="BD47:BD55" si="251">AX47*AS47</f>
        <v>0</v>
      </c>
      <c r="BE47">
        <f t="shared" ref="BE47:BE55" si="252">AX47*AT47</f>
        <v>0</v>
      </c>
      <c r="BF47">
        <f t="shared" ref="BF47:BF55" si="253">AX47*AU47</f>
        <v>0</v>
      </c>
      <c r="BG47">
        <f t="shared" ref="BG47:BG55" si="254">AX47*AV47</f>
        <v>0</v>
      </c>
      <c r="BH47">
        <f t="shared" si="213"/>
        <v>264</v>
      </c>
      <c r="BI47">
        <f t="shared" si="214"/>
        <v>528</v>
      </c>
      <c r="BJ47">
        <f t="shared" si="215"/>
        <v>528</v>
      </c>
      <c r="BK47" s="18">
        <f t="shared" ref="BK47:BM55" si="255">BH47/1050</f>
        <v>0.25142857142857145</v>
      </c>
      <c r="BL47" s="18">
        <f t="shared" si="255"/>
        <v>0.50285714285714289</v>
      </c>
      <c r="BM47" s="18">
        <f t="shared" si="255"/>
        <v>0.50285714285714289</v>
      </c>
      <c r="BN47" s="19">
        <f t="shared" ref="BN47:BO55" si="256">CEILING(BK47,1)</f>
        <v>1</v>
      </c>
      <c r="BO47" s="19">
        <f t="shared" si="216"/>
        <v>1</v>
      </c>
      <c r="BP47" s="19">
        <f t="shared" si="216"/>
        <v>1</v>
      </c>
      <c r="BQ47" s="25"/>
      <c r="BR47" s="25"/>
      <c r="BS47" s="25"/>
      <c r="BT47" s="25"/>
      <c r="BU47" s="25"/>
      <c r="BV47" s="21">
        <v>2000</v>
      </c>
      <c r="BW47" s="22">
        <f t="shared" si="217"/>
        <v>2000</v>
      </c>
      <c r="BX47" s="22">
        <f t="shared" si="218"/>
        <v>2726</v>
      </c>
      <c r="BY47" s="22">
        <f t="shared" si="219"/>
        <v>2000</v>
      </c>
      <c r="BZ47" s="22">
        <f t="shared" si="220"/>
        <v>2924</v>
      </c>
      <c r="CA47" s="22">
        <f t="shared" si="221"/>
        <v>2000</v>
      </c>
      <c r="CB47" s="22">
        <f t="shared" si="222"/>
        <v>2000</v>
      </c>
      <c r="CC47" s="22">
        <f t="shared" si="223"/>
        <v>2000</v>
      </c>
      <c r="CD47" s="22">
        <f t="shared" si="224"/>
        <v>2000</v>
      </c>
      <c r="CE47" s="22">
        <f t="shared" si="225"/>
        <v>2000</v>
      </c>
      <c r="CF47" s="25"/>
      <c r="CG47" s="25"/>
      <c r="CH47" s="25"/>
      <c r="CI47" s="25"/>
      <c r="CJ47" s="25"/>
      <c r="CK47" s="21">
        <v>1500</v>
      </c>
      <c r="CL47" s="22">
        <f t="shared" si="226"/>
        <v>1500</v>
      </c>
      <c r="CM47" s="22">
        <f t="shared" si="227"/>
        <v>2226</v>
      </c>
      <c r="CN47" s="22">
        <f t="shared" si="228"/>
        <v>1500</v>
      </c>
      <c r="CO47" s="22">
        <f t="shared" si="229"/>
        <v>2424</v>
      </c>
      <c r="CP47" s="22">
        <f t="shared" si="230"/>
        <v>1500</v>
      </c>
      <c r="CQ47" s="22">
        <f t="shared" si="231"/>
        <v>1500</v>
      </c>
      <c r="CR47" s="22">
        <f t="shared" si="232"/>
        <v>1500</v>
      </c>
      <c r="CS47" s="22">
        <f t="shared" si="233"/>
        <v>1500</v>
      </c>
      <c r="CT47" s="22">
        <f t="shared" si="234"/>
        <v>1500</v>
      </c>
      <c r="CU47" s="25"/>
      <c r="CV47" s="25"/>
      <c r="CW47" s="25"/>
      <c r="CX47" s="25"/>
      <c r="CY47" s="25"/>
      <c r="CZ47" s="21">
        <v>1200</v>
      </c>
      <c r="DA47" s="22">
        <f t="shared" si="235"/>
        <v>1200</v>
      </c>
      <c r="DB47" s="22">
        <f t="shared" si="236"/>
        <v>1926</v>
      </c>
      <c r="DC47" s="22">
        <f t="shared" si="237"/>
        <v>1200</v>
      </c>
      <c r="DD47" s="22">
        <f t="shared" si="238"/>
        <v>2124</v>
      </c>
      <c r="DE47" s="22">
        <f t="shared" si="239"/>
        <v>1200</v>
      </c>
      <c r="DF47" s="22">
        <f t="shared" si="240"/>
        <v>1200</v>
      </c>
      <c r="DG47" s="22">
        <f t="shared" si="241"/>
        <v>1200</v>
      </c>
      <c r="DH47" s="22">
        <f t="shared" si="242"/>
        <v>1200</v>
      </c>
      <c r="DI47" s="22">
        <f t="shared" si="243"/>
        <v>1200</v>
      </c>
      <c r="EL47" t="s">
        <v>50</v>
      </c>
      <c r="EP47">
        <v>2000</v>
      </c>
      <c r="EY47" t="s">
        <v>8</v>
      </c>
      <c r="EZ47" t="s">
        <v>50</v>
      </c>
      <c r="FA47">
        <v>210</v>
      </c>
      <c r="FB47">
        <v>2000</v>
      </c>
    </row>
    <row r="48" spans="14:159">
      <c r="AM48">
        <f t="shared" si="211"/>
        <v>3000</v>
      </c>
      <c r="AN48" s="3">
        <f t="shared" ref="AN48:AV48" si="257">AN46</f>
        <v>0</v>
      </c>
      <c r="AO48" s="3">
        <f t="shared" si="257"/>
        <v>5.5</v>
      </c>
      <c r="AP48" s="3">
        <f t="shared" si="257"/>
        <v>0</v>
      </c>
      <c r="AQ48" s="3">
        <f t="shared" si="257"/>
        <v>7</v>
      </c>
      <c r="AR48" s="3">
        <f t="shared" si="257"/>
        <v>0</v>
      </c>
      <c r="AS48" s="3">
        <f t="shared" si="257"/>
        <v>0</v>
      </c>
      <c r="AT48" s="3">
        <f t="shared" si="257"/>
        <v>0</v>
      </c>
      <c r="AU48" s="3">
        <f t="shared" si="257"/>
        <v>0</v>
      </c>
      <c r="AV48" s="3">
        <f t="shared" si="257"/>
        <v>0</v>
      </c>
      <c r="AX48" s="5">
        <f t="shared" si="245"/>
        <v>194.5</v>
      </c>
      <c r="AY48">
        <f t="shared" si="246"/>
        <v>0</v>
      </c>
      <c r="AZ48">
        <f t="shared" si="247"/>
        <v>1069.75</v>
      </c>
      <c r="BA48">
        <f t="shared" si="248"/>
        <v>0</v>
      </c>
      <c r="BB48">
        <f t="shared" si="249"/>
        <v>1361.5</v>
      </c>
      <c r="BC48">
        <f t="shared" si="250"/>
        <v>0</v>
      </c>
      <c r="BD48">
        <f t="shared" si="251"/>
        <v>0</v>
      </c>
      <c r="BE48">
        <f t="shared" si="252"/>
        <v>0</v>
      </c>
      <c r="BF48">
        <f t="shared" si="253"/>
        <v>0</v>
      </c>
      <c r="BG48">
        <f t="shared" si="254"/>
        <v>0</v>
      </c>
      <c r="BH48">
        <f t="shared" si="213"/>
        <v>389</v>
      </c>
      <c r="BI48">
        <f t="shared" si="214"/>
        <v>778</v>
      </c>
      <c r="BJ48">
        <f t="shared" si="215"/>
        <v>778</v>
      </c>
      <c r="BK48" s="18">
        <f t="shared" si="255"/>
        <v>0.37047619047619046</v>
      </c>
      <c r="BL48" s="18">
        <f t="shared" si="255"/>
        <v>0.74095238095238092</v>
      </c>
      <c r="BM48" s="18">
        <f t="shared" si="255"/>
        <v>0.74095238095238092</v>
      </c>
      <c r="BN48" s="19">
        <f t="shared" si="256"/>
        <v>1</v>
      </c>
      <c r="BO48" s="19">
        <f t="shared" si="216"/>
        <v>1</v>
      </c>
      <c r="BP48" s="19">
        <f t="shared" si="216"/>
        <v>1</v>
      </c>
      <c r="BQ48" s="25"/>
      <c r="BR48" s="25"/>
      <c r="BS48" s="25"/>
      <c r="BT48" s="25"/>
      <c r="BU48" s="25"/>
      <c r="BV48" s="21">
        <v>2000</v>
      </c>
      <c r="BW48" s="22">
        <f t="shared" si="217"/>
        <v>2000</v>
      </c>
      <c r="BX48" s="22">
        <f t="shared" si="218"/>
        <v>3069.75</v>
      </c>
      <c r="BY48" s="22">
        <f t="shared" si="219"/>
        <v>2000</v>
      </c>
      <c r="BZ48" s="22">
        <f t="shared" si="220"/>
        <v>3361.5</v>
      </c>
      <c r="CA48" s="22">
        <f t="shared" si="221"/>
        <v>2000</v>
      </c>
      <c r="CB48" s="22">
        <f t="shared" si="222"/>
        <v>2000</v>
      </c>
      <c r="CC48" s="22">
        <f t="shared" si="223"/>
        <v>2000</v>
      </c>
      <c r="CD48" s="22">
        <f t="shared" si="224"/>
        <v>2000</v>
      </c>
      <c r="CE48" s="22">
        <f t="shared" si="225"/>
        <v>2000</v>
      </c>
      <c r="CF48" s="25"/>
      <c r="CG48" s="25"/>
      <c r="CH48" s="25"/>
      <c r="CI48" s="25"/>
      <c r="CJ48" s="25"/>
      <c r="CK48" s="21">
        <v>1500</v>
      </c>
      <c r="CL48" s="22">
        <f t="shared" si="226"/>
        <v>1500</v>
      </c>
      <c r="CM48" s="22">
        <f t="shared" si="227"/>
        <v>2569.75</v>
      </c>
      <c r="CN48" s="22">
        <f t="shared" si="228"/>
        <v>1500</v>
      </c>
      <c r="CO48" s="22">
        <f t="shared" si="229"/>
        <v>2861.5</v>
      </c>
      <c r="CP48" s="22">
        <f t="shared" si="230"/>
        <v>1500</v>
      </c>
      <c r="CQ48" s="22">
        <f t="shared" si="231"/>
        <v>1500</v>
      </c>
      <c r="CR48" s="22">
        <f t="shared" si="232"/>
        <v>1500</v>
      </c>
      <c r="CS48" s="22">
        <f t="shared" si="233"/>
        <v>1500</v>
      </c>
      <c r="CT48" s="22">
        <f t="shared" si="234"/>
        <v>1500</v>
      </c>
      <c r="CU48" s="25"/>
      <c r="CV48" s="25"/>
      <c r="CW48" s="25"/>
      <c r="CX48" s="25"/>
      <c r="CY48" s="25"/>
      <c r="CZ48" s="21">
        <v>1200</v>
      </c>
      <c r="DA48" s="22">
        <f t="shared" si="235"/>
        <v>1200</v>
      </c>
      <c r="DB48" s="22">
        <f t="shared" si="236"/>
        <v>2269.75</v>
      </c>
      <c r="DC48" s="22">
        <f t="shared" si="237"/>
        <v>1200</v>
      </c>
      <c r="DD48" s="22">
        <f t="shared" si="238"/>
        <v>2561.5</v>
      </c>
      <c r="DE48" s="22">
        <f t="shared" si="239"/>
        <v>1200</v>
      </c>
      <c r="DF48" s="22">
        <f t="shared" si="240"/>
        <v>1200</v>
      </c>
      <c r="DG48" s="22">
        <f t="shared" si="241"/>
        <v>1200</v>
      </c>
      <c r="DH48" s="22">
        <f t="shared" si="242"/>
        <v>1200</v>
      </c>
      <c r="DI48" s="22">
        <f t="shared" si="243"/>
        <v>1200</v>
      </c>
      <c r="EL48" t="s">
        <v>50</v>
      </c>
      <c r="EP48">
        <v>4000</v>
      </c>
      <c r="EY48" t="s">
        <v>8</v>
      </c>
      <c r="EZ48" t="s">
        <v>50</v>
      </c>
      <c r="FA48">
        <v>210</v>
      </c>
      <c r="FB48">
        <v>3000</v>
      </c>
    </row>
    <row r="49" spans="39:158">
      <c r="AM49">
        <f t="shared" si="211"/>
        <v>4000</v>
      </c>
      <c r="AN49" s="3">
        <f t="shared" ref="AN49:AV49" si="258">AN46</f>
        <v>0</v>
      </c>
      <c r="AO49" s="3">
        <f t="shared" si="258"/>
        <v>5.5</v>
      </c>
      <c r="AP49" s="3">
        <f t="shared" si="258"/>
        <v>0</v>
      </c>
      <c r="AQ49" s="3">
        <f t="shared" si="258"/>
        <v>7</v>
      </c>
      <c r="AR49" s="3">
        <f t="shared" si="258"/>
        <v>0</v>
      </c>
      <c r="AS49" s="3">
        <f t="shared" si="258"/>
        <v>0</v>
      </c>
      <c r="AT49" s="3">
        <f t="shared" si="258"/>
        <v>0</v>
      </c>
      <c r="AU49" s="3">
        <f t="shared" si="258"/>
        <v>0</v>
      </c>
      <c r="AV49" s="3">
        <f t="shared" si="258"/>
        <v>0</v>
      </c>
      <c r="AX49" s="5">
        <f t="shared" si="245"/>
        <v>257</v>
      </c>
      <c r="AY49">
        <f t="shared" si="246"/>
        <v>0</v>
      </c>
      <c r="AZ49">
        <f t="shared" si="247"/>
        <v>1413.5</v>
      </c>
      <c r="BA49">
        <f t="shared" si="248"/>
        <v>0</v>
      </c>
      <c r="BB49">
        <f t="shared" si="249"/>
        <v>1799</v>
      </c>
      <c r="BC49">
        <f t="shared" si="250"/>
        <v>0</v>
      </c>
      <c r="BD49">
        <f t="shared" si="251"/>
        <v>0</v>
      </c>
      <c r="BE49">
        <f t="shared" si="252"/>
        <v>0</v>
      </c>
      <c r="BF49">
        <f t="shared" si="253"/>
        <v>0</v>
      </c>
      <c r="BG49">
        <f t="shared" si="254"/>
        <v>0</v>
      </c>
      <c r="BH49">
        <f t="shared" si="213"/>
        <v>514</v>
      </c>
      <c r="BI49">
        <f t="shared" si="214"/>
        <v>1028</v>
      </c>
      <c r="BJ49">
        <f t="shared" si="215"/>
        <v>1028</v>
      </c>
      <c r="BK49" s="18">
        <f t="shared" si="255"/>
        <v>0.48952380952380953</v>
      </c>
      <c r="BL49" s="18">
        <f t="shared" si="255"/>
        <v>0.97904761904761906</v>
      </c>
      <c r="BM49" s="18">
        <f t="shared" si="255"/>
        <v>0.97904761904761906</v>
      </c>
      <c r="BN49" s="19">
        <f t="shared" si="256"/>
        <v>1</v>
      </c>
      <c r="BO49" s="19">
        <f>CEILING(BL49,1)</f>
        <v>1</v>
      </c>
      <c r="BP49" s="19">
        <f t="shared" si="216"/>
        <v>1</v>
      </c>
      <c r="BQ49" s="25"/>
      <c r="BR49" s="25"/>
      <c r="BS49" s="25"/>
      <c r="BT49" s="25"/>
      <c r="BU49" s="25"/>
      <c r="BV49" s="21">
        <v>2000</v>
      </c>
      <c r="BW49" s="22">
        <f t="shared" si="217"/>
        <v>2000</v>
      </c>
      <c r="BX49" s="22">
        <f t="shared" si="218"/>
        <v>3413.5</v>
      </c>
      <c r="BY49" s="22">
        <f t="shared" si="219"/>
        <v>2000</v>
      </c>
      <c r="BZ49" s="22">
        <f t="shared" si="220"/>
        <v>3799</v>
      </c>
      <c r="CA49" s="22">
        <f t="shared" si="221"/>
        <v>2000</v>
      </c>
      <c r="CB49" s="22">
        <f t="shared" si="222"/>
        <v>2000</v>
      </c>
      <c r="CC49" s="22">
        <f t="shared" si="223"/>
        <v>2000</v>
      </c>
      <c r="CD49" s="22">
        <f t="shared" si="224"/>
        <v>2000</v>
      </c>
      <c r="CE49" s="22">
        <f t="shared" si="225"/>
        <v>2000</v>
      </c>
      <c r="CF49" s="25"/>
      <c r="CG49" s="25"/>
      <c r="CH49" s="25"/>
      <c r="CI49" s="25"/>
      <c r="CJ49" s="25"/>
      <c r="CK49" s="21">
        <v>1500</v>
      </c>
      <c r="CL49" s="22">
        <f t="shared" si="226"/>
        <v>1500</v>
      </c>
      <c r="CM49" s="22">
        <f t="shared" si="227"/>
        <v>2913.5</v>
      </c>
      <c r="CN49" s="22">
        <f t="shared" si="228"/>
        <v>1500</v>
      </c>
      <c r="CO49" s="22">
        <f t="shared" si="229"/>
        <v>3299</v>
      </c>
      <c r="CP49" s="22">
        <f t="shared" si="230"/>
        <v>1500</v>
      </c>
      <c r="CQ49" s="22">
        <f t="shared" si="231"/>
        <v>1500</v>
      </c>
      <c r="CR49" s="22">
        <f t="shared" si="232"/>
        <v>1500</v>
      </c>
      <c r="CS49" s="22">
        <f t="shared" si="233"/>
        <v>1500</v>
      </c>
      <c r="CT49" s="22">
        <f t="shared" si="234"/>
        <v>1500</v>
      </c>
      <c r="CU49" s="25"/>
      <c r="CV49" s="25"/>
      <c r="CW49" s="25"/>
      <c r="CX49" s="25"/>
      <c r="CY49" s="25"/>
      <c r="CZ49" s="21">
        <v>1200</v>
      </c>
      <c r="DA49" s="22">
        <f t="shared" si="235"/>
        <v>1200</v>
      </c>
      <c r="DB49" s="22">
        <f t="shared" si="236"/>
        <v>2613.5</v>
      </c>
      <c r="DC49" s="22">
        <f t="shared" si="237"/>
        <v>1200</v>
      </c>
      <c r="DD49" s="22">
        <f t="shared" si="238"/>
        <v>2999</v>
      </c>
      <c r="DE49" s="22">
        <f t="shared" si="239"/>
        <v>1200</v>
      </c>
      <c r="DF49" s="22">
        <f t="shared" si="240"/>
        <v>1200</v>
      </c>
      <c r="DG49" s="22">
        <f t="shared" si="241"/>
        <v>1200</v>
      </c>
      <c r="DH49" s="22">
        <f t="shared" si="242"/>
        <v>1200</v>
      </c>
      <c r="DI49" s="22">
        <f t="shared" si="243"/>
        <v>1200</v>
      </c>
      <c r="EL49" t="s">
        <v>50</v>
      </c>
      <c r="EP49">
        <v>5000</v>
      </c>
      <c r="EY49" t="s">
        <v>8</v>
      </c>
      <c r="EZ49" t="s">
        <v>50</v>
      </c>
      <c r="FA49">
        <v>210</v>
      </c>
      <c r="FB49">
        <v>4000</v>
      </c>
    </row>
    <row r="50" spans="39:158">
      <c r="AM50">
        <f t="shared" si="211"/>
        <v>5000</v>
      </c>
      <c r="AN50" s="3">
        <f t="shared" ref="AN50:AV50" si="259">AN46</f>
        <v>0</v>
      </c>
      <c r="AO50" s="3">
        <f t="shared" si="259"/>
        <v>5.5</v>
      </c>
      <c r="AP50" s="3">
        <f t="shared" si="259"/>
        <v>0</v>
      </c>
      <c r="AQ50" s="3">
        <f t="shared" si="259"/>
        <v>7</v>
      </c>
      <c r="AR50" s="3">
        <f t="shared" si="259"/>
        <v>0</v>
      </c>
      <c r="AS50" s="3">
        <f t="shared" si="259"/>
        <v>0</v>
      </c>
      <c r="AT50" s="3">
        <f t="shared" si="259"/>
        <v>0</v>
      </c>
      <c r="AU50" s="3">
        <f t="shared" si="259"/>
        <v>0</v>
      </c>
      <c r="AV50" s="3">
        <f t="shared" si="259"/>
        <v>0</v>
      </c>
      <c r="AX50" s="5">
        <f t="shared" si="245"/>
        <v>319.5</v>
      </c>
      <c r="AY50">
        <f t="shared" si="246"/>
        <v>0</v>
      </c>
      <c r="AZ50">
        <f t="shared" si="247"/>
        <v>1757.25</v>
      </c>
      <c r="BA50">
        <f t="shared" si="248"/>
        <v>0</v>
      </c>
      <c r="BB50">
        <f t="shared" si="249"/>
        <v>2236.5</v>
      </c>
      <c r="BC50">
        <f t="shared" si="250"/>
        <v>0</v>
      </c>
      <c r="BD50">
        <f t="shared" si="251"/>
        <v>0</v>
      </c>
      <c r="BE50">
        <f t="shared" si="252"/>
        <v>0</v>
      </c>
      <c r="BF50">
        <f t="shared" si="253"/>
        <v>0</v>
      </c>
      <c r="BG50">
        <f t="shared" si="254"/>
        <v>0</v>
      </c>
      <c r="BH50">
        <f t="shared" si="213"/>
        <v>639</v>
      </c>
      <c r="BI50">
        <f t="shared" si="214"/>
        <v>1278</v>
      </c>
      <c r="BJ50">
        <f t="shared" si="215"/>
        <v>1278</v>
      </c>
      <c r="BK50" s="18">
        <f t="shared" si="255"/>
        <v>0.60857142857142854</v>
      </c>
      <c r="BL50" s="18">
        <f t="shared" si="255"/>
        <v>1.2171428571428571</v>
      </c>
      <c r="BM50" s="18">
        <f t="shared" si="255"/>
        <v>1.2171428571428571</v>
      </c>
      <c r="BN50" s="19">
        <f t="shared" si="256"/>
        <v>1</v>
      </c>
      <c r="BO50" s="19">
        <f t="shared" si="256"/>
        <v>2</v>
      </c>
      <c r="BP50" s="19">
        <f t="shared" si="216"/>
        <v>2</v>
      </c>
      <c r="BQ50" s="25"/>
      <c r="BR50" s="25"/>
      <c r="BS50" s="25"/>
      <c r="BT50" s="25"/>
      <c r="BU50" s="25"/>
      <c r="BV50" s="21">
        <v>2000</v>
      </c>
      <c r="BW50" s="22">
        <f t="shared" si="217"/>
        <v>2000</v>
      </c>
      <c r="BX50" s="22">
        <f t="shared" si="218"/>
        <v>3757.25</v>
      </c>
      <c r="BY50" s="22">
        <f t="shared" si="219"/>
        <v>2000</v>
      </c>
      <c r="BZ50" s="22">
        <f t="shared" si="220"/>
        <v>4236.5</v>
      </c>
      <c r="CA50" s="22">
        <f t="shared" si="221"/>
        <v>2000</v>
      </c>
      <c r="CB50" s="22">
        <f t="shared" si="222"/>
        <v>2000</v>
      </c>
      <c r="CC50" s="22">
        <f t="shared" si="223"/>
        <v>2000</v>
      </c>
      <c r="CD50" s="22">
        <f t="shared" si="224"/>
        <v>2000</v>
      </c>
      <c r="CE50" s="22">
        <f t="shared" si="225"/>
        <v>2000</v>
      </c>
      <c r="CF50" s="25"/>
      <c r="CG50" s="25"/>
      <c r="CH50" s="25"/>
      <c r="CI50" s="25"/>
      <c r="CJ50" s="25"/>
      <c r="CK50" s="21">
        <v>1900</v>
      </c>
      <c r="CL50" s="22">
        <f t="shared" si="226"/>
        <v>1900</v>
      </c>
      <c r="CM50" s="22">
        <f t="shared" si="227"/>
        <v>3657.25</v>
      </c>
      <c r="CN50" s="22">
        <f t="shared" si="228"/>
        <v>1900</v>
      </c>
      <c r="CO50" s="22">
        <f t="shared" si="229"/>
        <v>4136.5</v>
      </c>
      <c r="CP50" s="22">
        <f t="shared" si="230"/>
        <v>1900</v>
      </c>
      <c r="CQ50" s="22">
        <f t="shared" si="231"/>
        <v>1900</v>
      </c>
      <c r="CR50" s="22">
        <f t="shared" si="232"/>
        <v>1900</v>
      </c>
      <c r="CS50" s="22">
        <f t="shared" si="233"/>
        <v>1900</v>
      </c>
      <c r="CT50" s="22">
        <f t="shared" si="234"/>
        <v>1900</v>
      </c>
      <c r="CU50" s="25"/>
      <c r="CV50" s="25"/>
      <c r="CW50" s="25"/>
      <c r="CX50" s="25"/>
      <c r="CY50" s="25"/>
      <c r="CZ50" s="21">
        <v>1600</v>
      </c>
      <c r="DA50" s="22">
        <f t="shared" si="235"/>
        <v>1600</v>
      </c>
      <c r="DB50" s="22">
        <f t="shared" si="236"/>
        <v>3357.25</v>
      </c>
      <c r="DC50" s="22">
        <f t="shared" si="237"/>
        <v>1600</v>
      </c>
      <c r="DD50" s="22">
        <f t="shared" si="238"/>
        <v>3836.5</v>
      </c>
      <c r="DE50" s="22">
        <f t="shared" si="239"/>
        <v>1600</v>
      </c>
      <c r="DF50" s="22">
        <f t="shared" si="240"/>
        <v>1600</v>
      </c>
      <c r="DG50" s="22">
        <f t="shared" si="241"/>
        <v>1600</v>
      </c>
      <c r="DH50" s="22">
        <f t="shared" si="242"/>
        <v>1600</v>
      </c>
      <c r="DI50" s="22">
        <f t="shared" si="243"/>
        <v>1600</v>
      </c>
      <c r="EL50" t="s">
        <v>50</v>
      </c>
      <c r="EP50">
        <v>10000</v>
      </c>
      <c r="EY50" t="s">
        <v>8</v>
      </c>
      <c r="EZ50" t="s">
        <v>50</v>
      </c>
      <c r="FA50">
        <v>210</v>
      </c>
      <c r="FB50">
        <v>5000</v>
      </c>
    </row>
    <row r="51" spans="39:158">
      <c r="AM51">
        <f t="shared" si="211"/>
        <v>6000</v>
      </c>
      <c r="AN51" s="3">
        <f t="shared" ref="AN51:AV51" si="260">AN46</f>
        <v>0</v>
      </c>
      <c r="AO51" s="3">
        <f t="shared" si="260"/>
        <v>5.5</v>
      </c>
      <c r="AP51" s="3">
        <f t="shared" si="260"/>
        <v>0</v>
      </c>
      <c r="AQ51" s="3">
        <f t="shared" si="260"/>
        <v>7</v>
      </c>
      <c r="AR51" s="3">
        <f t="shared" si="260"/>
        <v>0</v>
      </c>
      <c r="AS51" s="3">
        <f t="shared" si="260"/>
        <v>0</v>
      </c>
      <c r="AT51" s="3">
        <f t="shared" si="260"/>
        <v>0</v>
      </c>
      <c r="AU51" s="3">
        <f t="shared" si="260"/>
        <v>0</v>
      </c>
      <c r="AV51" s="3">
        <f t="shared" si="260"/>
        <v>0</v>
      </c>
      <c r="AX51" s="5">
        <f t="shared" si="245"/>
        <v>382</v>
      </c>
      <c r="AY51">
        <f t="shared" si="246"/>
        <v>0</v>
      </c>
      <c r="AZ51">
        <f t="shared" si="247"/>
        <v>2101</v>
      </c>
      <c r="BA51">
        <f t="shared" si="248"/>
        <v>0</v>
      </c>
      <c r="BB51">
        <f t="shared" si="249"/>
        <v>2674</v>
      </c>
      <c r="BC51">
        <f t="shared" si="250"/>
        <v>0</v>
      </c>
      <c r="BD51">
        <f t="shared" si="251"/>
        <v>0</v>
      </c>
      <c r="BE51">
        <f t="shared" si="252"/>
        <v>0</v>
      </c>
      <c r="BF51">
        <f t="shared" si="253"/>
        <v>0</v>
      </c>
      <c r="BG51">
        <f t="shared" si="254"/>
        <v>0</v>
      </c>
      <c r="BH51">
        <f t="shared" si="213"/>
        <v>764</v>
      </c>
      <c r="BI51">
        <f t="shared" si="214"/>
        <v>1528</v>
      </c>
      <c r="BJ51">
        <f t="shared" si="215"/>
        <v>1528</v>
      </c>
      <c r="BK51" s="18">
        <f t="shared" si="255"/>
        <v>0.72761904761904761</v>
      </c>
      <c r="BL51" s="18">
        <f t="shared" si="255"/>
        <v>1.4552380952380952</v>
      </c>
      <c r="BM51" s="18">
        <f t="shared" si="255"/>
        <v>1.4552380952380952</v>
      </c>
      <c r="BN51" s="19">
        <f t="shared" si="256"/>
        <v>1</v>
      </c>
      <c r="BO51" s="19">
        <f t="shared" si="256"/>
        <v>2</v>
      </c>
      <c r="BP51" s="19">
        <f t="shared" si="216"/>
        <v>2</v>
      </c>
      <c r="BQ51" s="25"/>
      <c r="BR51" s="25"/>
      <c r="BS51" s="25"/>
      <c r="BT51" s="25"/>
      <c r="BU51" s="25"/>
      <c r="BV51" s="21">
        <v>2000</v>
      </c>
      <c r="BW51" s="22">
        <f t="shared" si="217"/>
        <v>2000</v>
      </c>
      <c r="BX51" s="22">
        <f t="shared" si="218"/>
        <v>4101</v>
      </c>
      <c r="BY51" s="22">
        <f t="shared" si="219"/>
        <v>2000</v>
      </c>
      <c r="BZ51" s="22">
        <f t="shared" si="220"/>
        <v>4674</v>
      </c>
      <c r="CA51" s="22">
        <f t="shared" si="221"/>
        <v>2000</v>
      </c>
      <c r="CB51" s="22">
        <f t="shared" si="222"/>
        <v>2000</v>
      </c>
      <c r="CC51" s="22">
        <f t="shared" si="223"/>
        <v>2000</v>
      </c>
      <c r="CD51" s="22">
        <f t="shared" si="224"/>
        <v>2000</v>
      </c>
      <c r="CE51" s="22">
        <f t="shared" si="225"/>
        <v>2000</v>
      </c>
      <c r="CF51" s="25"/>
      <c r="CG51" s="25"/>
      <c r="CH51" s="25"/>
      <c r="CI51" s="25"/>
      <c r="CJ51" s="25"/>
      <c r="CK51" s="21">
        <v>1900</v>
      </c>
      <c r="CL51" s="22">
        <f t="shared" si="226"/>
        <v>1900</v>
      </c>
      <c r="CM51" s="22">
        <f t="shared" si="227"/>
        <v>4001</v>
      </c>
      <c r="CN51" s="22">
        <f t="shared" si="228"/>
        <v>1900</v>
      </c>
      <c r="CO51" s="22">
        <f t="shared" si="229"/>
        <v>4574</v>
      </c>
      <c r="CP51" s="22">
        <f t="shared" si="230"/>
        <v>1900</v>
      </c>
      <c r="CQ51" s="22">
        <f t="shared" si="231"/>
        <v>1900</v>
      </c>
      <c r="CR51" s="22">
        <f t="shared" si="232"/>
        <v>1900</v>
      </c>
      <c r="CS51" s="22">
        <f t="shared" si="233"/>
        <v>1900</v>
      </c>
      <c r="CT51" s="22">
        <f t="shared" si="234"/>
        <v>1900</v>
      </c>
      <c r="CU51" s="25"/>
      <c r="CV51" s="25"/>
      <c r="CW51" s="25"/>
      <c r="CX51" s="25"/>
      <c r="CY51" s="25"/>
      <c r="CZ51" s="21">
        <v>1600</v>
      </c>
      <c r="DA51" s="22">
        <f t="shared" si="235"/>
        <v>1600</v>
      </c>
      <c r="DB51" s="22">
        <f t="shared" si="236"/>
        <v>3701</v>
      </c>
      <c r="DC51" s="22">
        <f t="shared" si="237"/>
        <v>1600</v>
      </c>
      <c r="DD51" s="22">
        <f t="shared" si="238"/>
        <v>4274</v>
      </c>
      <c r="DE51" s="22">
        <f t="shared" si="239"/>
        <v>1600</v>
      </c>
      <c r="DF51" s="22">
        <f t="shared" si="240"/>
        <v>1600</v>
      </c>
      <c r="DG51" s="22">
        <f t="shared" si="241"/>
        <v>1600</v>
      </c>
      <c r="DH51" s="22">
        <f t="shared" si="242"/>
        <v>1600</v>
      </c>
      <c r="DI51" s="22">
        <f t="shared" si="243"/>
        <v>1600</v>
      </c>
      <c r="EL51" t="s">
        <v>50</v>
      </c>
      <c r="EM51">
        <v>130</v>
      </c>
      <c r="EO51" t="s">
        <v>37</v>
      </c>
      <c r="EP51">
        <v>1000</v>
      </c>
      <c r="EY51" t="s">
        <v>8</v>
      </c>
      <c r="EZ51" t="s">
        <v>50</v>
      </c>
      <c r="FA51">
        <v>210</v>
      </c>
      <c r="FB51">
        <v>6000</v>
      </c>
    </row>
    <row r="52" spans="39:158">
      <c r="AM52">
        <f t="shared" si="211"/>
        <v>7000</v>
      </c>
      <c r="AN52" s="3">
        <f t="shared" ref="AN52:AV52" si="261">AN46</f>
        <v>0</v>
      </c>
      <c r="AO52" s="3">
        <f t="shared" si="261"/>
        <v>5.5</v>
      </c>
      <c r="AP52" s="3">
        <f t="shared" si="261"/>
        <v>0</v>
      </c>
      <c r="AQ52" s="3">
        <f t="shared" si="261"/>
        <v>7</v>
      </c>
      <c r="AR52" s="3">
        <f t="shared" si="261"/>
        <v>0</v>
      </c>
      <c r="AS52" s="3">
        <f t="shared" si="261"/>
        <v>0</v>
      </c>
      <c r="AT52" s="3">
        <f t="shared" si="261"/>
        <v>0</v>
      </c>
      <c r="AU52" s="3">
        <f t="shared" si="261"/>
        <v>0</v>
      </c>
      <c r="AV52" s="3">
        <f t="shared" si="261"/>
        <v>0</v>
      </c>
      <c r="AX52" s="5">
        <f t="shared" si="245"/>
        <v>444.5</v>
      </c>
      <c r="AY52">
        <f t="shared" si="246"/>
        <v>0</v>
      </c>
      <c r="AZ52">
        <f t="shared" si="247"/>
        <v>2444.75</v>
      </c>
      <c r="BA52">
        <f t="shared" si="248"/>
        <v>0</v>
      </c>
      <c r="BB52">
        <f t="shared" si="249"/>
        <v>3111.5</v>
      </c>
      <c r="BC52">
        <f t="shared" si="250"/>
        <v>0</v>
      </c>
      <c r="BD52">
        <f t="shared" si="251"/>
        <v>0</v>
      </c>
      <c r="BE52">
        <f t="shared" si="252"/>
        <v>0</v>
      </c>
      <c r="BF52">
        <f t="shared" si="253"/>
        <v>0</v>
      </c>
      <c r="BG52">
        <f t="shared" si="254"/>
        <v>0</v>
      </c>
      <c r="BH52">
        <f t="shared" si="213"/>
        <v>889</v>
      </c>
      <c r="BI52">
        <f t="shared" si="214"/>
        <v>1778</v>
      </c>
      <c r="BJ52">
        <f t="shared" si="215"/>
        <v>1778</v>
      </c>
      <c r="BK52" s="18">
        <f t="shared" si="255"/>
        <v>0.84666666666666668</v>
      </c>
      <c r="BL52" s="18">
        <f t="shared" si="255"/>
        <v>1.6933333333333334</v>
      </c>
      <c r="BM52" s="18">
        <f t="shared" si="255"/>
        <v>1.6933333333333334</v>
      </c>
      <c r="BN52" s="19">
        <f t="shared" si="256"/>
        <v>1</v>
      </c>
      <c r="BO52" s="19">
        <f t="shared" si="256"/>
        <v>2</v>
      </c>
      <c r="BP52" s="19">
        <f t="shared" si="216"/>
        <v>2</v>
      </c>
      <c r="BQ52" s="25"/>
      <c r="BR52" s="25"/>
      <c r="BS52" s="25"/>
      <c r="BT52" s="25"/>
      <c r="BU52" s="25"/>
      <c r="BV52" s="21">
        <v>2000</v>
      </c>
      <c r="BW52" s="22">
        <f t="shared" si="217"/>
        <v>2000</v>
      </c>
      <c r="BX52" s="22">
        <f t="shared" si="218"/>
        <v>4444.75</v>
      </c>
      <c r="BY52" s="22">
        <f t="shared" si="219"/>
        <v>2000</v>
      </c>
      <c r="BZ52" s="22">
        <f t="shared" si="220"/>
        <v>5111.5</v>
      </c>
      <c r="CA52" s="22">
        <f t="shared" si="221"/>
        <v>2000</v>
      </c>
      <c r="CB52" s="22">
        <f t="shared" si="222"/>
        <v>2000</v>
      </c>
      <c r="CC52" s="22">
        <f t="shared" si="223"/>
        <v>2000</v>
      </c>
      <c r="CD52" s="22">
        <f t="shared" si="224"/>
        <v>2000</v>
      </c>
      <c r="CE52" s="22">
        <f t="shared" si="225"/>
        <v>2000</v>
      </c>
      <c r="CF52" s="25"/>
      <c r="CG52" s="25"/>
      <c r="CH52" s="25"/>
      <c r="CI52" s="25"/>
      <c r="CJ52" s="25"/>
      <c r="CK52" s="21">
        <v>1900</v>
      </c>
      <c r="CL52" s="22">
        <f t="shared" si="226"/>
        <v>1900</v>
      </c>
      <c r="CM52" s="22">
        <f t="shared" si="227"/>
        <v>4344.75</v>
      </c>
      <c r="CN52" s="22">
        <f t="shared" si="228"/>
        <v>1900</v>
      </c>
      <c r="CO52" s="22">
        <f t="shared" si="229"/>
        <v>5011.5</v>
      </c>
      <c r="CP52" s="22">
        <f t="shared" si="230"/>
        <v>1900</v>
      </c>
      <c r="CQ52" s="22">
        <f t="shared" si="231"/>
        <v>1900</v>
      </c>
      <c r="CR52" s="22">
        <f t="shared" si="232"/>
        <v>1900</v>
      </c>
      <c r="CS52" s="22">
        <f t="shared" si="233"/>
        <v>1900</v>
      </c>
      <c r="CT52" s="22">
        <f t="shared" si="234"/>
        <v>1900</v>
      </c>
      <c r="CU52" s="25"/>
      <c r="CV52" s="25"/>
      <c r="CW52" s="25"/>
      <c r="CX52" s="25"/>
      <c r="CY52" s="25"/>
      <c r="CZ52" s="21">
        <v>1600</v>
      </c>
      <c r="DA52" s="22">
        <f t="shared" si="235"/>
        <v>1600</v>
      </c>
      <c r="DB52" s="22">
        <f t="shared" si="236"/>
        <v>4044.75</v>
      </c>
      <c r="DC52" s="22">
        <f t="shared" si="237"/>
        <v>1600</v>
      </c>
      <c r="DD52" s="22">
        <f t="shared" si="238"/>
        <v>4711.5</v>
      </c>
      <c r="DE52" s="22">
        <f t="shared" si="239"/>
        <v>1600</v>
      </c>
      <c r="DF52" s="22">
        <f t="shared" si="240"/>
        <v>1600</v>
      </c>
      <c r="DG52" s="22">
        <f t="shared" si="241"/>
        <v>1600</v>
      </c>
      <c r="DH52" s="22">
        <f t="shared" si="242"/>
        <v>1600</v>
      </c>
      <c r="DI52" s="22">
        <f t="shared" si="243"/>
        <v>1600</v>
      </c>
      <c r="EL52" t="s">
        <v>50</v>
      </c>
      <c r="EP52">
        <v>2000</v>
      </c>
      <c r="EY52" t="s">
        <v>8</v>
      </c>
      <c r="EZ52" t="s">
        <v>50</v>
      </c>
      <c r="FA52">
        <v>210</v>
      </c>
      <c r="FB52">
        <v>7000</v>
      </c>
    </row>
    <row r="53" spans="39:158">
      <c r="AM53">
        <f t="shared" si="211"/>
        <v>8000</v>
      </c>
      <c r="AN53" s="3">
        <f t="shared" ref="AN53:AV53" si="262">AN46</f>
        <v>0</v>
      </c>
      <c r="AO53" s="3">
        <f t="shared" si="262"/>
        <v>5.5</v>
      </c>
      <c r="AP53" s="3">
        <f t="shared" si="262"/>
        <v>0</v>
      </c>
      <c r="AQ53" s="3">
        <f t="shared" si="262"/>
        <v>7</v>
      </c>
      <c r="AR53" s="3">
        <f t="shared" si="262"/>
        <v>0</v>
      </c>
      <c r="AS53" s="3">
        <f t="shared" si="262"/>
        <v>0</v>
      </c>
      <c r="AT53" s="3">
        <f t="shared" si="262"/>
        <v>0</v>
      </c>
      <c r="AU53" s="3">
        <f t="shared" si="262"/>
        <v>0</v>
      </c>
      <c r="AV53" s="3">
        <f t="shared" si="262"/>
        <v>0</v>
      </c>
      <c r="AX53" s="5">
        <f t="shared" si="245"/>
        <v>507</v>
      </c>
      <c r="AY53">
        <f t="shared" si="246"/>
        <v>0</v>
      </c>
      <c r="AZ53">
        <f t="shared" si="247"/>
        <v>2788.5</v>
      </c>
      <c r="BA53">
        <f t="shared" si="248"/>
        <v>0</v>
      </c>
      <c r="BB53">
        <f t="shared" si="249"/>
        <v>3549</v>
      </c>
      <c r="BC53">
        <f t="shared" si="250"/>
        <v>0</v>
      </c>
      <c r="BD53">
        <f t="shared" si="251"/>
        <v>0</v>
      </c>
      <c r="BE53">
        <f t="shared" si="252"/>
        <v>0</v>
      </c>
      <c r="BF53">
        <f t="shared" si="253"/>
        <v>0</v>
      </c>
      <c r="BG53">
        <f t="shared" si="254"/>
        <v>0</v>
      </c>
      <c r="BH53">
        <f t="shared" si="213"/>
        <v>1014</v>
      </c>
      <c r="BI53">
        <f t="shared" si="214"/>
        <v>2028</v>
      </c>
      <c r="BJ53">
        <f t="shared" si="215"/>
        <v>2028</v>
      </c>
      <c r="BK53" s="18">
        <f t="shared" si="255"/>
        <v>0.96571428571428575</v>
      </c>
      <c r="BL53" s="18">
        <f t="shared" si="255"/>
        <v>1.9314285714285715</v>
      </c>
      <c r="BM53" s="18">
        <f t="shared" si="255"/>
        <v>1.9314285714285715</v>
      </c>
      <c r="BN53" s="19">
        <f t="shared" si="256"/>
        <v>1</v>
      </c>
      <c r="BO53" s="19">
        <f t="shared" si="256"/>
        <v>2</v>
      </c>
      <c r="BP53" s="19">
        <f t="shared" si="216"/>
        <v>2</v>
      </c>
      <c r="BQ53" s="25"/>
      <c r="BR53" s="25"/>
      <c r="BS53" s="25"/>
      <c r="BT53" s="25"/>
      <c r="BU53" s="25"/>
      <c r="BV53" s="21">
        <v>2000</v>
      </c>
      <c r="BW53" s="22">
        <f t="shared" si="217"/>
        <v>2000</v>
      </c>
      <c r="BX53" s="22">
        <f t="shared" si="218"/>
        <v>4788.5</v>
      </c>
      <c r="BY53" s="22">
        <f t="shared" si="219"/>
        <v>2000</v>
      </c>
      <c r="BZ53" s="22">
        <f t="shared" si="220"/>
        <v>5549</v>
      </c>
      <c r="CA53" s="22">
        <f t="shared" si="221"/>
        <v>2000</v>
      </c>
      <c r="CB53" s="22">
        <f t="shared" si="222"/>
        <v>2000</v>
      </c>
      <c r="CC53" s="22">
        <f t="shared" si="223"/>
        <v>2000</v>
      </c>
      <c r="CD53" s="22">
        <f t="shared" si="224"/>
        <v>2000</v>
      </c>
      <c r="CE53" s="22">
        <f t="shared" si="225"/>
        <v>2000</v>
      </c>
      <c r="CF53" s="25"/>
      <c r="CG53" s="25"/>
      <c r="CH53" s="25"/>
      <c r="CI53" s="25"/>
      <c r="CJ53" s="25"/>
      <c r="CK53" s="21">
        <v>1900</v>
      </c>
      <c r="CL53" s="22">
        <f t="shared" si="226"/>
        <v>1900</v>
      </c>
      <c r="CM53" s="22">
        <f t="shared" si="227"/>
        <v>4688.5</v>
      </c>
      <c r="CN53" s="22">
        <f t="shared" si="228"/>
        <v>1900</v>
      </c>
      <c r="CO53" s="22">
        <f t="shared" si="229"/>
        <v>5449</v>
      </c>
      <c r="CP53" s="22">
        <f t="shared" si="230"/>
        <v>1900</v>
      </c>
      <c r="CQ53" s="22">
        <f t="shared" si="231"/>
        <v>1900</v>
      </c>
      <c r="CR53" s="22">
        <f t="shared" si="232"/>
        <v>1900</v>
      </c>
      <c r="CS53" s="22">
        <f t="shared" si="233"/>
        <v>1900</v>
      </c>
      <c r="CT53" s="22">
        <f t="shared" si="234"/>
        <v>1900</v>
      </c>
      <c r="CU53" s="25"/>
      <c r="CV53" s="25"/>
      <c r="CW53" s="25"/>
      <c r="CX53" s="25"/>
      <c r="CY53" s="25"/>
      <c r="CZ53" s="21">
        <v>1600</v>
      </c>
      <c r="DA53" s="22">
        <f t="shared" si="235"/>
        <v>1600</v>
      </c>
      <c r="DB53" s="22">
        <f t="shared" si="236"/>
        <v>4388.5</v>
      </c>
      <c r="DC53" s="22">
        <f t="shared" si="237"/>
        <v>1600</v>
      </c>
      <c r="DD53" s="22">
        <f t="shared" si="238"/>
        <v>5149</v>
      </c>
      <c r="DE53" s="22">
        <f t="shared" si="239"/>
        <v>1600</v>
      </c>
      <c r="DF53" s="22">
        <f t="shared" si="240"/>
        <v>1600</v>
      </c>
      <c r="DG53" s="22">
        <f t="shared" si="241"/>
        <v>1600</v>
      </c>
      <c r="DH53" s="22">
        <f t="shared" si="242"/>
        <v>1600</v>
      </c>
      <c r="DI53" s="22">
        <f t="shared" si="243"/>
        <v>1600</v>
      </c>
      <c r="EL53" t="s">
        <v>50</v>
      </c>
      <c r="EP53">
        <v>4000</v>
      </c>
      <c r="EY53" t="s">
        <v>8</v>
      </c>
      <c r="EZ53" t="s">
        <v>50</v>
      </c>
      <c r="FA53">
        <v>210</v>
      </c>
      <c r="FB53">
        <v>8000</v>
      </c>
    </row>
    <row r="54" spans="39:158">
      <c r="AM54">
        <f t="shared" si="211"/>
        <v>9000</v>
      </c>
      <c r="AN54" s="3">
        <f t="shared" ref="AN54:AV54" si="263">AN46</f>
        <v>0</v>
      </c>
      <c r="AO54" s="3">
        <f t="shared" si="263"/>
        <v>5.5</v>
      </c>
      <c r="AP54" s="3">
        <f t="shared" si="263"/>
        <v>0</v>
      </c>
      <c r="AQ54" s="3">
        <f t="shared" si="263"/>
        <v>7</v>
      </c>
      <c r="AR54" s="3">
        <f t="shared" si="263"/>
        <v>0</v>
      </c>
      <c r="AS54" s="3">
        <f t="shared" si="263"/>
        <v>0</v>
      </c>
      <c r="AT54" s="3">
        <f t="shared" si="263"/>
        <v>0</v>
      </c>
      <c r="AU54" s="3">
        <f t="shared" si="263"/>
        <v>0</v>
      </c>
      <c r="AV54" s="3">
        <f t="shared" si="263"/>
        <v>0</v>
      </c>
      <c r="AX54" s="5">
        <f t="shared" si="245"/>
        <v>569.5</v>
      </c>
      <c r="AY54">
        <f t="shared" si="246"/>
        <v>0</v>
      </c>
      <c r="AZ54">
        <f t="shared" si="247"/>
        <v>3132.25</v>
      </c>
      <c r="BA54">
        <f t="shared" si="248"/>
        <v>0</v>
      </c>
      <c r="BB54">
        <f t="shared" si="249"/>
        <v>3986.5</v>
      </c>
      <c r="BC54">
        <f t="shared" si="250"/>
        <v>0</v>
      </c>
      <c r="BD54">
        <f t="shared" si="251"/>
        <v>0</v>
      </c>
      <c r="BE54">
        <f t="shared" si="252"/>
        <v>0</v>
      </c>
      <c r="BF54">
        <f t="shared" si="253"/>
        <v>0</v>
      </c>
      <c r="BG54">
        <f t="shared" si="254"/>
        <v>0</v>
      </c>
      <c r="BH54">
        <f t="shared" si="213"/>
        <v>1139</v>
      </c>
      <c r="BI54">
        <f t="shared" si="214"/>
        <v>2278</v>
      </c>
      <c r="BJ54">
        <f t="shared" si="215"/>
        <v>2278</v>
      </c>
      <c r="BK54" s="18">
        <f t="shared" si="255"/>
        <v>1.0847619047619048</v>
      </c>
      <c r="BL54" s="18">
        <f t="shared" si="255"/>
        <v>2.1695238095238096</v>
      </c>
      <c r="BM54" s="18">
        <f t="shared" si="255"/>
        <v>2.1695238095238096</v>
      </c>
      <c r="BN54" s="19">
        <f t="shared" si="256"/>
        <v>2</v>
      </c>
      <c r="BO54" s="19">
        <f t="shared" si="256"/>
        <v>3</v>
      </c>
      <c r="BP54" s="19">
        <f t="shared" si="216"/>
        <v>3</v>
      </c>
      <c r="BQ54" s="25"/>
      <c r="BR54" s="25"/>
      <c r="BS54" s="25"/>
      <c r="BT54" s="25"/>
      <c r="BU54" s="25"/>
      <c r="BV54" s="21">
        <v>2400</v>
      </c>
      <c r="BW54" s="22">
        <f t="shared" si="217"/>
        <v>2400</v>
      </c>
      <c r="BX54" s="22">
        <f t="shared" si="218"/>
        <v>5532.25</v>
      </c>
      <c r="BY54" s="22">
        <f t="shared" si="219"/>
        <v>2400</v>
      </c>
      <c r="BZ54" s="22">
        <f t="shared" si="220"/>
        <v>6386.5</v>
      </c>
      <c r="CA54" s="22">
        <f t="shared" si="221"/>
        <v>2400</v>
      </c>
      <c r="CB54" s="22">
        <f t="shared" si="222"/>
        <v>2400</v>
      </c>
      <c r="CC54" s="22">
        <f t="shared" si="223"/>
        <v>2400</v>
      </c>
      <c r="CD54" s="22">
        <f t="shared" si="224"/>
        <v>2400</v>
      </c>
      <c r="CE54" s="22">
        <f t="shared" si="225"/>
        <v>2400</v>
      </c>
      <c r="CF54" s="25"/>
      <c r="CG54" s="25"/>
      <c r="CH54" s="25"/>
      <c r="CI54" s="25"/>
      <c r="CJ54" s="25"/>
      <c r="CK54" s="21">
        <v>2300</v>
      </c>
      <c r="CL54" s="22">
        <f t="shared" si="226"/>
        <v>2300</v>
      </c>
      <c r="CM54" s="22">
        <f t="shared" si="227"/>
        <v>5432.25</v>
      </c>
      <c r="CN54" s="22">
        <f t="shared" si="228"/>
        <v>2300</v>
      </c>
      <c r="CO54" s="22">
        <f t="shared" si="229"/>
        <v>6286.5</v>
      </c>
      <c r="CP54" s="22">
        <f t="shared" si="230"/>
        <v>2300</v>
      </c>
      <c r="CQ54" s="22">
        <f t="shared" si="231"/>
        <v>2300</v>
      </c>
      <c r="CR54" s="22">
        <f t="shared" si="232"/>
        <v>2300</v>
      </c>
      <c r="CS54" s="22">
        <f t="shared" si="233"/>
        <v>2300</v>
      </c>
      <c r="CT54" s="22">
        <f t="shared" si="234"/>
        <v>2300</v>
      </c>
      <c r="CU54" s="25"/>
      <c r="CV54" s="25"/>
      <c r="CW54" s="25"/>
      <c r="CX54" s="25"/>
      <c r="CY54" s="25"/>
      <c r="CZ54" s="21">
        <v>2000</v>
      </c>
      <c r="DA54" s="22">
        <f t="shared" si="235"/>
        <v>2000</v>
      </c>
      <c r="DB54" s="22">
        <f t="shared" si="236"/>
        <v>5132.25</v>
      </c>
      <c r="DC54" s="22">
        <f t="shared" si="237"/>
        <v>2000</v>
      </c>
      <c r="DD54" s="22">
        <f t="shared" si="238"/>
        <v>5986.5</v>
      </c>
      <c r="DE54" s="22">
        <f t="shared" si="239"/>
        <v>2000</v>
      </c>
      <c r="DF54" s="22">
        <f t="shared" si="240"/>
        <v>2000</v>
      </c>
      <c r="DG54" s="22">
        <f t="shared" si="241"/>
        <v>2000</v>
      </c>
      <c r="DH54" s="22">
        <f t="shared" si="242"/>
        <v>2000</v>
      </c>
      <c r="DI54" s="22">
        <f t="shared" si="243"/>
        <v>2000</v>
      </c>
      <c r="EL54" t="s">
        <v>50</v>
      </c>
      <c r="EP54">
        <v>5000</v>
      </c>
      <c r="EY54" t="s">
        <v>8</v>
      </c>
      <c r="EZ54" t="s">
        <v>50</v>
      </c>
      <c r="FA54">
        <v>210</v>
      </c>
      <c r="FB54">
        <v>9000</v>
      </c>
    </row>
    <row r="55" spans="39:158">
      <c r="AM55">
        <f t="shared" si="211"/>
        <v>10000</v>
      </c>
      <c r="AN55" s="3">
        <f t="shared" ref="AN55:AV55" si="264">AN46</f>
        <v>0</v>
      </c>
      <c r="AO55" s="3">
        <f t="shared" si="264"/>
        <v>5.5</v>
      </c>
      <c r="AP55" s="3">
        <f t="shared" si="264"/>
        <v>0</v>
      </c>
      <c r="AQ55" s="3">
        <f t="shared" si="264"/>
        <v>7</v>
      </c>
      <c r="AR55" s="3">
        <f t="shared" si="264"/>
        <v>0</v>
      </c>
      <c r="AS55" s="3">
        <f t="shared" si="264"/>
        <v>0</v>
      </c>
      <c r="AT55" s="3">
        <f t="shared" si="264"/>
        <v>0</v>
      </c>
      <c r="AU55" s="3">
        <f t="shared" si="264"/>
        <v>0</v>
      </c>
      <c r="AV55" s="3">
        <f t="shared" si="264"/>
        <v>0</v>
      </c>
      <c r="AX55" s="5">
        <f t="shared" si="245"/>
        <v>632</v>
      </c>
      <c r="AY55">
        <f t="shared" si="246"/>
        <v>0</v>
      </c>
      <c r="AZ55">
        <f t="shared" si="247"/>
        <v>3476</v>
      </c>
      <c r="BA55">
        <f t="shared" si="248"/>
        <v>0</v>
      </c>
      <c r="BB55">
        <f t="shared" si="249"/>
        <v>4424</v>
      </c>
      <c r="BC55">
        <f t="shared" si="250"/>
        <v>0</v>
      </c>
      <c r="BD55">
        <f t="shared" si="251"/>
        <v>0</v>
      </c>
      <c r="BE55">
        <f t="shared" si="252"/>
        <v>0</v>
      </c>
      <c r="BF55">
        <f t="shared" si="253"/>
        <v>0</v>
      </c>
      <c r="BG55">
        <f t="shared" si="254"/>
        <v>0</v>
      </c>
      <c r="BH55">
        <f t="shared" si="213"/>
        <v>1264</v>
      </c>
      <c r="BI55">
        <f t="shared" si="214"/>
        <v>2528</v>
      </c>
      <c r="BJ55">
        <f t="shared" si="215"/>
        <v>2528</v>
      </c>
      <c r="BK55" s="18">
        <f t="shared" si="255"/>
        <v>1.2038095238095239</v>
      </c>
      <c r="BL55" s="18">
        <f t="shared" si="255"/>
        <v>2.4076190476190478</v>
      </c>
      <c r="BM55" s="18">
        <f t="shared" si="255"/>
        <v>2.4076190476190478</v>
      </c>
      <c r="BN55" s="19">
        <f t="shared" si="256"/>
        <v>2</v>
      </c>
      <c r="BO55" s="19">
        <f t="shared" si="256"/>
        <v>3</v>
      </c>
      <c r="BP55" s="19">
        <f t="shared" si="216"/>
        <v>3</v>
      </c>
      <c r="BQ55" s="25"/>
      <c r="BR55" s="25"/>
      <c r="BS55" s="25"/>
      <c r="BT55" s="25"/>
      <c r="BU55" s="25"/>
      <c r="BV55" s="21">
        <v>2400</v>
      </c>
      <c r="BW55" s="22">
        <f t="shared" si="217"/>
        <v>2400</v>
      </c>
      <c r="BX55" s="22">
        <f t="shared" si="218"/>
        <v>5876</v>
      </c>
      <c r="BY55" s="22">
        <f t="shared" si="219"/>
        <v>2400</v>
      </c>
      <c r="BZ55" s="22">
        <f t="shared" si="220"/>
        <v>6824</v>
      </c>
      <c r="CA55" s="22">
        <f t="shared" si="221"/>
        <v>2400</v>
      </c>
      <c r="CB55" s="22">
        <f t="shared" si="222"/>
        <v>2400</v>
      </c>
      <c r="CC55" s="22">
        <f t="shared" si="223"/>
        <v>2400</v>
      </c>
      <c r="CD55" s="22">
        <f t="shared" si="224"/>
        <v>2400</v>
      </c>
      <c r="CE55" s="22">
        <f t="shared" si="225"/>
        <v>2400</v>
      </c>
      <c r="CF55" s="25"/>
      <c r="CG55" s="25"/>
      <c r="CH55" s="25"/>
      <c r="CI55" s="25"/>
      <c r="CJ55" s="25"/>
      <c r="CK55" s="21">
        <v>2300</v>
      </c>
      <c r="CL55" s="22">
        <f t="shared" si="226"/>
        <v>2300</v>
      </c>
      <c r="CM55" s="22">
        <f t="shared" si="227"/>
        <v>5776</v>
      </c>
      <c r="CN55" s="22">
        <f t="shared" si="228"/>
        <v>2300</v>
      </c>
      <c r="CO55" s="22">
        <f t="shared" si="229"/>
        <v>6724</v>
      </c>
      <c r="CP55" s="22">
        <f t="shared" si="230"/>
        <v>2300</v>
      </c>
      <c r="CQ55" s="22">
        <f t="shared" si="231"/>
        <v>2300</v>
      </c>
      <c r="CR55" s="22">
        <f t="shared" si="232"/>
        <v>2300</v>
      </c>
      <c r="CS55" s="22">
        <f t="shared" si="233"/>
        <v>2300</v>
      </c>
      <c r="CT55" s="22">
        <f t="shared" si="234"/>
        <v>2300</v>
      </c>
      <c r="CU55" s="25"/>
      <c r="CV55" s="25"/>
      <c r="CW55" s="25"/>
      <c r="CX55" s="25"/>
      <c r="CY55" s="25"/>
      <c r="CZ55" s="21">
        <v>2000</v>
      </c>
      <c r="DA55" s="22">
        <f t="shared" si="235"/>
        <v>2000</v>
      </c>
      <c r="DB55" s="22">
        <f t="shared" si="236"/>
        <v>5476</v>
      </c>
      <c r="DC55" s="22">
        <f t="shared" si="237"/>
        <v>2000</v>
      </c>
      <c r="DD55" s="22">
        <f t="shared" si="238"/>
        <v>6424</v>
      </c>
      <c r="DE55" s="22">
        <f t="shared" si="239"/>
        <v>2000</v>
      </c>
      <c r="DF55" s="22">
        <f t="shared" si="240"/>
        <v>2000</v>
      </c>
      <c r="DG55" s="22">
        <f t="shared" si="241"/>
        <v>2000</v>
      </c>
      <c r="DH55" s="22">
        <f t="shared" si="242"/>
        <v>2000</v>
      </c>
      <c r="DI55" s="22">
        <f t="shared" si="243"/>
        <v>2000</v>
      </c>
      <c r="EL55" t="s">
        <v>50</v>
      </c>
      <c r="EP55">
        <v>10000</v>
      </c>
      <c r="EY55" t="s">
        <v>8</v>
      </c>
      <c r="EZ55" t="s">
        <v>50</v>
      </c>
      <c r="FA55">
        <v>210</v>
      </c>
      <c r="FB55">
        <v>10000</v>
      </c>
    </row>
    <row r="56" spans="39:158">
      <c r="EL56" t="s">
        <v>50</v>
      </c>
      <c r="EM56">
        <v>170</v>
      </c>
      <c r="EO56" t="s">
        <v>37</v>
      </c>
      <c r="EP56">
        <v>1000</v>
      </c>
      <c r="EY56" t="s">
        <v>8</v>
      </c>
      <c r="EZ56" t="s">
        <v>50</v>
      </c>
      <c r="FA56">
        <v>250</v>
      </c>
      <c r="FB56">
        <v>1000</v>
      </c>
    </row>
    <row r="57" spans="39:158">
      <c r="AN57" s="31" t="str">
        <f>V27</f>
        <v>Alabaster (500 Sheets)</v>
      </c>
      <c r="AO57" s="31"/>
      <c r="AP57" s="31"/>
      <c r="AQ57" s="31"/>
      <c r="AR57" s="31"/>
      <c r="AS57" s="31"/>
      <c r="AT57" s="31"/>
      <c r="AU57" s="31"/>
      <c r="AV57" s="31"/>
      <c r="AX57" s="6"/>
      <c r="AY57" s="32" t="s">
        <v>10</v>
      </c>
      <c r="AZ57" s="32"/>
      <c r="BA57" s="32"/>
      <c r="BB57" s="32"/>
      <c r="BC57" s="32"/>
      <c r="BD57" s="32"/>
      <c r="BE57" s="32"/>
      <c r="BF57" s="32"/>
      <c r="BG57" s="32"/>
      <c r="BH57" s="33" t="s">
        <v>11</v>
      </c>
      <c r="BI57" s="33"/>
      <c r="BJ57" s="33"/>
      <c r="BK57" s="33" t="s">
        <v>12</v>
      </c>
      <c r="BL57" s="33"/>
      <c r="BM57" s="33"/>
      <c r="BN57" s="34" t="s">
        <v>13</v>
      </c>
      <c r="BO57" s="34"/>
      <c r="BP57" s="34"/>
      <c r="BQ57" s="30" t="s">
        <v>14</v>
      </c>
      <c r="BR57" s="30"/>
      <c r="BS57" s="30"/>
      <c r="BT57" s="30"/>
      <c r="BU57" s="30"/>
      <c r="BV57" s="7"/>
      <c r="BW57" s="35" t="s">
        <v>15</v>
      </c>
      <c r="BX57" s="35"/>
      <c r="BY57" s="35"/>
      <c r="BZ57" s="35"/>
      <c r="CA57" s="35"/>
      <c r="CB57" s="35"/>
      <c r="CC57" s="35"/>
      <c r="CD57" s="35"/>
      <c r="CE57" s="8"/>
      <c r="CF57" s="30" t="s">
        <v>16</v>
      </c>
      <c r="CG57" s="30"/>
      <c r="CH57" s="30"/>
      <c r="CI57" s="30"/>
      <c r="CJ57" s="30"/>
      <c r="CK57" s="7"/>
      <c r="CL57" s="8"/>
      <c r="CM57" s="8"/>
      <c r="CN57" s="8"/>
      <c r="CO57" s="8"/>
      <c r="CP57" s="8"/>
      <c r="CQ57" s="8"/>
      <c r="CR57" s="8"/>
      <c r="CS57" s="8"/>
      <c r="CT57" s="8"/>
      <c r="CU57" s="30" t="s">
        <v>17</v>
      </c>
      <c r="CV57" s="30"/>
      <c r="CW57" s="30"/>
      <c r="CX57" s="30"/>
      <c r="CY57" s="30"/>
      <c r="CZ57" s="7"/>
      <c r="DA57" s="8"/>
      <c r="DB57" s="8"/>
      <c r="DC57" s="8"/>
      <c r="DD57" s="8"/>
      <c r="DE57" s="8"/>
      <c r="DF57" s="8"/>
      <c r="DG57" s="8"/>
      <c r="DH57" s="8"/>
      <c r="DI57" s="8"/>
      <c r="EL57" t="s">
        <v>50</v>
      </c>
      <c r="EP57">
        <v>2000</v>
      </c>
      <c r="EY57" t="s">
        <v>8</v>
      </c>
      <c r="EZ57" t="s">
        <v>50</v>
      </c>
      <c r="FA57">
        <v>250</v>
      </c>
      <c r="FB57">
        <v>2000</v>
      </c>
    </row>
    <row r="58" spans="39:158">
      <c r="AM58" t="str">
        <f>AG6</f>
        <v>Qty</v>
      </c>
      <c r="AN58" s="5" t="str">
        <f>V28</f>
        <v>70 GSM</v>
      </c>
      <c r="AO58" s="5" t="str">
        <f t="shared" ref="AO58:AV58" si="265">W28</f>
        <v>80 GSM</v>
      </c>
      <c r="AP58" s="5" t="str">
        <f t="shared" si="265"/>
        <v>90 GSM</v>
      </c>
      <c r="AQ58" s="5" t="str">
        <f t="shared" si="265"/>
        <v>100 GSM</v>
      </c>
      <c r="AR58" s="5" t="str">
        <f t="shared" si="265"/>
        <v>130 GSM</v>
      </c>
      <c r="AS58" s="5" t="str">
        <f t="shared" si="265"/>
        <v>170 GSM</v>
      </c>
      <c r="AT58" s="5" t="str">
        <f t="shared" si="265"/>
        <v>210 GSM</v>
      </c>
      <c r="AU58" s="5" t="str">
        <f t="shared" si="265"/>
        <v>250 GSM</v>
      </c>
      <c r="AV58" s="5" t="str">
        <f t="shared" si="265"/>
        <v>300 GSM</v>
      </c>
      <c r="AX58" t="s">
        <v>8</v>
      </c>
      <c r="AY58" s="5" t="str">
        <f>AN58</f>
        <v>70 GSM</v>
      </c>
      <c r="AZ58" s="5" t="str">
        <f t="shared" ref="AZ58:BG58" si="266">AO58</f>
        <v>80 GSM</v>
      </c>
      <c r="BA58" s="5" t="str">
        <f t="shared" si="266"/>
        <v>90 GSM</v>
      </c>
      <c r="BB58" s="5" t="str">
        <f t="shared" si="266"/>
        <v>100 GSM</v>
      </c>
      <c r="BC58" s="5" t="str">
        <f t="shared" si="266"/>
        <v>130 GSM</v>
      </c>
      <c r="BD58" s="5" t="str">
        <f t="shared" si="266"/>
        <v>170 GSM</v>
      </c>
      <c r="BE58" s="5" t="str">
        <f t="shared" si="266"/>
        <v>210 GSM</v>
      </c>
      <c r="BF58" s="5" t="str">
        <f t="shared" si="266"/>
        <v>250 GSM</v>
      </c>
      <c r="BG58" s="5" t="str">
        <f t="shared" si="266"/>
        <v>300 GSM</v>
      </c>
      <c r="BH58" t="s">
        <v>40</v>
      </c>
      <c r="BI58" t="s">
        <v>41</v>
      </c>
      <c r="BJ58" t="s">
        <v>42</v>
      </c>
      <c r="BK58" t="s">
        <v>40</v>
      </c>
      <c r="BL58" t="s">
        <v>41</v>
      </c>
      <c r="BM58" t="s">
        <v>42</v>
      </c>
      <c r="BN58" s="12" t="s">
        <v>40</v>
      </c>
      <c r="BO58" s="12" t="s">
        <v>41</v>
      </c>
      <c r="BP58" s="12" t="s">
        <v>42</v>
      </c>
      <c r="BQ58" s="13" t="s">
        <v>43</v>
      </c>
      <c r="BR58" s="13" t="s">
        <v>44</v>
      </c>
      <c r="BS58" s="13" t="s">
        <v>45</v>
      </c>
      <c r="BT58" s="13" t="s">
        <v>46</v>
      </c>
      <c r="BU58" s="13" t="s">
        <v>47</v>
      </c>
      <c r="BV58" s="13"/>
      <c r="BW58" s="14" t="str">
        <f>AY58</f>
        <v>70 GSM</v>
      </c>
      <c r="BX58" s="14" t="str">
        <f t="shared" ref="BX58:CE58" si="267">AZ58</f>
        <v>80 GSM</v>
      </c>
      <c r="BY58" s="14" t="str">
        <f t="shared" si="267"/>
        <v>90 GSM</v>
      </c>
      <c r="BZ58" s="14" t="str">
        <f t="shared" si="267"/>
        <v>100 GSM</v>
      </c>
      <c r="CA58" s="14" t="str">
        <f t="shared" si="267"/>
        <v>130 GSM</v>
      </c>
      <c r="CB58" s="14" t="str">
        <f t="shared" si="267"/>
        <v>170 GSM</v>
      </c>
      <c r="CC58" s="14" t="str">
        <f t="shared" si="267"/>
        <v>210 GSM</v>
      </c>
      <c r="CD58" s="14" t="str">
        <f t="shared" si="267"/>
        <v>250 GSM</v>
      </c>
      <c r="CE58" s="14" t="str">
        <f t="shared" si="267"/>
        <v>300 GSM</v>
      </c>
      <c r="CF58" s="13" t="s">
        <v>43</v>
      </c>
      <c r="CG58" s="13" t="s">
        <v>44</v>
      </c>
      <c r="CH58" s="13" t="s">
        <v>45</v>
      </c>
      <c r="CI58" s="13" t="s">
        <v>46</v>
      </c>
      <c r="CJ58" s="13" t="s">
        <v>47</v>
      </c>
      <c r="CK58" s="13"/>
      <c r="CL58" s="14" t="str">
        <f>AY58</f>
        <v>70 GSM</v>
      </c>
      <c r="CM58" s="14" t="str">
        <f t="shared" ref="CM58:CT58" si="268">AZ58</f>
        <v>80 GSM</v>
      </c>
      <c r="CN58" s="14" t="str">
        <f t="shared" si="268"/>
        <v>90 GSM</v>
      </c>
      <c r="CO58" s="14" t="str">
        <f t="shared" si="268"/>
        <v>100 GSM</v>
      </c>
      <c r="CP58" s="14" t="str">
        <f t="shared" si="268"/>
        <v>130 GSM</v>
      </c>
      <c r="CQ58" s="14" t="str">
        <f t="shared" si="268"/>
        <v>170 GSM</v>
      </c>
      <c r="CR58" s="14" t="str">
        <f t="shared" si="268"/>
        <v>210 GSM</v>
      </c>
      <c r="CS58" s="14" t="str">
        <f t="shared" si="268"/>
        <v>250 GSM</v>
      </c>
      <c r="CT58" s="14" t="str">
        <f t="shared" si="268"/>
        <v>300 GSM</v>
      </c>
      <c r="CU58" s="13" t="s">
        <v>43</v>
      </c>
      <c r="CV58" s="13" t="s">
        <v>44</v>
      </c>
      <c r="CW58" s="13" t="s">
        <v>45</v>
      </c>
      <c r="CX58" s="13" t="s">
        <v>46</v>
      </c>
      <c r="CY58" s="13" t="s">
        <v>47</v>
      </c>
      <c r="CZ58" s="13"/>
      <c r="DA58" s="14" t="str">
        <f>AY58</f>
        <v>70 GSM</v>
      </c>
      <c r="DB58" s="14" t="str">
        <f t="shared" ref="DB58:DI58" si="269">AZ58</f>
        <v>80 GSM</v>
      </c>
      <c r="DC58" s="14" t="str">
        <f t="shared" si="269"/>
        <v>90 GSM</v>
      </c>
      <c r="DD58" s="14" t="str">
        <f t="shared" si="269"/>
        <v>100 GSM</v>
      </c>
      <c r="DE58" s="14" t="str">
        <f t="shared" si="269"/>
        <v>130 GSM</v>
      </c>
      <c r="DF58" s="14" t="str">
        <f t="shared" si="269"/>
        <v>170 GSM</v>
      </c>
      <c r="DG58" s="14" t="str">
        <f t="shared" si="269"/>
        <v>210 GSM</v>
      </c>
      <c r="DH58" s="14" t="str">
        <f t="shared" si="269"/>
        <v>250 GSM</v>
      </c>
      <c r="DI58" s="14" t="str">
        <f t="shared" si="269"/>
        <v>300 GSM</v>
      </c>
      <c r="EL58" t="s">
        <v>50</v>
      </c>
      <c r="EP58">
        <v>4000</v>
      </c>
      <c r="EY58" t="s">
        <v>8</v>
      </c>
      <c r="EZ58" t="s">
        <v>50</v>
      </c>
      <c r="FA58">
        <v>250</v>
      </c>
      <c r="FB58">
        <v>3000</v>
      </c>
    </row>
    <row r="59" spans="39:158">
      <c r="AM59">
        <f t="shared" ref="AM59:AM68" si="270">AG7</f>
        <v>1000</v>
      </c>
      <c r="AN59" s="5">
        <f t="shared" ref="AN59:AV59" si="271">V30</f>
        <v>0</v>
      </c>
      <c r="AO59" s="5">
        <f t="shared" si="271"/>
        <v>0</v>
      </c>
      <c r="AP59" s="5">
        <f t="shared" si="271"/>
        <v>0</v>
      </c>
      <c r="AQ59" s="5">
        <f t="shared" si="271"/>
        <v>6.6</v>
      </c>
      <c r="AR59" s="5">
        <f t="shared" si="271"/>
        <v>0</v>
      </c>
      <c r="AS59" s="5">
        <f t="shared" si="271"/>
        <v>0</v>
      </c>
      <c r="AT59" s="5">
        <f t="shared" si="271"/>
        <v>0</v>
      </c>
      <c r="AU59" s="5">
        <f t="shared" si="271"/>
        <v>0</v>
      </c>
      <c r="AV59" s="5">
        <f t="shared" si="271"/>
        <v>0</v>
      </c>
      <c r="AX59" s="5">
        <f>AH7</f>
        <v>69.5</v>
      </c>
      <c r="AY59">
        <f>AX59*AN59</f>
        <v>0</v>
      </c>
      <c r="AZ59">
        <f>AX59*AO59</f>
        <v>0</v>
      </c>
      <c r="BA59">
        <f>AX59*AP59</f>
        <v>0</v>
      </c>
      <c r="BB59">
        <f>AX59*AQ59</f>
        <v>458.7</v>
      </c>
      <c r="BC59">
        <f>AX59*AR59</f>
        <v>0</v>
      </c>
      <c r="BD59">
        <f>AX59*AS59</f>
        <v>0</v>
      </c>
      <c r="BE59">
        <f>AX59*AT59</f>
        <v>0</v>
      </c>
      <c r="BF59">
        <f>AX59*AU59</f>
        <v>0</v>
      </c>
      <c r="BG59">
        <f>AX59*AV59</f>
        <v>0</v>
      </c>
      <c r="BH59">
        <f t="shared" ref="BH59:BH68" si="272">AX59*2</f>
        <v>139</v>
      </c>
      <c r="BI59">
        <f t="shared" ref="BI59:BI68" si="273">AX59*4</f>
        <v>278</v>
      </c>
      <c r="BJ59">
        <f t="shared" ref="BJ59:BJ68" si="274">AX59*4</f>
        <v>278</v>
      </c>
      <c r="BK59" s="18">
        <f>BH59/1050</f>
        <v>0.13238095238095238</v>
      </c>
      <c r="BL59" s="18">
        <f>BI59/1050</f>
        <v>0.26476190476190475</v>
      </c>
      <c r="BM59" s="18">
        <f>BJ59/1050</f>
        <v>0.26476190476190475</v>
      </c>
      <c r="BN59" s="19">
        <f>CEILING(BK59,1)</f>
        <v>1</v>
      </c>
      <c r="BO59" s="19">
        <f t="shared" ref="BO59:BP68" si="275">CEILING(BL59,1)</f>
        <v>1</v>
      </c>
      <c r="BP59" s="19">
        <f t="shared" si="275"/>
        <v>1</v>
      </c>
      <c r="BQ59" s="20">
        <v>2000</v>
      </c>
      <c r="BR59" s="20">
        <v>2400</v>
      </c>
      <c r="BS59" s="20">
        <v>2800</v>
      </c>
      <c r="BT59" s="20">
        <v>3200</v>
      </c>
      <c r="BU59" s="20">
        <v>3600</v>
      </c>
      <c r="BV59" s="21">
        <v>2000</v>
      </c>
      <c r="BW59" s="22">
        <f t="shared" ref="BW59:BW68" si="276">AY59+BV59</f>
        <v>2000</v>
      </c>
      <c r="BX59" s="22">
        <f t="shared" ref="BX59:BX68" si="277">AZ59+BV59</f>
        <v>2000</v>
      </c>
      <c r="BY59" s="22">
        <f t="shared" ref="BY59:BY68" si="278">BA59+BV59</f>
        <v>2000</v>
      </c>
      <c r="BZ59" s="22">
        <f t="shared" ref="BZ59:BZ68" si="279">BB59+BV59</f>
        <v>2458.6999999999998</v>
      </c>
      <c r="CA59" s="22">
        <f t="shared" ref="CA59:CA68" si="280">BC59+BV59</f>
        <v>2000</v>
      </c>
      <c r="CB59" s="22">
        <f t="shared" ref="CB59:CB68" si="281">BD59+BV59</f>
        <v>2000</v>
      </c>
      <c r="CC59" s="22">
        <f t="shared" ref="CC59:CC68" si="282">BE59+BV59</f>
        <v>2000</v>
      </c>
      <c r="CD59" s="22">
        <f t="shared" ref="CD59:CD68" si="283">BF59+BV59</f>
        <v>2000</v>
      </c>
      <c r="CE59" s="22">
        <f t="shared" ref="CE59:CE68" si="284">BG59+BV59</f>
        <v>2000</v>
      </c>
      <c r="CF59" s="20">
        <v>1500</v>
      </c>
      <c r="CG59" s="20">
        <v>1900</v>
      </c>
      <c r="CH59" s="20">
        <v>2300</v>
      </c>
      <c r="CI59" s="20">
        <v>2700</v>
      </c>
      <c r="CJ59" s="20">
        <v>3100</v>
      </c>
      <c r="CK59" s="21">
        <v>1500</v>
      </c>
      <c r="CL59" s="22">
        <f t="shared" ref="CL59:CL68" si="285">AY59+CK59</f>
        <v>1500</v>
      </c>
      <c r="CM59" s="22">
        <f t="shared" ref="CM59:CM68" si="286">AZ59+CK59</f>
        <v>1500</v>
      </c>
      <c r="CN59" s="22">
        <f t="shared" ref="CN59:CN68" si="287">BA59+CK59</f>
        <v>1500</v>
      </c>
      <c r="CO59" s="22">
        <f t="shared" ref="CO59:CO68" si="288">BB59+CK59</f>
        <v>1958.7</v>
      </c>
      <c r="CP59" s="22">
        <f t="shared" ref="CP59:CP68" si="289">BC59+CK59</f>
        <v>1500</v>
      </c>
      <c r="CQ59" s="22">
        <f t="shared" ref="CQ59:CQ68" si="290">BD59+CK59</f>
        <v>1500</v>
      </c>
      <c r="CR59" s="22">
        <f t="shared" ref="CR59:CR68" si="291">BE59+CK59</f>
        <v>1500</v>
      </c>
      <c r="CS59" s="22">
        <f t="shared" ref="CS59:CS68" si="292">BF59+CK59</f>
        <v>1500</v>
      </c>
      <c r="CT59" s="22">
        <f t="shared" ref="CT59:CT68" si="293">BG59+CK59</f>
        <v>1500</v>
      </c>
      <c r="CU59" s="20">
        <v>1200</v>
      </c>
      <c r="CV59" s="20">
        <v>1600</v>
      </c>
      <c r="CW59" s="20">
        <v>2000</v>
      </c>
      <c r="CX59" s="20">
        <v>2400</v>
      </c>
      <c r="CY59" s="20">
        <v>2800</v>
      </c>
      <c r="CZ59" s="21">
        <v>1200</v>
      </c>
      <c r="DA59" s="22">
        <f t="shared" ref="DA59:DA68" si="294">CZ59+AY59</f>
        <v>1200</v>
      </c>
      <c r="DB59" s="22">
        <f t="shared" ref="DB59:DB68" si="295">CZ59+AZ59</f>
        <v>1200</v>
      </c>
      <c r="DC59" s="22">
        <f t="shared" ref="DC59:DC68" si="296">CZ59+BA59</f>
        <v>1200</v>
      </c>
      <c r="DD59" s="22">
        <f t="shared" ref="DD59:DD68" si="297">CZ59+BB59</f>
        <v>1658.7</v>
      </c>
      <c r="DE59" s="22">
        <f t="shared" ref="DE59:DE68" si="298">CZ59+BC59</f>
        <v>1200</v>
      </c>
      <c r="DF59" s="22">
        <f t="shared" ref="DF59:DF68" si="299">CZ59+BD59</f>
        <v>1200</v>
      </c>
      <c r="DG59" s="22">
        <f t="shared" ref="DG59:DG68" si="300">CZ59+BE59</f>
        <v>1200</v>
      </c>
      <c r="DH59" s="22">
        <f t="shared" ref="DH59:DH68" si="301">CZ59+BF59</f>
        <v>1200</v>
      </c>
      <c r="DI59" s="22">
        <f t="shared" ref="DI59:DI68" si="302">CZ59+BG59</f>
        <v>1200</v>
      </c>
      <c r="EL59" t="s">
        <v>50</v>
      </c>
      <c r="EP59">
        <v>5000</v>
      </c>
      <c r="EY59" t="s">
        <v>8</v>
      </c>
      <c r="EZ59" t="s">
        <v>50</v>
      </c>
      <c r="FA59">
        <v>250</v>
      </c>
      <c r="FB59">
        <v>4000</v>
      </c>
    </row>
    <row r="60" spans="39:158">
      <c r="AM60">
        <f t="shared" si="270"/>
        <v>2000</v>
      </c>
      <c r="AN60" s="3">
        <f t="shared" ref="AN60:AV60" si="303">AN59</f>
        <v>0</v>
      </c>
      <c r="AO60" s="3">
        <f t="shared" si="303"/>
        <v>0</v>
      </c>
      <c r="AP60" s="3">
        <f t="shared" si="303"/>
        <v>0</v>
      </c>
      <c r="AQ60" s="3">
        <f t="shared" si="303"/>
        <v>6.6</v>
      </c>
      <c r="AR60" s="3">
        <f t="shared" si="303"/>
        <v>0</v>
      </c>
      <c r="AS60" s="3">
        <f t="shared" si="303"/>
        <v>0</v>
      </c>
      <c r="AT60" s="3">
        <f t="shared" si="303"/>
        <v>0</v>
      </c>
      <c r="AU60" s="3">
        <f t="shared" si="303"/>
        <v>0</v>
      </c>
      <c r="AV60" s="3">
        <f t="shared" si="303"/>
        <v>0</v>
      </c>
      <c r="AX60" s="5">
        <f t="shared" ref="AX60:AX68" si="304">AH8</f>
        <v>132</v>
      </c>
      <c r="AY60">
        <f t="shared" ref="AY60:AY68" si="305">AX60*AN60</f>
        <v>0</v>
      </c>
      <c r="AZ60">
        <f t="shared" ref="AZ60:AZ68" si="306">AX60*AO60</f>
        <v>0</v>
      </c>
      <c r="BA60">
        <f t="shared" ref="BA60:BA68" si="307">AX60*AP60</f>
        <v>0</v>
      </c>
      <c r="BB60">
        <f t="shared" ref="BB60:BB68" si="308">AX60*AQ60</f>
        <v>871.19999999999993</v>
      </c>
      <c r="BC60">
        <f t="shared" ref="BC60:BC68" si="309">AX60*AR60</f>
        <v>0</v>
      </c>
      <c r="BD60">
        <f t="shared" ref="BD60:BD68" si="310">AX60*AS60</f>
        <v>0</v>
      </c>
      <c r="BE60">
        <f t="shared" ref="BE60:BE68" si="311">AX60*AT60</f>
        <v>0</v>
      </c>
      <c r="BF60">
        <f t="shared" ref="BF60:BF68" si="312">AX60*AU60</f>
        <v>0</v>
      </c>
      <c r="BG60">
        <f t="shared" ref="BG60:BG68" si="313">AX60*AV60</f>
        <v>0</v>
      </c>
      <c r="BH60">
        <f t="shared" si="272"/>
        <v>264</v>
      </c>
      <c r="BI60">
        <f t="shared" si="273"/>
        <v>528</v>
      </c>
      <c r="BJ60">
        <f t="shared" si="274"/>
        <v>528</v>
      </c>
      <c r="BK60" s="18">
        <f t="shared" ref="BK60:BM68" si="314">BH60/1050</f>
        <v>0.25142857142857145</v>
      </c>
      <c r="BL60" s="18">
        <f t="shared" si="314"/>
        <v>0.50285714285714289</v>
      </c>
      <c r="BM60" s="18">
        <f t="shared" si="314"/>
        <v>0.50285714285714289</v>
      </c>
      <c r="BN60" s="19">
        <f t="shared" ref="BN60:BO68" si="315">CEILING(BK60,1)</f>
        <v>1</v>
      </c>
      <c r="BO60" s="19">
        <f t="shared" si="275"/>
        <v>1</v>
      </c>
      <c r="BP60" s="19">
        <f t="shared" si="275"/>
        <v>1</v>
      </c>
      <c r="BQ60" s="25"/>
      <c r="BR60" s="25"/>
      <c r="BS60" s="25"/>
      <c r="BT60" s="25"/>
      <c r="BU60" s="25"/>
      <c r="BV60" s="21">
        <v>2000</v>
      </c>
      <c r="BW60" s="22">
        <f t="shared" si="276"/>
        <v>2000</v>
      </c>
      <c r="BX60" s="22">
        <f t="shared" si="277"/>
        <v>2000</v>
      </c>
      <c r="BY60" s="22">
        <f t="shared" si="278"/>
        <v>2000</v>
      </c>
      <c r="BZ60" s="22">
        <f t="shared" si="279"/>
        <v>2871.2</v>
      </c>
      <c r="CA60" s="22">
        <f t="shared" si="280"/>
        <v>2000</v>
      </c>
      <c r="CB60" s="22">
        <f t="shared" si="281"/>
        <v>2000</v>
      </c>
      <c r="CC60" s="22">
        <f t="shared" si="282"/>
        <v>2000</v>
      </c>
      <c r="CD60" s="22">
        <f t="shared" si="283"/>
        <v>2000</v>
      </c>
      <c r="CE60" s="22">
        <f t="shared" si="284"/>
        <v>2000</v>
      </c>
      <c r="CF60" s="25"/>
      <c r="CG60" s="25"/>
      <c r="CH60" s="25"/>
      <c r="CI60" s="25"/>
      <c r="CJ60" s="25"/>
      <c r="CK60" s="21">
        <v>1500</v>
      </c>
      <c r="CL60" s="22">
        <f t="shared" si="285"/>
        <v>1500</v>
      </c>
      <c r="CM60" s="22">
        <f t="shared" si="286"/>
        <v>1500</v>
      </c>
      <c r="CN60" s="22">
        <f t="shared" si="287"/>
        <v>1500</v>
      </c>
      <c r="CO60" s="22">
        <f t="shared" si="288"/>
        <v>2371.1999999999998</v>
      </c>
      <c r="CP60" s="22">
        <f t="shared" si="289"/>
        <v>1500</v>
      </c>
      <c r="CQ60" s="22">
        <f t="shared" si="290"/>
        <v>1500</v>
      </c>
      <c r="CR60" s="22">
        <f t="shared" si="291"/>
        <v>1500</v>
      </c>
      <c r="CS60" s="22">
        <f t="shared" si="292"/>
        <v>1500</v>
      </c>
      <c r="CT60" s="22">
        <f t="shared" si="293"/>
        <v>1500</v>
      </c>
      <c r="CU60" s="25"/>
      <c r="CV60" s="25"/>
      <c r="CW60" s="25"/>
      <c r="CX60" s="25"/>
      <c r="CY60" s="25"/>
      <c r="CZ60" s="21">
        <v>1200</v>
      </c>
      <c r="DA60" s="22">
        <f t="shared" si="294"/>
        <v>1200</v>
      </c>
      <c r="DB60" s="22">
        <f t="shared" si="295"/>
        <v>1200</v>
      </c>
      <c r="DC60" s="22">
        <f t="shared" si="296"/>
        <v>1200</v>
      </c>
      <c r="DD60" s="22">
        <f t="shared" si="297"/>
        <v>2071.1999999999998</v>
      </c>
      <c r="DE60" s="22">
        <f t="shared" si="298"/>
        <v>1200</v>
      </c>
      <c r="DF60" s="22">
        <f t="shared" si="299"/>
        <v>1200</v>
      </c>
      <c r="DG60" s="22">
        <f t="shared" si="300"/>
        <v>1200</v>
      </c>
      <c r="DH60" s="22">
        <f t="shared" si="301"/>
        <v>1200</v>
      </c>
      <c r="DI60" s="22">
        <f t="shared" si="302"/>
        <v>1200</v>
      </c>
      <c r="EL60" t="s">
        <v>50</v>
      </c>
      <c r="EP60">
        <v>10000</v>
      </c>
      <c r="EY60" t="s">
        <v>8</v>
      </c>
      <c r="EZ60" t="s">
        <v>50</v>
      </c>
      <c r="FA60">
        <v>250</v>
      </c>
      <c r="FB60">
        <v>5000</v>
      </c>
    </row>
    <row r="61" spans="39:158">
      <c r="AM61">
        <f t="shared" si="270"/>
        <v>3000</v>
      </c>
      <c r="AN61" s="3">
        <f t="shared" ref="AN61:AV61" si="316">AN59</f>
        <v>0</v>
      </c>
      <c r="AO61" s="3">
        <f t="shared" si="316"/>
        <v>0</v>
      </c>
      <c r="AP61" s="3">
        <f t="shared" si="316"/>
        <v>0</v>
      </c>
      <c r="AQ61" s="3">
        <f t="shared" si="316"/>
        <v>6.6</v>
      </c>
      <c r="AR61" s="3">
        <f t="shared" si="316"/>
        <v>0</v>
      </c>
      <c r="AS61" s="3">
        <f t="shared" si="316"/>
        <v>0</v>
      </c>
      <c r="AT61" s="3">
        <f t="shared" si="316"/>
        <v>0</v>
      </c>
      <c r="AU61" s="3">
        <f t="shared" si="316"/>
        <v>0</v>
      </c>
      <c r="AV61" s="3">
        <f t="shared" si="316"/>
        <v>0</v>
      </c>
      <c r="AX61" s="5">
        <f t="shared" si="304"/>
        <v>194.5</v>
      </c>
      <c r="AY61">
        <f t="shared" si="305"/>
        <v>0</v>
      </c>
      <c r="AZ61">
        <f t="shared" si="306"/>
        <v>0</v>
      </c>
      <c r="BA61">
        <f t="shared" si="307"/>
        <v>0</v>
      </c>
      <c r="BB61">
        <f t="shared" si="308"/>
        <v>1283.6999999999998</v>
      </c>
      <c r="BC61">
        <f t="shared" si="309"/>
        <v>0</v>
      </c>
      <c r="BD61">
        <f t="shared" si="310"/>
        <v>0</v>
      </c>
      <c r="BE61">
        <f t="shared" si="311"/>
        <v>0</v>
      </c>
      <c r="BF61">
        <f t="shared" si="312"/>
        <v>0</v>
      </c>
      <c r="BG61">
        <f t="shared" si="313"/>
        <v>0</v>
      </c>
      <c r="BH61">
        <f t="shared" si="272"/>
        <v>389</v>
      </c>
      <c r="BI61">
        <f t="shared" si="273"/>
        <v>778</v>
      </c>
      <c r="BJ61">
        <f t="shared" si="274"/>
        <v>778</v>
      </c>
      <c r="BK61" s="18">
        <f t="shared" si="314"/>
        <v>0.37047619047619046</v>
      </c>
      <c r="BL61" s="18">
        <f t="shared" si="314"/>
        <v>0.74095238095238092</v>
      </c>
      <c r="BM61" s="18">
        <f t="shared" si="314"/>
        <v>0.74095238095238092</v>
      </c>
      <c r="BN61" s="19">
        <f t="shared" si="315"/>
        <v>1</v>
      </c>
      <c r="BO61" s="19">
        <f t="shared" si="275"/>
        <v>1</v>
      </c>
      <c r="BP61" s="19">
        <f t="shared" si="275"/>
        <v>1</v>
      </c>
      <c r="BQ61" s="25"/>
      <c r="BR61" s="25"/>
      <c r="BS61" s="25"/>
      <c r="BT61" s="25"/>
      <c r="BU61" s="25"/>
      <c r="BV61" s="21">
        <v>2000</v>
      </c>
      <c r="BW61" s="22">
        <f t="shared" si="276"/>
        <v>2000</v>
      </c>
      <c r="BX61" s="22">
        <f t="shared" si="277"/>
        <v>2000</v>
      </c>
      <c r="BY61" s="22">
        <f t="shared" si="278"/>
        <v>2000</v>
      </c>
      <c r="BZ61" s="22">
        <f t="shared" si="279"/>
        <v>3283.7</v>
      </c>
      <c r="CA61" s="22">
        <f t="shared" si="280"/>
        <v>2000</v>
      </c>
      <c r="CB61" s="22">
        <f t="shared" si="281"/>
        <v>2000</v>
      </c>
      <c r="CC61" s="22">
        <f t="shared" si="282"/>
        <v>2000</v>
      </c>
      <c r="CD61" s="22">
        <f t="shared" si="283"/>
        <v>2000</v>
      </c>
      <c r="CE61" s="22">
        <f t="shared" si="284"/>
        <v>2000</v>
      </c>
      <c r="CF61" s="25"/>
      <c r="CG61" s="25"/>
      <c r="CH61" s="25"/>
      <c r="CI61" s="25"/>
      <c r="CJ61" s="25"/>
      <c r="CK61" s="21">
        <v>1500</v>
      </c>
      <c r="CL61" s="22">
        <f t="shared" si="285"/>
        <v>1500</v>
      </c>
      <c r="CM61" s="22">
        <f t="shared" si="286"/>
        <v>1500</v>
      </c>
      <c r="CN61" s="22">
        <f t="shared" si="287"/>
        <v>1500</v>
      </c>
      <c r="CO61" s="22">
        <f t="shared" si="288"/>
        <v>2783.7</v>
      </c>
      <c r="CP61" s="22">
        <f t="shared" si="289"/>
        <v>1500</v>
      </c>
      <c r="CQ61" s="22">
        <f t="shared" si="290"/>
        <v>1500</v>
      </c>
      <c r="CR61" s="22">
        <f t="shared" si="291"/>
        <v>1500</v>
      </c>
      <c r="CS61" s="22">
        <f t="shared" si="292"/>
        <v>1500</v>
      </c>
      <c r="CT61" s="22">
        <f t="shared" si="293"/>
        <v>1500</v>
      </c>
      <c r="CU61" s="25"/>
      <c r="CV61" s="25"/>
      <c r="CW61" s="25"/>
      <c r="CX61" s="25"/>
      <c r="CY61" s="25"/>
      <c r="CZ61" s="21">
        <v>1200</v>
      </c>
      <c r="DA61" s="22">
        <f t="shared" si="294"/>
        <v>1200</v>
      </c>
      <c r="DB61" s="22">
        <f t="shared" si="295"/>
        <v>1200</v>
      </c>
      <c r="DC61" s="22">
        <f t="shared" si="296"/>
        <v>1200</v>
      </c>
      <c r="DD61" s="22">
        <f t="shared" si="297"/>
        <v>2483.6999999999998</v>
      </c>
      <c r="DE61" s="22">
        <f t="shared" si="298"/>
        <v>1200</v>
      </c>
      <c r="DF61" s="22">
        <f t="shared" si="299"/>
        <v>1200</v>
      </c>
      <c r="DG61" s="22">
        <f t="shared" si="300"/>
        <v>1200</v>
      </c>
      <c r="DH61" s="22">
        <f t="shared" si="301"/>
        <v>1200</v>
      </c>
      <c r="DI61" s="22">
        <f t="shared" si="302"/>
        <v>1200</v>
      </c>
      <c r="EL61" t="s">
        <v>50</v>
      </c>
      <c r="EM61">
        <v>210</v>
      </c>
      <c r="EO61" t="s">
        <v>37</v>
      </c>
      <c r="EP61">
        <v>1000</v>
      </c>
      <c r="EY61" t="s">
        <v>8</v>
      </c>
      <c r="EZ61" t="s">
        <v>50</v>
      </c>
      <c r="FA61">
        <v>250</v>
      </c>
      <c r="FB61">
        <v>6000</v>
      </c>
    </row>
    <row r="62" spans="39:158">
      <c r="AM62">
        <f t="shared" si="270"/>
        <v>4000</v>
      </c>
      <c r="AN62" s="3">
        <f t="shared" ref="AN62:AV62" si="317">AN59</f>
        <v>0</v>
      </c>
      <c r="AO62" s="3">
        <f t="shared" si="317"/>
        <v>0</v>
      </c>
      <c r="AP62" s="3">
        <f t="shared" si="317"/>
        <v>0</v>
      </c>
      <c r="AQ62" s="3">
        <f t="shared" si="317"/>
        <v>6.6</v>
      </c>
      <c r="AR62" s="3">
        <f t="shared" si="317"/>
        <v>0</v>
      </c>
      <c r="AS62" s="3">
        <f t="shared" si="317"/>
        <v>0</v>
      </c>
      <c r="AT62" s="3">
        <f t="shared" si="317"/>
        <v>0</v>
      </c>
      <c r="AU62" s="3">
        <f t="shared" si="317"/>
        <v>0</v>
      </c>
      <c r="AV62" s="3">
        <f t="shared" si="317"/>
        <v>0</v>
      </c>
      <c r="AX62" s="5">
        <f t="shared" si="304"/>
        <v>257</v>
      </c>
      <c r="AY62">
        <f t="shared" si="305"/>
        <v>0</v>
      </c>
      <c r="AZ62">
        <f t="shared" si="306"/>
        <v>0</v>
      </c>
      <c r="BA62">
        <f t="shared" si="307"/>
        <v>0</v>
      </c>
      <c r="BB62">
        <f t="shared" si="308"/>
        <v>1696.1999999999998</v>
      </c>
      <c r="BC62">
        <f t="shared" si="309"/>
        <v>0</v>
      </c>
      <c r="BD62">
        <f t="shared" si="310"/>
        <v>0</v>
      </c>
      <c r="BE62">
        <f t="shared" si="311"/>
        <v>0</v>
      </c>
      <c r="BF62">
        <f t="shared" si="312"/>
        <v>0</v>
      </c>
      <c r="BG62">
        <f t="shared" si="313"/>
        <v>0</v>
      </c>
      <c r="BH62">
        <f t="shared" si="272"/>
        <v>514</v>
      </c>
      <c r="BI62">
        <f t="shared" si="273"/>
        <v>1028</v>
      </c>
      <c r="BJ62">
        <f t="shared" si="274"/>
        <v>1028</v>
      </c>
      <c r="BK62" s="18">
        <f t="shared" si="314"/>
        <v>0.48952380952380953</v>
      </c>
      <c r="BL62" s="18">
        <f t="shared" si="314"/>
        <v>0.97904761904761906</v>
      </c>
      <c r="BM62" s="18">
        <f t="shared" si="314"/>
        <v>0.97904761904761906</v>
      </c>
      <c r="BN62" s="19">
        <f t="shared" si="315"/>
        <v>1</v>
      </c>
      <c r="BO62" s="19">
        <f>CEILING(BL62,1)</f>
        <v>1</v>
      </c>
      <c r="BP62" s="19">
        <f t="shared" si="275"/>
        <v>1</v>
      </c>
      <c r="BQ62" s="25"/>
      <c r="BR62" s="25"/>
      <c r="BS62" s="25"/>
      <c r="BT62" s="25"/>
      <c r="BU62" s="25"/>
      <c r="BV62" s="21">
        <v>2000</v>
      </c>
      <c r="BW62" s="22">
        <f t="shared" si="276"/>
        <v>2000</v>
      </c>
      <c r="BX62" s="22">
        <f t="shared" si="277"/>
        <v>2000</v>
      </c>
      <c r="BY62" s="22">
        <f t="shared" si="278"/>
        <v>2000</v>
      </c>
      <c r="BZ62" s="22">
        <f t="shared" si="279"/>
        <v>3696.2</v>
      </c>
      <c r="CA62" s="22">
        <f t="shared" si="280"/>
        <v>2000</v>
      </c>
      <c r="CB62" s="22">
        <f t="shared" si="281"/>
        <v>2000</v>
      </c>
      <c r="CC62" s="22">
        <f t="shared" si="282"/>
        <v>2000</v>
      </c>
      <c r="CD62" s="22">
        <f t="shared" si="283"/>
        <v>2000</v>
      </c>
      <c r="CE62" s="22">
        <f t="shared" si="284"/>
        <v>2000</v>
      </c>
      <c r="CF62" s="25"/>
      <c r="CG62" s="25"/>
      <c r="CH62" s="25"/>
      <c r="CI62" s="25"/>
      <c r="CJ62" s="25"/>
      <c r="CK62" s="21">
        <v>1500</v>
      </c>
      <c r="CL62" s="22">
        <f t="shared" si="285"/>
        <v>1500</v>
      </c>
      <c r="CM62" s="22">
        <f t="shared" si="286"/>
        <v>1500</v>
      </c>
      <c r="CN62" s="22">
        <f t="shared" si="287"/>
        <v>1500</v>
      </c>
      <c r="CO62" s="22">
        <f t="shared" si="288"/>
        <v>3196.2</v>
      </c>
      <c r="CP62" s="22">
        <f t="shared" si="289"/>
        <v>1500</v>
      </c>
      <c r="CQ62" s="22">
        <f t="shared" si="290"/>
        <v>1500</v>
      </c>
      <c r="CR62" s="22">
        <f t="shared" si="291"/>
        <v>1500</v>
      </c>
      <c r="CS62" s="22">
        <f t="shared" si="292"/>
        <v>1500</v>
      </c>
      <c r="CT62" s="22">
        <f t="shared" si="293"/>
        <v>1500</v>
      </c>
      <c r="CU62" s="25"/>
      <c r="CV62" s="25"/>
      <c r="CW62" s="25"/>
      <c r="CX62" s="25"/>
      <c r="CY62" s="25"/>
      <c r="CZ62" s="21">
        <v>1200</v>
      </c>
      <c r="DA62" s="22">
        <f t="shared" si="294"/>
        <v>1200</v>
      </c>
      <c r="DB62" s="22">
        <f t="shared" si="295"/>
        <v>1200</v>
      </c>
      <c r="DC62" s="22">
        <f t="shared" si="296"/>
        <v>1200</v>
      </c>
      <c r="DD62" s="22">
        <f t="shared" si="297"/>
        <v>2896.2</v>
      </c>
      <c r="DE62" s="22">
        <f t="shared" si="298"/>
        <v>1200</v>
      </c>
      <c r="DF62" s="22">
        <f t="shared" si="299"/>
        <v>1200</v>
      </c>
      <c r="DG62" s="22">
        <f t="shared" si="300"/>
        <v>1200</v>
      </c>
      <c r="DH62" s="22">
        <f t="shared" si="301"/>
        <v>1200</v>
      </c>
      <c r="DI62" s="22">
        <f t="shared" si="302"/>
        <v>1200</v>
      </c>
      <c r="EL62" t="s">
        <v>50</v>
      </c>
      <c r="EP62">
        <v>2000</v>
      </c>
      <c r="EY62" t="s">
        <v>8</v>
      </c>
      <c r="EZ62" t="s">
        <v>50</v>
      </c>
      <c r="FA62">
        <v>250</v>
      </c>
      <c r="FB62">
        <v>7000</v>
      </c>
    </row>
    <row r="63" spans="39:158">
      <c r="AM63">
        <f t="shared" si="270"/>
        <v>5000</v>
      </c>
      <c r="AN63" s="3">
        <f t="shared" ref="AN63:AV63" si="318">AN59</f>
        <v>0</v>
      </c>
      <c r="AO63" s="3">
        <f t="shared" si="318"/>
        <v>0</v>
      </c>
      <c r="AP63" s="3">
        <f t="shared" si="318"/>
        <v>0</v>
      </c>
      <c r="AQ63" s="3">
        <f t="shared" si="318"/>
        <v>6.6</v>
      </c>
      <c r="AR63" s="3">
        <f t="shared" si="318"/>
        <v>0</v>
      </c>
      <c r="AS63" s="3">
        <f t="shared" si="318"/>
        <v>0</v>
      </c>
      <c r="AT63" s="3">
        <f t="shared" si="318"/>
        <v>0</v>
      </c>
      <c r="AU63" s="3">
        <f t="shared" si="318"/>
        <v>0</v>
      </c>
      <c r="AV63" s="3">
        <f t="shared" si="318"/>
        <v>0</v>
      </c>
      <c r="AX63" s="5">
        <f t="shared" si="304"/>
        <v>319.5</v>
      </c>
      <c r="AY63">
        <f t="shared" si="305"/>
        <v>0</v>
      </c>
      <c r="AZ63">
        <f t="shared" si="306"/>
        <v>0</v>
      </c>
      <c r="BA63">
        <f t="shared" si="307"/>
        <v>0</v>
      </c>
      <c r="BB63">
        <f t="shared" si="308"/>
        <v>2108.6999999999998</v>
      </c>
      <c r="BC63">
        <f t="shared" si="309"/>
        <v>0</v>
      </c>
      <c r="BD63">
        <f t="shared" si="310"/>
        <v>0</v>
      </c>
      <c r="BE63">
        <f t="shared" si="311"/>
        <v>0</v>
      </c>
      <c r="BF63">
        <f t="shared" si="312"/>
        <v>0</v>
      </c>
      <c r="BG63">
        <f t="shared" si="313"/>
        <v>0</v>
      </c>
      <c r="BH63">
        <f t="shared" si="272"/>
        <v>639</v>
      </c>
      <c r="BI63">
        <f t="shared" si="273"/>
        <v>1278</v>
      </c>
      <c r="BJ63">
        <f t="shared" si="274"/>
        <v>1278</v>
      </c>
      <c r="BK63" s="18">
        <f t="shared" si="314"/>
        <v>0.60857142857142854</v>
      </c>
      <c r="BL63" s="18">
        <f t="shared" si="314"/>
        <v>1.2171428571428571</v>
      </c>
      <c r="BM63" s="18">
        <f t="shared" si="314"/>
        <v>1.2171428571428571</v>
      </c>
      <c r="BN63" s="19">
        <f t="shared" si="315"/>
        <v>1</v>
      </c>
      <c r="BO63" s="19">
        <f t="shared" si="315"/>
        <v>2</v>
      </c>
      <c r="BP63" s="19">
        <f t="shared" si="275"/>
        <v>2</v>
      </c>
      <c r="BQ63" s="25"/>
      <c r="BR63" s="25"/>
      <c r="BS63" s="25"/>
      <c r="BT63" s="25"/>
      <c r="BU63" s="25"/>
      <c r="BV63" s="21">
        <v>2000</v>
      </c>
      <c r="BW63" s="22">
        <f t="shared" si="276"/>
        <v>2000</v>
      </c>
      <c r="BX63" s="22">
        <f t="shared" si="277"/>
        <v>2000</v>
      </c>
      <c r="BY63" s="22">
        <f t="shared" si="278"/>
        <v>2000</v>
      </c>
      <c r="BZ63" s="22">
        <f t="shared" si="279"/>
        <v>4108.7</v>
      </c>
      <c r="CA63" s="22">
        <f t="shared" si="280"/>
        <v>2000</v>
      </c>
      <c r="CB63" s="22">
        <f t="shared" si="281"/>
        <v>2000</v>
      </c>
      <c r="CC63" s="22">
        <f t="shared" si="282"/>
        <v>2000</v>
      </c>
      <c r="CD63" s="22">
        <f t="shared" si="283"/>
        <v>2000</v>
      </c>
      <c r="CE63" s="22">
        <f t="shared" si="284"/>
        <v>2000</v>
      </c>
      <c r="CF63" s="25"/>
      <c r="CG63" s="25"/>
      <c r="CH63" s="25"/>
      <c r="CI63" s="25"/>
      <c r="CJ63" s="25"/>
      <c r="CK63" s="21">
        <v>1900</v>
      </c>
      <c r="CL63" s="22">
        <f t="shared" si="285"/>
        <v>1900</v>
      </c>
      <c r="CM63" s="22">
        <f t="shared" si="286"/>
        <v>1900</v>
      </c>
      <c r="CN63" s="22">
        <f t="shared" si="287"/>
        <v>1900</v>
      </c>
      <c r="CO63" s="22">
        <f t="shared" si="288"/>
        <v>4008.7</v>
      </c>
      <c r="CP63" s="22">
        <f t="shared" si="289"/>
        <v>1900</v>
      </c>
      <c r="CQ63" s="22">
        <f t="shared" si="290"/>
        <v>1900</v>
      </c>
      <c r="CR63" s="22">
        <f t="shared" si="291"/>
        <v>1900</v>
      </c>
      <c r="CS63" s="22">
        <f t="shared" si="292"/>
        <v>1900</v>
      </c>
      <c r="CT63" s="22">
        <f t="shared" si="293"/>
        <v>1900</v>
      </c>
      <c r="CU63" s="25"/>
      <c r="CV63" s="25"/>
      <c r="CW63" s="25"/>
      <c r="CX63" s="25"/>
      <c r="CY63" s="25"/>
      <c r="CZ63" s="21">
        <v>1600</v>
      </c>
      <c r="DA63" s="22">
        <f t="shared" si="294"/>
        <v>1600</v>
      </c>
      <c r="DB63" s="22">
        <f t="shared" si="295"/>
        <v>1600</v>
      </c>
      <c r="DC63" s="22">
        <f t="shared" si="296"/>
        <v>1600</v>
      </c>
      <c r="DD63" s="22">
        <f t="shared" si="297"/>
        <v>3708.7</v>
      </c>
      <c r="DE63" s="22">
        <f t="shared" si="298"/>
        <v>1600</v>
      </c>
      <c r="DF63" s="22">
        <f t="shared" si="299"/>
        <v>1600</v>
      </c>
      <c r="DG63" s="22">
        <f t="shared" si="300"/>
        <v>1600</v>
      </c>
      <c r="DH63" s="22">
        <f t="shared" si="301"/>
        <v>1600</v>
      </c>
      <c r="DI63" s="22">
        <f t="shared" si="302"/>
        <v>1600</v>
      </c>
      <c r="EL63" t="s">
        <v>50</v>
      </c>
      <c r="EP63">
        <v>4000</v>
      </c>
      <c r="EY63" t="s">
        <v>8</v>
      </c>
      <c r="EZ63" t="s">
        <v>50</v>
      </c>
      <c r="FA63">
        <v>250</v>
      </c>
      <c r="FB63">
        <v>8000</v>
      </c>
    </row>
    <row r="64" spans="39:158">
      <c r="AM64">
        <f t="shared" si="270"/>
        <v>6000</v>
      </c>
      <c r="AN64" s="3">
        <f t="shared" ref="AN64:AV64" si="319">AN59</f>
        <v>0</v>
      </c>
      <c r="AO64" s="3">
        <f t="shared" si="319"/>
        <v>0</v>
      </c>
      <c r="AP64" s="3">
        <f t="shared" si="319"/>
        <v>0</v>
      </c>
      <c r="AQ64" s="3">
        <f t="shared" si="319"/>
        <v>6.6</v>
      </c>
      <c r="AR64" s="3">
        <f t="shared" si="319"/>
        <v>0</v>
      </c>
      <c r="AS64" s="3">
        <f t="shared" si="319"/>
        <v>0</v>
      </c>
      <c r="AT64" s="3">
        <f t="shared" si="319"/>
        <v>0</v>
      </c>
      <c r="AU64" s="3">
        <f t="shared" si="319"/>
        <v>0</v>
      </c>
      <c r="AV64" s="3">
        <f t="shared" si="319"/>
        <v>0</v>
      </c>
      <c r="AX64" s="5">
        <f t="shared" si="304"/>
        <v>382</v>
      </c>
      <c r="AY64">
        <f t="shared" si="305"/>
        <v>0</v>
      </c>
      <c r="AZ64">
        <f t="shared" si="306"/>
        <v>0</v>
      </c>
      <c r="BA64">
        <f t="shared" si="307"/>
        <v>0</v>
      </c>
      <c r="BB64">
        <f t="shared" si="308"/>
        <v>2521.1999999999998</v>
      </c>
      <c r="BC64">
        <f t="shared" si="309"/>
        <v>0</v>
      </c>
      <c r="BD64">
        <f t="shared" si="310"/>
        <v>0</v>
      </c>
      <c r="BE64">
        <f t="shared" si="311"/>
        <v>0</v>
      </c>
      <c r="BF64">
        <f t="shared" si="312"/>
        <v>0</v>
      </c>
      <c r="BG64">
        <f t="shared" si="313"/>
        <v>0</v>
      </c>
      <c r="BH64">
        <f t="shared" si="272"/>
        <v>764</v>
      </c>
      <c r="BI64">
        <f t="shared" si="273"/>
        <v>1528</v>
      </c>
      <c r="BJ64">
        <f t="shared" si="274"/>
        <v>1528</v>
      </c>
      <c r="BK64" s="18">
        <f t="shared" si="314"/>
        <v>0.72761904761904761</v>
      </c>
      <c r="BL64" s="18">
        <f t="shared" si="314"/>
        <v>1.4552380952380952</v>
      </c>
      <c r="BM64" s="18">
        <f t="shared" si="314"/>
        <v>1.4552380952380952</v>
      </c>
      <c r="BN64" s="19">
        <f t="shared" si="315"/>
        <v>1</v>
      </c>
      <c r="BO64" s="19">
        <f t="shared" si="315"/>
        <v>2</v>
      </c>
      <c r="BP64" s="19">
        <f t="shared" si="275"/>
        <v>2</v>
      </c>
      <c r="BQ64" s="25"/>
      <c r="BR64" s="25"/>
      <c r="BS64" s="25"/>
      <c r="BT64" s="25"/>
      <c r="BU64" s="25"/>
      <c r="BV64" s="21">
        <v>2000</v>
      </c>
      <c r="BW64" s="22">
        <f t="shared" si="276"/>
        <v>2000</v>
      </c>
      <c r="BX64" s="22">
        <f t="shared" si="277"/>
        <v>2000</v>
      </c>
      <c r="BY64" s="22">
        <f t="shared" si="278"/>
        <v>2000</v>
      </c>
      <c r="BZ64" s="22">
        <f t="shared" si="279"/>
        <v>4521.2</v>
      </c>
      <c r="CA64" s="22">
        <f t="shared" si="280"/>
        <v>2000</v>
      </c>
      <c r="CB64" s="22">
        <f t="shared" si="281"/>
        <v>2000</v>
      </c>
      <c r="CC64" s="22">
        <f t="shared" si="282"/>
        <v>2000</v>
      </c>
      <c r="CD64" s="22">
        <f t="shared" si="283"/>
        <v>2000</v>
      </c>
      <c r="CE64" s="22">
        <f t="shared" si="284"/>
        <v>2000</v>
      </c>
      <c r="CF64" s="25"/>
      <c r="CG64" s="25"/>
      <c r="CH64" s="25"/>
      <c r="CI64" s="25"/>
      <c r="CJ64" s="25"/>
      <c r="CK64" s="21">
        <v>1900</v>
      </c>
      <c r="CL64" s="22">
        <f t="shared" si="285"/>
        <v>1900</v>
      </c>
      <c r="CM64" s="22">
        <f t="shared" si="286"/>
        <v>1900</v>
      </c>
      <c r="CN64" s="22">
        <f t="shared" si="287"/>
        <v>1900</v>
      </c>
      <c r="CO64" s="22">
        <f t="shared" si="288"/>
        <v>4421.2</v>
      </c>
      <c r="CP64" s="22">
        <f t="shared" si="289"/>
        <v>1900</v>
      </c>
      <c r="CQ64" s="22">
        <f t="shared" si="290"/>
        <v>1900</v>
      </c>
      <c r="CR64" s="22">
        <f t="shared" si="291"/>
        <v>1900</v>
      </c>
      <c r="CS64" s="22">
        <f t="shared" si="292"/>
        <v>1900</v>
      </c>
      <c r="CT64" s="22">
        <f t="shared" si="293"/>
        <v>1900</v>
      </c>
      <c r="CU64" s="25"/>
      <c r="CV64" s="25"/>
      <c r="CW64" s="25"/>
      <c r="CX64" s="25"/>
      <c r="CY64" s="25"/>
      <c r="CZ64" s="21">
        <v>1600</v>
      </c>
      <c r="DA64" s="22">
        <f t="shared" si="294"/>
        <v>1600</v>
      </c>
      <c r="DB64" s="22">
        <f t="shared" si="295"/>
        <v>1600</v>
      </c>
      <c r="DC64" s="22">
        <f t="shared" si="296"/>
        <v>1600</v>
      </c>
      <c r="DD64" s="22">
        <f t="shared" si="297"/>
        <v>4121.2</v>
      </c>
      <c r="DE64" s="22">
        <f t="shared" si="298"/>
        <v>1600</v>
      </c>
      <c r="DF64" s="22">
        <f t="shared" si="299"/>
        <v>1600</v>
      </c>
      <c r="DG64" s="22">
        <f t="shared" si="300"/>
        <v>1600</v>
      </c>
      <c r="DH64" s="22">
        <f t="shared" si="301"/>
        <v>1600</v>
      </c>
      <c r="DI64" s="22">
        <f t="shared" si="302"/>
        <v>1600</v>
      </c>
      <c r="EL64" t="s">
        <v>50</v>
      </c>
      <c r="EP64">
        <v>5000</v>
      </c>
      <c r="EY64" t="s">
        <v>8</v>
      </c>
      <c r="EZ64" t="s">
        <v>50</v>
      </c>
      <c r="FA64">
        <v>250</v>
      </c>
      <c r="FB64">
        <v>9000</v>
      </c>
    </row>
    <row r="65" spans="39:158">
      <c r="AM65">
        <f t="shared" si="270"/>
        <v>7000</v>
      </c>
      <c r="AN65" s="3">
        <f t="shared" ref="AN65:AV65" si="320">AN59</f>
        <v>0</v>
      </c>
      <c r="AO65" s="3">
        <f t="shared" si="320"/>
        <v>0</v>
      </c>
      <c r="AP65" s="3">
        <f t="shared" si="320"/>
        <v>0</v>
      </c>
      <c r="AQ65" s="3">
        <f t="shared" si="320"/>
        <v>6.6</v>
      </c>
      <c r="AR65" s="3">
        <f t="shared" si="320"/>
        <v>0</v>
      </c>
      <c r="AS65" s="3">
        <f t="shared" si="320"/>
        <v>0</v>
      </c>
      <c r="AT65" s="3">
        <f t="shared" si="320"/>
        <v>0</v>
      </c>
      <c r="AU65" s="3">
        <f t="shared" si="320"/>
        <v>0</v>
      </c>
      <c r="AV65" s="3">
        <f t="shared" si="320"/>
        <v>0</v>
      </c>
      <c r="AX65" s="5">
        <f t="shared" si="304"/>
        <v>444.5</v>
      </c>
      <c r="AY65">
        <f t="shared" si="305"/>
        <v>0</v>
      </c>
      <c r="AZ65">
        <f t="shared" si="306"/>
        <v>0</v>
      </c>
      <c r="BA65">
        <f t="shared" si="307"/>
        <v>0</v>
      </c>
      <c r="BB65">
        <f t="shared" si="308"/>
        <v>2933.7</v>
      </c>
      <c r="BC65">
        <f t="shared" si="309"/>
        <v>0</v>
      </c>
      <c r="BD65">
        <f t="shared" si="310"/>
        <v>0</v>
      </c>
      <c r="BE65">
        <f t="shared" si="311"/>
        <v>0</v>
      </c>
      <c r="BF65">
        <f t="shared" si="312"/>
        <v>0</v>
      </c>
      <c r="BG65">
        <f t="shared" si="313"/>
        <v>0</v>
      </c>
      <c r="BH65">
        <f t="shared" si="272"/>
        <v>889</v>
      </c>
      <c r="BI65">
        <f t="shared" si="273"/>
        <v>1778</v>
      </c>
      <c r="BJ65">
        <f t="shared" si="274"/>
        <v>1778</v>
      </c>
      <c r="BK65" s="18">
        <f t="shared" si="314"/>
        <v>0.84666666666666668</v>
      </c>
      <c r="BL65" s="18">
        <f t="shared" si="314"/>
        <v>1.6933333333333334</v>
      </c>
      <c r="BM65" s="18">
        <f t="shared" si="314"/>
        <v>1.6933333333333334</v>
      </c>
      <c r="BN65" s="19">
        <f t="shared" si="315"/>
        <v>1</v>
      </c>
      <c r="BO65" s="19">
        <f t="shared" si="315"/>
        <v>2</v>
      </c>
      <c r="BP65" s="19">
        <f t="shared" si="275"/>
        <v>2</v>
      </c>
      <c r="BQ65" s="25"/>
      <c r="BR65" s="25"/>
      <c r="BS65" s="25"/>
      <c r="BT65" s="25"/>
      <c r="BU65" s="25"/>
      <c r="BV65" s="21">
        <v>2000</v>
      </c>
      <c r="BW65" s="22">
        <f t="shared" si="276"/>
        <v>2000</v>
      </c>
      <c r="BX65" s="22">
        <f t="shared" si="277"/>
        <v>2000</v>
      </c>
      <c r="BY65" s="22">
        <f t="shared" si="278"/>
        <v>2000</v>
      </c>
      <c r="BZ65" s="22">
        <f t="shared" si="279"/>
        <v>4933.7</v>
      </c>
      <c r="CA65" s="22">
        <f t="shared" si="280"/>
        <v>2000</v>
      </c>
      <c r="CB65" s="22">
        <f t="shared" si="281"/>
        <v>2000</v>
      </c>
      <c r="CC65" s="22">
        <f t="shared" si="282"/>
        <v>2000</v>
      </c>
      <c r="CD65" s="22">
        <f t="shared" si="283"/>
        <v>2000</v>
      </c>
      <c r="CE65" s="22">
        <f t="shared" si="284"/>
        <v>2000</v>
      </c>
      <c r="CF65" s="25"/>
      <c r="CG65" s="25"/>
      <c r="CH65" s="25"/>
      <c r="CI65" s="25"/>
      <c r="CJ65" s="25"/>
      <c r="CK65" s="21">
        <v>1900</v>
      </c>
      <c r="CL65" s="22">
        <f t="shared" si="285"/>
        <v>1900</v>
      </c>
      <c r="CM65" s="22">
        <f t="shared" si="286"/>
        <v>1900</v>
      </c>
      <c r="CN65" s="22">
        <f t="shared" si="287"/>
        <v>1900</v>
      </c>
      <c r="CO65" s="22">
        <f t="shared" si="288"/>
        <v>4833.7</v>
      </c>
      <c r="CP65" s="22">
        <f t="shared" si="289"/>
        <v>1900</v>
      </c>
      <c r="CQ65" s="22">
        <f t="shared" si="290"/>
        <v>1900</v>
      </c>
      <c r="CR65" s="22">
        <f t="shared" si="291"/>
        <v>1900</v>
      </c>
      <c r="CS65" s="22">
        <f t="shared" si="292"/>
        <v>1900</v>
      </c>
      <c r="CT65" s="22">
        <f t="shared" si="293"/>
        <v>1900</v>
      </c>
      <c r="CU65" s="25"/>
      <c r="CV65" s="25"/>
      <c r="CW65" s="25"/>
      <c r="CX65" s="25"/>
      <c r="CY65" s="25"/>
      <c r="CZ65" s="21">
        <v>1600</v>
      </c>
      <c r="DA65" s="22">
        <f t="shared" si="294"/>
        <v>1600</v>
      </c>
      <c r="DB65" s="22">
        <f t="shared" si="295"/>
        <v>1600</v>
      </c>
      <c r="DC65" s="22">
        <f t="shared" si="296"/>
        <v>1600</v>
      </c>
      <c r="DD65" s="22">
        <f t="shared" si="297"/>
        <v>4533.7</v>
      </c>
      <c r="DE65" s="22">
        <f t="shared" si="298"/>
        <v>1600</v>
      </c>
      <c r="DF65" s="22">
        <f t="shared" si="299"/>
        <v>1600</v>
      </c>
      <c r="DG65" s="22">
        <f t="shared" si="300"/>
        <v>1600</v>
      </c>
      <c r="DH65" s="22">
        <f t="shared" si="301"/>
        <v>1600</v>
      </c>
      <c r="DI65" s="22">
        <f t="shared" si="302"/>
        <v>1600</v>
      </c>
      <c r="EL65" t="s">
        <v>50</v>
      </c>
      <c r="EP65">
        <v>10000</v>
      </c>
      <c r="EY65" t="s">
        <v>8</v>
      </c>
      <c r="EZ65" t="s">
        <v>50</v>
      </c>
      <c r="FA65">
        <v>250</v>
      </c>
      <c r="FB65">
        <v>10000</v>
      </c>
    </row>
    <row r="66" spans="39:158">
      <c r="AM66">
        <f t="shared" si="270"/>
        <v>8000</v>
      </c>
      <c r="AN66" s="3">
        <f t="shared" ref="AN66:AV66" si="321">AN59</f>
        <v>0</v>
      </c>
      <c r="AO66" s="3">
        <f t="shared" si="321"/>
        <v>0</v>
      </c>
      <c r="AP66" s="3">
        <f t="shared" si="321"/>
        <v>0</v>
      </c>
      <c r="AQ66" s="3">
        <f t="shared" si="321"/>
        <v>6.6</v>
      </c>
      <c r="AR66" s="3">
        <f t="shared" si="321"/>
        <v>0</v>
      </c>
      <c r="AS66" s="3">
        <f t="shared" si="321"/>
        <v>0</v>
      </c>
      <c r="AT66" s="3">
        <f t="shared" si="321"/>
        <v>0</v>
      </c>
      <c r="AU66" s="3">
        <f t="shared" si="321"/>
        <v>0</v>
      </c>
      <c r="AV66" s="3">
        <f t="shared" si="321"/>
        <v>0</v>
      </c>
      <c r="AX66" s="5">
        <f t="shared" si="304"/>
        <v>507</v>
      </c>
      <c r="AY66">
        <f t="shared" si="305"/>
        <v>0</v>
      </c>
      <c r="AZ66">
        <f t="shared" si="306"/>
        <v>0</v>
      </c>
      <c r="BA66">
        <f t="shared" si="307"/>
        <v>0</v>
      </c>
      <c r="BB66">
        <f t="shared" si="308"/>
        <v>3346.2</v>
      </c>
      <c r="BC66">
        <f t="shared" si="309"/>
        <v>0</v>
      </c>
      <c r="BD66">
        <f t="shared" si="310"/>
        <v>0</v>
      </c>
      <c r="BE66">
        <f t="shared" si="311"/>
        <v>0</v>
      </c>
      <c r="BF66">
        <f t="shared" si="312"/>
        <v>0</v>
      </c>
      <c r="BG66">
        <f t="shared" si="313"/>
        <v>0</v>
      </c>
      <c r="BH66">
        <f t="shared" si="272"/>
        <v>1014</v>
      </c>
      <c r="BI66">
        <f t="shared" si="273"/>
        <v>2028</v>
      </c>
      <c r="BJ66">
        <f t="shared" si="274"/>
        <v>2028</v>
      </c>
      <c r="BK66" s="18">
        <f t="shared" si="314"/>
        <v>0.96571428571428575</v>
      </c>
      <c r="BL66" s="18">
        <f t="shared" si="314"/>
        <v>1.9314285714285715</v>
      </c>
      <c r="BM66" s="18">
        <f t="shared" si="314"/>
        <v>1.9314285714285715</v>
      </c>
      <c r="BN66" s="19">
        <f t="shared" si="315"/>
        <v>1</v>
      </c>
      <c r="BO66" s="19">
        <f t="shared" si="315"/>
        <v>2</v>
      </c>
      <c r="BP66" s="19">
        <f t="shared" si="275"/>
        <v>2</v>
      </c>
      <c r="BQ66" s="25"/>
      <c r="BR66" s="25"/>
      <c r="BS66" s="25"/>
      <c r="BT66" s="25"/>
      <c r="BU66" s="25"/>
      <c r="BV66" s="21">
        <v>2000</v>
      </c>
      <c r="BW66" s="22">
        <f t="shared" si="276"/>
        <v>2000</v>
      </c>
      <c r="BX66" s="22">
        <f t="shared" si="277"/>
        <v>2000</v>
      </c>
      <c r="BY66" s="22">
        <f t="shared" si="278"/>
        <v>2000</v>
      </c>
      <c r="BZ66" s="22">
        <f t="shared" si="279"/>
        <v>5346.2</v>
      </c>
      <c r="CA66" s="22">
        <f t="shared" si="280"/>
        <v>2000</v>
      </c>
      <c r="CB66" s="22">
        <f t="shared" si="281"/>
        <v>2000</v>
      </c>
      <c r="CC66" s="22">
        <f t="shared" si="282"/>
        <v>2000</v>
      </c>
      <c r="CD66" s="22">
        <f t="shared" si="283"/>
        <v>2000</v>
      </c>
      <c r="CE66" s="22">
        <f t="shared" si="284"/>
        <v>2000</v>
      </c>
      <c r="CF66" s="25"/>
      <c r="CG66" s="25"/>
      <c r="CH66" s="25"/>
      <c r="CI66" s="25"/>
      <c r="CJ66" s="25"/>
      <c r="CK66" s="21">
        <v>1900</v>
      </c>
      <c r="CL66" s="22">
        <f t="shared" si="285"/>
        <v>1900</v>
      </c>
      <c r="CM66" s="22">
        <f t="shared" si="286"/>
        <v>1900</v>
      </c>
      <c r="CN66" s="22">
        <f t="shared" si="287"/>
        <v>1900</v>
      </c>
      <c r="CO66" s="22">
        <f t="shared" si="288"/>
        <v>5246.2</v>
      </c>
      <c r="CP66" s="22">
        <f t="shared" si="289"/>
        <v>1900</v>
      </c>
      <c r="CQ66" s="22">
        <f t="shared" si="290"/>
        <v>1900</v>
      </c>
      <c r="CR66" s="22">
        <f t="shared" si="291"/>
        <v>1900</v>
      </c>
      <c r="CS66" s="22">
        <f t="shared" si="292"/>
        <v>1900</v>
      </c>
      <c r="CT66" s="22">
        <f t="shared" si="293"/>
        <v>1900</v>
      </c>
      <c r="CU66" s="25"/>
      <c r="CV66" s="25"/>
      <c r="CW66" s="25"/>
      <c r="CX66" s="25"/>
      <c r="CY66" s="25"/>
      <c r="CZ66" s="21">
        <v>1600</v>
      </c>
      <c r="DA66" s="22">
        <f t="shared" si="294"/>
        <v>1600</v>
      </c>
      <c r="DB66" s="22">
        <f t="shared" si="295"/>
        <v>1600</v>
      </c>
      <c r="DC66" s="22">
        <f t="shared" si="296"/>
        <v>1600</v>
      </c>
      <c r="DD66" s="22">
        <f t="shared" si="297"/>
        <v>4946.2</v>
      </c>
      <c r="DE66" s="22">
        <f t="shared" si="298"/>
        <v>1600</v>
      </c>
      <c r="DF66" s="22">
        <f t="shared" si="299"/>
        <v>1600</v>
      </c>
      <c r="DG66" s="22">
        <f t="shared" si="300"/>
        <v>1600</v>
      </c>
      <c r="DH66" s="22">
        <f t="shared" si="301"/>
        <v>1600</v>
      </c>
      <c r="DI66" s="22">
        <f t="shared" si="302"/>
        <v>1600</v>
      </c>
      <c r="EL66" t="s">
        <v>50</v>
      </c>
      <c r="EM66">
        <v>250</v>
      </c>
      <c r="EO66" t="s">
        <v>37</v>
      </c>
      <c r="EP66">
        <v>1000</v>
      </c>
      <c r="EY66" t="s">
        <v>8</v>
      </c>
      <c r="EZ66" t="s">
        <v>50</v>
      </c>
      <c r="FA66">
        <v>300</v>
      </c>
      <c r="FB66">
        <v>1000</v>
      </c>
    </row>
    <row r="67" spans="39:158">
      <c r="AM67">
        <f t="shared" si="270"/>
        <v>9000</v>
      </c>
      <c r="AN67" s="3">
        <f t="shared" ref="AN67:AV67" si="322">AN59</f>
        <v>0</v>
      </c>
      <c r="AO67" s="3">
        <f t="shared" si="322"/>
        <v>0</v>
      </c>
      <c r="AP67" s="3">
        <f t="shared" si="322"/>
        <v>0</v>
      </c>
      <c r="AQ67" s="3">
        <f t="shared" si="322"/>
        <v>6.6</v>
      </c>
      <c r="AR67" s="3">
        <f t="shared" si="322"/>
        <v>0</v>
      </c>
      <c r="AS67" s="3">
        <f t="shared" si="322"/>
        <v>0</v>
      </c>
      <c r="AT67" s="3">
        <f t="shared" si="322"/>
        <v>0</v>
      </c>
      <c r="AU67" s="3">
        <f t="shared" si="322"/>
        <v>0</v>
      </c>
      <c r="AV67" s="3">
        <f t="shared" si="322"/>
        <v>0</v>
      </c>
      <c r="AX67" s="5">
        <f t="shared" si="304"/>
        <v>569.5</v>
      </c>
      <c r="AY67">
        <f t="shared" si="305"/>
        <v>0</v>
      </c>
      <c r="AZ67">
        <f t="shared" si="306"/>
        <v>0</v>
      </c>
      <c r="BA67">
        <f t="shared" si="307"/>
        <v>0</v>
      </c>
      <c r="BB67">
        <f t="shared" si="308"/>
        <v>3758.7</v>
      </c>
      <c r="BC67">
        <f t="shared" si="309"/>
        <v>0</v>
      </c>
      <c r="BD67">
        <f t="shared" si="310"/>
        <v>0</v>
      </c>
      <c r="BE67">
        <f t="shared" si="311"/>
        <v>0</v>
      </c>
      <c r="BF67">
        <f t="shared" si="312"/>
        <v>0</v>
      </c>
      <c r="BG67">
        <f t="shared" si="313"/>
        <v>0</v>
      </c>
      <c r="BH67">
        <f t="shared" si="272"/>
        <v>1139</v>
      </c>
      <c r="BI67">
        <f t="shared" si="273"/>
        <v>2278</v>
      </c>
      <c r="BJ67">
        <f t="shared" si="274"/>
        <v>2278</v>
      </c>
      <c r="BK67" s="18">
        <f t="shared" si="314"/>
        <v>1.0847619047619048</v>
      </c>
      <c r="BL67" s="18">
        <f t="shared" si="314"/>
        <v>2.1695238095238096</v>
      </c>
      <c r="BM67" s="18">
        <f t="shared" si="314"/>
        <v>2.1695238095238096</v>
      </c>
      <c r="BN67" s="19">
        <f t="shared" si="315"/>
        <v>2</v>
      </c>
      <c r="BO67" s="19">
        <f t="shared" si="315"/>
        <v>3</v>
      </c>
      <c r="BP67" s="19">
        <f t="shared" si="275"/>
        <v>3</v>
      </c>
      <c r="BQ67" s="25"/>
      <c r="BR67" s="25"/>
      <c r="BS67" s="25"/>
      <c r="BT67" s="25"/>
      <c r="BU67" s="25"/>
      <c r="BV67" s="21">
        <v>2400</v>
      </c>
      <c r="BW67" s="22">
        <f t="shared" si="276"/>
        <v>2400</v>
      </c>
      <c r="BX67" s="22">
        <f t="shared" si="277"/>
        <v>2400</v>
      </c>
      <c r="BY67" s="22">
        <f t="shared" si="278"/>
        <v>2400</v>
      </c>
      <c r="BZ67" s="22">
        <f t="shared" si="279"/>
        <v>6158.7</v>
      </c>
      <c r="CA67" s="22">
        <f t="shared" si="280"/>
        <v>2400</v>
      </c>
      <c r="CB67" s="22">
        <f t="shared" si="281"/>
        <v>2400</v>
      </c>
      <c r="CC67" s="22">
        <f t="shared" si="282"/>
        <v>2400</v>
      </c>
      <c r="CD67" s="22">
        <f t="shared" si="283"/>
        <v>2400</v>
      </c>
      <c r="CE67" s="22">
        <f t="shared" si="284"/>
        <v>2400</v>
      </c>
      <c r="CF67" s="25"/>
      <c r="CG67" s="25"/>
      <c r="CH67" s="25"/>
      <c r="CI67" s="25"/>
      <c r="CJ67" s="25"/>
      <c r="CK67" s="21">
        <v>2300</v>
      </c>
      <c r="CL67" s="22">
        <f t="shared" si="285"/>
        <v>2300</v>
      </c>
      <c r="CM67" s="22">
        <f t="shared" si="286"/>
        <v>2300</v>
      </c>
      <c r="CN67" s="22">
        <f t="shared" si="287"/>
        <v>2300</v>
      </c>
      <c r="CO67" s="22">
        <f t="shared" si="288"/>
        <v>6058.7</v>
      </c>
      <c r="CP67" s="22">
        <f t="shared" si="289"/>
        <v>2300</v>
      </c>
      <c r="CQ67" s="22">
        <f t="shared" si="290"/>
        <v>2300</v>
      </c>
      <c r="CR67" s="22">
        <f t="shared" si="291"/>
        <v>2300</v>
      </c>
      <c r="CS67" s="22">
        <f t="shared" si="292"/>
        <v>2300</v>
      </c>
      <c r="CT67" s="22">
        <f t="shared" si="293"/>
        <v>2300</v>
      </c>
      <c r="CU67" s="25"/>
      <c r="CV67" s="25"/>
      <c r="CW67" s="25"/>
      <c r="CX67" s="25"/>
      <c r="CY67" s="25"/>
      <c r="CZ67" s="21">
        <v>2000</v>
      </c>
      <c r="DA67" s="22">
        <f t="shared" si="294"/>
        <v>2000</v>
      </c>
      <c r="DB67" s="22">
        <f t="shared" si="295"/>
        <v>2000</v>
      </c>
      <c r="DC67" s="22">
        <f t="shared" si="296"/>
        <v>2000</v>
      </c>
      <c r="DD67" s="22">
        <f t="shared" si="297"/>
        <v>5758.7</v>
      </c>
      <c r="DE67" s="22">
        <f t="shared" si="298"/>
        <v>2000</v>
      </c>
      <c r="DF67" s="22">
        <f t="shared" si="299"/>
        <v>2000</v>
      </c>
      <c r="DG67" s="22">
        <f t="shared" si="300"/>
        <v>2000</v>
      </c>
      <c r="DH67" s="22">
        <f t="shared" si="301"/>
        <v>2000</v>
      </c>
      <c r="DI67" s="22">
        <f t="shared" si="302"/>
        <v>2000</v>
      </c>
      <c r="EL67" t="s">
        <v>50</v>
      </c>
      <c r="EP67">
        <v>2000</v>
      </c>
      <c r="EY67" t="s">
        <v>8</v>
      </c>
      <c r="EZ67" t="s">
        <v>50</v>
      </c>
      <c r="FA67">
        <v>300</v>
      </c>
      <c r="FB67">
        <v>2000</v>
      </c>
    </row>
    <row r="68" spans="39:158">
      <c r="AM68">
        <f t="shared" si="270"/>
        <v>10000</v>
      </c>
      <c r="AN68" s="3">
        <f t="shared" ref="AN68:AV68" si="323">AN59</f>
        <v>0</v>
      </c>
      <c r="AO68" s="3">
        <f t="shared" si="323"/>
        <v>0</v>
      </c>
      <c r="AP68" s="3">
        <f t="shared" si="323"/>
        <v>0</v>
      </c>
      <c r="AQ68" s="3">
        <f t="shared" si="323"/>
        <v>6.6</v>
      </c>
      <c r="AR68" s="3">
        <f t="shared" si="323"/>
        <v>0</v>
      </c>
      <c r="AS68" s="3">
        <f t="shared" si="323"/>
        <v>0</v>
      </c>
      <c r="AT68" s="3">
        <f t="shared" si="323"/>
        <v>0</v>
      </c>
      <c r="AU68" s="3">
        <f t="shared" si="323"/>
        <v>0</v>
      </c>
      <c r="AV68" s="3">
        <f t="shared" si="323"/>
        <v>0</v>
      </c>
      <c r="AX68" s="5">
        <f t="shared" si="304"/>
        <v>632</v>
      </c>
      <c r="AY68">
        <f t="shared" si="305"/>
        <v>0</v>
      </c>
      <c r="AZ68">
        <f t="shared" si="306"/>
        <v>0</v>
      </c>
      <c r="BA68">
        <f t="shared" si="307"/>
        <v>0</v>
      </c>
      <c r="BB68">
        <f t="shared" si="308"/>
        <v>4171.2</v>
      </c>
      <c r="BC68">
        <f t="shared" si="309"/>
        <v>0</v>
      </c>
      <c r="BD68">
        <f t="shared" si="310"/>
        <v>0</v>
      </c>
      <c r="BE68">
        <f t="shared" si="311"/>
        <v>0</v>
      </c>
      <c r="BF68">
        <f t="shared" si="312"/>
        <v>0</v>
      </c>
      <c r="BG68">
        <f t="shared" si="313"/>
        <v>0</v>
      </c>
      <c r="BH68">
        <f t="shared" si="272"/>
        <v>1264</v>
      </c>
      <c r="BI68">
        <f t="shared" si="273"/>
        <v>2528</v>
      </c>
      <c r="BJ68">
        <f t="shared" si="274"/>
        <v>2528</v>
      </c>
      <c r="BK68" s="18">
        <f t="shared" si="314"/>
        <v>1.2038095238095239</v>
      </c>
      <c r="BL68" s="18">
        <f t="shared" si="314"/>
        <v>2.4076190476190478</v>
      </c>
      <c r="BM68" s="18">
        <f t="shared" si="314"/>
        <v>2.4076190476190478</v>
      </c>
      <c r="BN68" s="19">
        <f t="shared" si="315"/>
        <v>2</v>
      </c>
      <c r="BO68" s="19">
        <f t="shared" si="315"/>
        <v>3</v>
      </c>
      <c r="BP68" s="19">
        <f t="shared" si="275"/>
        <v>3</v>
      </c>
      <c r="BQ68" s="25"/>
      <c r="BR68" s="25"/>
      <c r="BS68" s="25"/>
      <c r="BT68" s="25"/>
      <c r="BU68" s="25"/>
      <c r="BV68" s="21">
        <v>2400</v>
      </c>
      <c r="BW68" s="22">
        <f t="shared" si="276"/>
        <v>2400</v>
      </c>
      <c r="BX68" s="22">
        <f t="shared" si="277"/>
        <v>2400</v>
      </c>
      <c r="BY68" s="22">
        <f t="shared" si="278"/>
        <v>2400</v>
      </c>
      <c r="BZ68" s="22">
        <f t="shared" si="279"/>
        <v>6571.2</v>
      </c>
      <c r="CA68" s="22">
        <f t="shared" si="280"/>
        <v>2400</v>
      </c>
      <c r="CB68" s="22">
        <f t="shared" si="281"/>
        <v>2400</v>
      </c>
      <c r="CC68" s="22">
        <f t="shared" si="282"/>
        <v>2400</v>
      </c>
      <c r="CD68" s="22">
        <f t="shared" si="283"/>
        <v>2400</v>
      </c>
      <c r="CE68" s="22">
        <f t="shared" si="284"/>
        <v>2400</v>
      </c>
      <c r="CF68" s="25"/>
      <c r="CG68" s="25"/>
      <c r="CH68" s="25"/>
      <c r="CI68" s="25"/>
      <c r="CJ68" s="25"/>
      <c r="CK68" s="21">
        <v>2300</v>
      </c>
      <c r="CL68" s="22">
        <f t="shared" si="285"/>
        <v>2300</v>
      </c>
      <c r="CM68" s="22">
        <f t="shared" si="286"/>
        <v>2300</v>
      </c>
      <c r="CN68" s="22">
        <f t="shared" si="287"/>
        <v>2300</v>
      </c>
      <c r="CO68" s="22">
        <f t="shared" si="288"/>
        <v>6471.2</v>
      </c>
      <c r="CP68" s="22">
        <f t="shared" si="289"/>
        <v>2300</v>
      </c>
      <c r="CQ68" s="22">
        <f t="shared" si="290"/>
        <v>2300</v>
      </c>
      <c r="CR68" s="22">
        <f t="shared" si="291"/>
        <v>2300</v>
      </c>
      <c r="CS68" s="22">
        <f t="shared" si="292"/>
        <v>2300</v>
      </c>
      <c r="CT68" s="22">
        <f t="shared" si="293"/>
        <v>2300</v>
      </c>
      <c r="CU68" s="25"/>
      <c r="CV68" s="25"/>
      <c r="CW68" s="25"/>
      <c r="CX68" s="25"/>
      <c r="CY68" s="25"/>
      <c r="CZ68" s="21">
        <v>2000</v>
      </c>
      <c r="DA68" s="22">
        <f t="shared" si="294"/>
        <v>2000</v>
      </c>
      <c r="DB68" s="22">
        <f t="shared" si="295"/>
        <v>2000</v>
      </c>
      <c r="DC68" s="22">
        <f t="shared" si="296"/>
        <v>2000</v>
      </c>
      <c r="DD68" s="22">
        <f t="shared" si="297"/>
        <v>6171.2</v>
      </c>
      <c r="DE68" s="22">
        <f t="shared" si="298"/>
        <v>2000</v>
      </c>
      <c r="DF68" s="22">
        <f t="shared" si="299"/>
        <v>2000</v>
      </c>
      <c r="DG68" s="22">
        <f t="shared" si="300"/>
        <v>2000</v>
      </c>
      <c r="DH68" s="22">
        <f t="shared" si="301"/>
        <v>2000</v>
      </c>
      <c r="DI68" s="22">
        <f t="shared" si="302"/>
        <v>2000</v>
      </c>
      <c r="EL68" t="s">
        <v>50</v>
      </c>
      <c r="EP68">
        <v>4000</v>
      </c>
      <c r="EY68" t="s">
        <v>8</v>
      </c>
      <c r="EZ68" t="s">
        <v>50</v>
      </c>
      <c r="FA68">
        <v>300</v>
      </c>
      <c r="FB68">
        <v>3000</v>
      </c>
    </row>
    <row r="69" spans="39:158">
      <c r="EL69" t="s">
        <v>50</v>
      </c>
      <c r="EP69">
        <v>5000</v>
      </c>
      <c r="EY69" t="s">
        <v>8</v>
      </c>
      <c r="EZ69" t="s">
        <v>50</v>
      </c>
      <c r="FA69">
        <v>300</v>
      </c>
      <c r="FB69">
        <v>4000</v>
      </c>
    </row>
    <row r="70" spans="39:158">
      <c r="AN70" s="31" t="str">
        <f>V32</f>
        <v>Sunshine (500 Sheets)</v>
      </c>
      <c r="AO70" s="31"/>
      <c r="AP70" s="31"/>
      <c r="AQ70" s="31"/>
      <c r="AR70" s="31"/>
      <c r="AS70" s="31"/>
      <c r="AT70" s="31"/>
      <c r="AU70" s="31"/>
      <c r="AV70" s="31"/>
      <c r="AX70" s="6"/>
      <c r="AY70" s="32" t="s">
        <v>10</v>
      </c>
      <c r="AZ70" s="32"/>
      <c r="BA70" s="32"/>
      <c r="BB70" s="32"/>
      <c r="BC70" s="32"/>
      <c r="BD70" s="32"/>
      <c r="BE70" s="32"/>
      <c r="BF70" s="32"/>
      <c r="BG70" s="32"/>
      <c r="BH70" s="33" t="s">
        <v>11</v>
      </c>
      <c r="BI70" s="33"/>
      <c r="BJ70" s="33"/>
      <c r="BK70" s="33" t="s">
        <v>12</v>
      </c>
      <c r="BL70" s="33"/>
      <c r="BM70" s="33"/>
      <c r="BN70" s="34" t="s">
        <v>13</v>
      </c>
      <c r="BO70" s="34"/>
      <c r="BP70" s="34"/>
      <c r="BQ70" s="30" t="s">
        <v>14</v>
      </c>
      <c r="BR70" s="30"/>
      <c r="BS70" s="30"/>
      <c r="BT70" s="30"/>
      <c r="BU70" s="30"/>
      <c r="BV70" s="7"/>
      <c r="BW70" s="35" t="s">
        <v>15</v>
      </c>
      <c r="BX70" s="35"/>
      <c r="BY70" s="35"/>
      <c r="BZ70" s="35"/>
      <c r="CA70" s="35"/>
      <c r="CB70" s="35"/>
      <c r="CC70" s="35"/>
      <c r="CD70" s="35"/>
      <c r="CE70" s="8"/>
      <c r="CF70" s="30" t="s">
        <v>16</v>
      </c>
      <c r="CG70" s="30"/>
      <c r="CH70" s="30"/>
      <c r="CI70" s="30"/>
      <c r="CJ70" s="30"/>
      <c r="CK70" s="7"/>
      <c r="CL70" s="8"/>
      <c r="CM70" s="8"/>
      <c r="CN70" s="8"/>
      <c r="CO70" s="8"/>
      <c r="CP70" s="8"/>
      <c r="CQ70" s="8"/>
      <c r="CR70" s="8"/>
      <c r="CS70" s="8"/>
      <c r="CT70" s="8"/>
      <c r="CU70" s="30" t="s">
        <v>17</v>
      </c>
      <c r="CV70" s="30"/>
      <c r="CW70" s="30"/>
      <c r="CX70" s="30"/>
      <c r="CY70" s="30"/>
      <c r="CZ70" s="7"/>
      <c r="DA70" s="8"/>
      <c r="DB70" s="8"/>
      <c r="DC70" s="8"/>
      <c r="DD70" s="8"/>
      <c r="DE70" s="8"/>
      <c r="DF70" s="8"/>
      <c r="DG70" s="8"/>
      <c r="DH70" s="8"/>
      <c r="DI70" s="8"/>
      <c r="EL70" t="s">
        <v>50</v>
      </c>
      <c r="EP70">
        <v>10000</v>
      </c>
      <c r="EY70" t="s">
        <v>8</v>
      </c>
      <c r="EZ70" t="s">
        <v>50</v>
      </c>
      <c r="FA70">
        <v>300</v>
      </c>
      <c r="FB70">
        <v>5000</v>
      </c>
    </row>
    <row r="71" spans="39:158">
      <c r="AM71" t="str">
        <f>AG6</f>
        <v>Qty</v>
      </c>
      <c r="AN71" s="5" t="str">
        <f>V33</f>
        <v>70 GSM</v>
      </c>
      <c r="AO71" s="5" t="str">
        <f t="shared" ref="AO71:AV71" si="324">W33</f>
        <v>80 GSM</v>
      </c>
      <c r="AP71" s="5" t="str">
        <f t="shared" si="324"/>
        <v>90 GSM</v>
      </c>
      <c r="AQ71" s="5" t="str">
        <f t="shared" si="324"/>
        <v>100 GSM</v>
      </c>
      <c r="AR71" s="5" t="str">
        <f t="shared" si="324"/>
        <v>130 GSM</v>
      </c>
      <c r="AS71" s="5" t="str">
        <f t="shared" si="324"/>
        <v>170 GSM</v>
      </c>
      <c r="AT71" s="5" t="str">
        <f t="shared" si="324"/>
        <v>210 GSM</v>
      </c>
      <c r="AU71" s="5" t="str">
        <f t="shared" si="324"/>
        <v>250 GSM</v>
      </c>
      <c r="AV71" s="5" t="str">
        <f t="shared" si="324"/>
        <v>300 GSM</v>
      </c>
      <c r="AX71" t="s">
        <v>8</v>
      </c>
      <c r="AY71" s="5" t="str">
        <f>AN71</f>
        <v>70 GSM</v>
      </c>
      <c r="AZ71" s="5" t="str">
        <f t="shared" ref="AZ71:BG71" si="325">AO71</f>
        <v>80 GSM</v>
      </c>
      <c r="BA71" s="5" t="str">
        <f t="shared" si="325"/>
        <v>90 GSM</v>
      </c>
      <c r="BB71" s="5" t="str">
        <f t="shared" si="325"/>
        <v>100 GSM</v>
      </c>
      <c r="BC71" s="5" t="str">
        <f t="shared" si="325"/>
        <v>130 GSM</v>
      </c>
      <c r="BD71" s="5" t="str">
        <f t="shared" si="325"/>
        <v>170 GSM</v>
      </c>
      <c r="BE71" s="5" t="str">
        <f t="shared" si="325"/>
        <v>210 GSM</v>
      </c>
      <c r="BF71" s="5" t="str">
        <f t="shared" si="325"/>
        <v>250 GSM</v>
      </c>
      <c r="BG71" s="5" t="str">
        <f t="shared" si="325"/>
        <v>300 GSM</v>
      </c>
      <c r="BH71" t="s">
        <v>40</v>
      </c>
      <c r="BI71" t="s">
        <v>41</v>
      </c>
      <c r="BJ71" t="s">
        <v>42</v>
      </c>
      <c r="BK71" t="s">
        <v>40</v>
      </c>
      <c r="BL71" t="s">
        <v>41</v>
      </c>
      <c r="BM71" t="s">
        <v>42</v>
      </c>
      <c r="BN71" s="12" t="s">
        <v>40</v>
      </c>
      <c r="BO71" s="12" t="s">
        <v>41</v>
      </c>
      <c r="BP71" s="12" t="s">
        <v>42</v>
      </c>
      <c r="BQ71" s="13" t="s">
        <v>43</v>
      </c>
      <c r="BR71" s="13" t="s">
        <v>44</v>
      </c>
      <c r="BS71" s="13" t="s">
        <v>45</v>
      </c>
      <c r="BT71" s="13" t="s">
        <v>46</v>
      </c>
      <c r="BU71" s="13" t="s">
        <v>47</v>
      </c>
      <c r="BV71" s="13"/>
      <c r="BW71" s="14" t="str">
        <f>AY71</f>
        <v>70 GSM</v>
      </c>
      <c r="BX71" s="14" t="str">
        <f t="shared" ref="BX71:CE71" si="326">AZ71</f>
        <v>80 GSM</v>
      </c>
      <c r="BY71" s="14" t="str">
        <f t="shared" si="326"/>
        <v>90 GSM</v>
      </c>
      <c r="BZ71" s="14" t="str">
        <f t="shared" si="326"/>
        <v>100 GSM</v>
      </c>
      <c r="CA71" s="14" t="str">
        <f t="shared" si="326"/>
        <v>130 GSM</v>
      </c>
      <c r="CB71" s="14" t="str">
        <f t="shared" si="326"/>
        <v>170 GSM</v>
      </c>
      <c r="CC71" s="14" t="str">
        <f t="shared" si="326"/>
        <v>210 GSM</v>
      </c>
      <c r="CD71" s="14" t="str">
        <f t="shared" si="326"/>
        <v>250 GSM</v>
      </c>
      <c r="CE71" s="14" t="str">
        <f t="shared" si="326"/>
        <v>300 GSM</v>
      </c>
      <c r="CF71" s="13" t="s">
        <v>43</v>
      </c>
      <c r="CG71" s="13" t="s">
        <v>44</v>
      </c>
      <c r="CH71" s="13" t="s">
        <v>45</v>
      </c>
      <c r="CI71" s="13" t="s">
        <v>46</v>
      </c>
      <c r="CJ71" s="13" t="s">
        <v>47</v>
      </c>
      <c r="CK71" s="13"/>
      <c r="CL71" s="14" t="str">
        <f>AY71</f>
        <v>70 GSM</v>
      </c>
      <c r="CM71" s="14" t="str">
        <f t="shared" ref="CM71:CT71" si="327">AZ71</f>
        <v>80 GSM</v>
      </c>
      <c r="CN71" s="14" t="str">
        <f t="shared" si="327"/>
        <v>90 GSM</v>
      </c>
      <c r="CO71" s="14" t="str">
        <f t="shared" si="327"/>
        <v>100 GSM</v>
      </c>
      <c r="CP71" s="14" t="str">
        <f t="shared" si="327"/>
        <v>130 GSM</v>
      </c>
      <c r="CQ71" s="14" t="str">
        <f t="shared" si="327"/>
        <v>170 GSM</v>
      </c>
      <c r="CR71" s="14" t="str">
        <f t="shared" si="327"/>
        <v>210 GSM</v>
      </c>
      <c r="CS71" s="14" t="str">
        <f t="shared" si="327"/>
        <v>250 GSM</v>
      </c>
      <c r="CT71" s="14" t="str">
        <f t="shared" si="327"/>
        <v>300 GSM</v>
      </c>
      <c r="CU71" s="13" t="s">
        <v>43</v>
      </c>
      <c r="CV71" s="13" t="s">
        <v>44</v>
      </c>
      <c r="CW71" s="13" t="s">
        <v>45</v>
      </c>
      <c r="CX71" s="13" t="s">
        <v>46</v>
      </c>
      <c r="CY71" s="13" t="s">
        <v>47</v>
      </c>
      <c r="CZ71" s="13"/>
      <c r="DA71" s="14" t="str">
        <f>AY71</f>
        <v>70 GSM</v>
      </c>
      <c r="DB71" s="14" t="str">
        <f t="shared" ref="DB71:DI71" si="328">AZ71</f>
        <v>80 GSM</v>
      </c>
      <c r="DC71" s="14" t="str">
        <f t="shared" si="328"/>
        <v>90 GSM</v>
      </c>
      <c r="DD71" s="14" t="str">
        <f t="shared" si="328"/>
        <v>100 GSM</v>
      </c>
      <c r="DE71" s="14" t="str">
        <f t="shared" si="328"/>
        <v>130 GSM</v>
      </c>
      <c r="DF71" s="14" t="str">
        <f t="shared" si="328"/>
        <v>170 GSM</v>
      </c>
      <c r="DG71" s="14" t="str">
        <f t="shared" si="328"/>
        <v>210 GSM</v>
      </c>
      <c r="DH71" s="14" t="str">
        <f t="shared" si="328"/>
        <v>250 GSM</v>
      </c>
      <c r="DI71" s="14" t="str">
        <f t="shared" si="328"/>
        <v>300 GSM</v>
      </c>
      <c r="EL71" t="s">
        <v>50</v>
      </c>
      <c r="EM71">
        <v>300</v>
      </c>
      <c r="EO71" t="s">
        <v>37</v>
      </c>
      <c r="EP71">
        <v>1000</v>
      </c>
      <c r="EY71" t="s">
        <v>8</v>
      </c>
      <c r="EZ71" t="s">
        <v>50</v>
      </c>
      <c r="FA71">
        <v>300</v>
      </c>
      <c r="FB71">
        <v>6000</v>
      </c>
    </row>
    <row r="72" spans="39:158">
      <c r="AM72">
        <f t="shared" ref="AM72:AM81" si="329">AG7</f>
        <v>1000</v>
      </c>
      <c r="AN72" s="5">
        <f t="shared" ref="AN72:AV72" si="330">V35</f>
        <v>0</v>
      </c>
      <c r="AO72" s="5">
        <f t="shared" si="330"/>
        <v>3.8</v>
      </c>
      <c r="AP72" s="5">
        <f t="shared" si="330"/>
        <v>0</v>
      </c>
      <c r="AQ72" s="5">
        <f t="shared" si="330"/>
        <v>4.7</v>
      </c>
      <c r="AR72" s="5">
        <f t="shared" si="330"/>
        <v>0</v>
      </c>
      <c r="AS72" s="5">
        <f t="shared" si="330"/>
        <v>0</v>
      </c>
      <c r="AT72" s="5">
        <f t="shared" si="330"/>
        <v>0</v>
      </c>
      <c r="AU72" s="5">
        <f t="shared" si="330"/>
        <v>0</v>
      </c>
      <c r="AV72" s="5">
        <f t="shared" si="330"/>
        <v>0</v>
      </c>
      <c r="AX72" s="5">
        <f>AH7</f>
        <v>69.5</v>
      </c>
      <c r="AY72">
        <f>AX72*AN72</f>
        <v>0</v>
      </c>
      <c r="AZ72">
        <f>AX72*AO72</f>
        <v>264.09999999999997</v>
      </c>
      <c r="BA72">
        <f>AX72*AP72</f>
        <v>0</v>
      </c>
      <c r="BB72">
        <f>AX72*AQ72</f>
        <v>326.65000000000003</v>
      </c>
      <c r="BC72">
        <f>AX72*AR72</f>
        <v>0</v>
      </c>
      <c r="BD72">
        <f>AX72*AS72</f>
        <v>0</v>
      </c>
      <c r="BE72">
        <f>AX72*AT72</f>
        <v>0</v>
      </c>
      <c r="BF72">
        <f>AX72*AU72</f>
        <v>0</v>
      </c>
      <c r="BG72">
        <f>AX72*AV72</f>
        <v>0</v>
      </c>
      <c r="BH72">
        <f t="shared" ref="BH72:BH81" si="331">AX72*2</f>
        <v>139</v>
      </c>
      <c r="BI72">
        <f t="shared" ref="BI72:BI81" si="332">AX72*4</f>
        <v>278</v>
      </c>
      <c r="BJ72">
        <f t="shared" ref="BJ72:BJ81" si="333">AX72*4</f>
        <v>278</v>
      </c>
      <c r="BK72" s="18">
        <f>BH72/1050</f>
        <v>0.13238095238095238</v>
      </c>
      <c r="BL72" s="18">
        <f>BI72/1050</f>
        <v>0.26476190476190475</v>
      </c>
      <c r="BM72" s="18">
        <f>BJ72/1050</f>
        <v>0.26476190476190475</v>
      </c>
      <c r="BN72" s="19">
        <f>CEILING(BK72,1)</f>
        <v>1</v>
      </c>
      <c r="BO72" s="19">
        <f t="shared" ref="BO72:BP81" si="334">CEILING(BL72,1)</f>
        <v>1</v>
      </c>
      <c r="BP72" s="19">
        <f t="shared" si="334"/>
        <v>1</v>
      </c>
      <c r="BQ72" s="20">
        <v>2000</v>
      </c>
      <c r="BR72" s="20">
        <v>2400</v>
      </c>
      <c r="BS72" s="20">
        <v>2800</v>
      </c>
      <c r="BT72" s="20">
        <v>3200</v>
      </c>
      <c r="BU72" s="20">
        <v>3600</v>
      </c>
      <c r="BV72" s="21">
        <v>2000</v>
      </c>
      <c r="BW72" s="22">
        <f t="shared" ref="BW72:BW81" si="335">AY72+BV72</f>
        <v>2000</v>
      </c>
      <c r="BX72" s="22">
        <f t="shared" ref="BX72:BX81" si="336">AZ72+BV72</f>
        <v>2264.1</v>
      </c>
      <c r="BY72" s="22">
        <f t="shared" ref="BY72:BY81" si="337">BA72+BV72</f>
        <v>2000</v>
      </c>
      <c r="BZ72" s="22">
        <f t="shared" ref="BZ72:BZ81" si="338">BB72+BV72</f>
        <v>2326.65</v>
      </c>
      <c r="CA72" s="22">
        <f t="shared" ref="CA72:CA81" si="339">BC72+BV72</f>
        <v>2000</v>
      </c>
      <c r="CB72" s="22">
        <f t="shared" ref="CB72:CB81" si="340">BD72+BV72</f>
        <v>2000</v>
      </c>
      <c r="CC72" s="22">
        <f t="shared" ref="CC72:CC81" si="341">BE72+BV72</f>
        <v>2000</v>
      </c>
      <c r="CD72" s="22">
        <f t="shared" ref="CD72:CD81" si="342">BF72+BV72</f>
        <v>2000</v>
      </c>
      <c r="CE72" s="22">
        <f t="shared" ref="CE72:CE81" si="343">BG72+BV72</f>
        <v>2000</v>
      </c>
      <c r="CF72" s="20">
        <v>1500</v>
      </c>
      <c r="CG72" s="20">
        <v>1900</v>
      </c>
      <c r="CH72" s="20">
        <v>2300</v>
      </c>
      <c r="CI72" s="20">
        <v>2700</v>
      </c>
      <c r="CJ72" s="20">
        <v>3100</v>
      </c>
      <c r="CK72" s="21">
        <v>1500</v>
      </c>
      <c r="CL72" s="22">
        <f t="shared" ref="CL72:CL81" si="344">AY72+CK72</f>
        <v>1500</v>
      </c>
      <c r="CM72" s="22">
        <f t="shared" ref="CM72:CM81" si="345">AZ72+CK72</f>
        <v>1764.1</v>
      </c>
      <c r="CN72" s="22">
        <f t="shared" ref="CN72:CN81" si="346">BA72+CK72</f>
        <v>1500</v>
      </c>
      <c r="CO72" s="22">
        <f t="shared" ref="CO72:CO81" si="347">BB72+CK72</f>
        <v>1826.65</v>
      </c>
      <c r="CP72" s="22">
        <f t="shared" ref="CP72:CP81" si="348">BC72+CK72</f>
        <v>1500</v>
      </c>
      <c r="CQ72" s="22">
        <f t="shared" ref="CQ72:CQ81" si="349">BD72+CK72</f>
        <v>1500</v>
      </c>
      <c r="CR72" s="22">
        <f t="shared" ref="CR72:CR81" si="350">BE72+CK72</f>
        <v>1500</v>
      </c>
      <c r="CS72" s="22">
        <f t="shared" ref="CS72:CS81" si="351">BF72+CK72</f>
        <v>1500</v>
      </c>
      <c r="CT72" s="22">
        <f t="shared" ref="CT72:CT81" si="352">BG72+CK72</f>
        <v>1500</v>
      </c>
      <c r="CU72" s="20">
        <v>1200</v>
      </c>
      <c r="CV72" s="20">
        <v>1600</v>
      </c>
      <c r="CW72" s="20">
        <v>2000</v>
      </c>
      <c r="CX72" s="20">
        <v>2400</v>
      </c>
      <c r="CY72" s="20">
        <v>2800</v>
      </c>
      <c r="CZ72" s="21">
        <v>1200</v>
      </c>
      <c r="DA72" s="22">
        <f t="shared" ref="DA72:DA81" si="353">CZ72+AY72</f>
        <v>1200</v>
      </c>
      <c r="DB72" s="22">
        <f t="shared" ref="DB72:DB81" si="354">CZ72+AZ72</f>
        <v>1464.1</v>
      </c>
      <c r="DC72" s="22">
        <f t="shared" ref="DC72:DC81" si="355">CZ72+BA72</f>
        <v>1200</v>
      </c>
      <c r="DD72" s="22">
        <f t="shared" ref="DD72:DD81" si="356">CZ72+BB72</f>
        <v>1526.65</v>
      </c>
      <c r="DE72" s="22">
        <f t="shared" ref="DE72:DE81" si="357">CZ72+BC72</f>
        <v>1200</v>
      </c>
      <c r="DF72" s="22">
        <f t="shared" ref="DF72:DF81" si="358">CZ72+BD72</f>
        <v>1200</v>
      </c>
      <c r="DG72" s="22">
        <f t="shared" ref="DG72:DG81" si="359">CZ72+BE72</f>
        <v>1200</v>
      </c>
      <c r="DH72" s="22">
        <f t="shared" ref="DH72:DH81" si="360">CZ72+BF72</f>
        <v>1200</v>
      </c>
      <c r="DI72" s="22">
        <f t="shared" ref="DI72:DI81" si="361">CZ72+BG72</f>
        <v>1200</v>
      </c>
      <c r="EL72" t="s">
        <v>50</v>
      </c>
      <c r="EP72">
        <v>2000</v>
      </c>
      <c r="EY72" t="s">
        <v>8</v>
      </c>
      <c r="EZ72" t="s">
        <v>50</v>
      </c>
      <c r="FA72">
        <v>300</v>
      </c>
      <c r="FB72">
        <v>7000</v>
      </c>
    </row>
    <row r="73" spans="39:158">
      <c r="AM73">
        <f t="shared" si="329"/>
        <v>2000</v>
      </c>
      <c r="AN73" s="3">
        <f t="shared" ref="AN73:AV73" si="362">AN72</f>
        <v>0</v>
      </c>
      <c r="AO73" s="3">
        <f t="shared" si="362"/>
        <v>3.8</v>
      </c>
      <c r="AP73" s="3">
        <f t="shared" si="362"/>
        <v>0</v>
      </c>
      <c r="AQ73" s="3">
        <f t="shared" si="362"/>
        <v>4.7</v>
      </c>
      <c r="AR73" s="3">
        <f t="shared" si="362"/>
        <v>0</v>
      </c>
      <c r="AS73" s="3">
        <f t="shared" si="362"/>
        <v>0</v>
      </c>
      <c r="AT73" s="3">
        <f t="shared" si="362"/>
        <v>0</v>
      </c>
      <c r="AU73" s="3">
        <f t="shared" si="362"/>
        <v>0</v>
      </c>
      <c r="AV73" s="3">
        <f t="shared" si="362"/>
        <v>0</v>
      </c>
      <c r="AX73" s="5">
        <f t="shared" ref="AX73:AX81" si="363">AH8</f>
        <v>132</v>
      </c>
      <c r="AY73">
        <f t="shared" ref="AY73:AY81" si="364">AX73*AN73</f>
        <v>0</v>
      </c>
      <c r="AZ73">
        <f t="shared" ref="AZ73:AZ81" si="365">AX73*AO73</f>
        <v>501.59999999999997</v>
      </c>
      <c r="BA73">
        <f t="shared" ref="BA73:BA81" si="366">AX73*AP73</f>
        <v>0</v>
      </c>
      <c r="BB73">
        <f t="shared" ref="BB73:BB81" si="367">AX73*AQ73</f>
        <v>620.4</v>
      </c>
      <c r="BC73">
        <f t="shared" ref="BC73:BC81" si="368">AX73*AR73</f>
        <v>0</v>
      </c>
      <c r="BD73">
        <f t="shared" ref="BD73:BD81" si="369">AX73*AS73</f>
        <v>0</v>
      </c>
      <c r="BE73">
        <f t="shared" ref="BE73:BE81" si="370">AX73*AT73</f>
        <v>0</v>
      </c>
      <c r="BF73">
        <f t="shared" ref="BF73:BF81" si="371">AX73*AU73</f>
        <v>0</v>
      </c>
      <c r="BG73">
        <f t="shared" ref="BG73:BG81" si="372">AX73*AV73</f>
        <v>0</v>
      </c>
      <c r="BH73">
        <f t="shared" si="331"/>
        <v>264</v>
      </c>
      <c r="BI73">
        <f t="shared" si="332"/>
        <v>528</v>
      </c>
      <c r="BJ73">
        <f t="shared" si="333"/>
        <v>528</v>
      </c>
      <c r="BK73" s="18">
        <f t="shared" ref="BK73:BM81" si="373">BH73/1050</f>
        <v>0.25142857142857145</v>
      </c>
      <c r="BL73" s="18">
        <f t="shared" si="373"/>
        <v>0.50285714285714289</v>
      </c>
      <c r="BM73" s="18">
        <f t="shared" si="373"/>
        <v>0.50285714285714289</v>
      </c>
      <c r="BN73" s="19">
        <f t="shared" ref="BN73:BO81" si="374">CEILING(BK73,1)</f>
        <v>1</v>
      </c>
      <c r="BO73" s="19">
        <f t="shared" si="334"/>
        <v>1</v>
      </c>
      <c r="BP73" s="19">
        <f t="shared" si="334"/>
        <v>1</v>
      </c>
      <c r="BQ73" s="25"/>
      <c r="BR73" s="25"/>
      <c r="BS73" s="25"/>
      <c r="BT73" s="25"/>
      <c r="BU73" s="25"/>
      <c r="BV73" s="21">
        <v>2000</v>
      </c>
      <c r="BW73" s="22">
        <f t="shared" si="335"/>
        <v>2000</v>
      </c>
      <c r="BX73" s="22">
        <f t="shared" si="336"/>
        <v>2501.6</v>
      </c>
      <c r="BY73" s="22">
        <f t="shared" si="337"/>
        <v>2000</v>
      </c>
      <c r="BZ73" s="22">
        <f t="shared" si="338"/>
        <v>2620.4</v>
      </c>
      <c r="CA73" s="22">
        <f t="shared" si="339"/>
        <v>2000</v>
      </c>
      <c r="CB73" s="22">
        <f t="shared" si="340"/>
        <v>2000</v>
      </c>
      <c r="CC73" s="22">
        <f t="shared" si="341"/>
        <v>2000</v>
      </c>
      <c r="CD73" s="22">
        <f t="shared" si="342"/>
        <v>2000</v>
      </c>
      <c r="CE73" s="22">
        <f t="shared" si="343"/>
        <v>2000</v>
      </c>
      <c r="CF73" s="25"/>
      <c r="CG73" s="25"/>
      <c r="CH73" s="25"/>
      <c r="CI73" s="25"/>
      <c r="CJ73" s="25"/>
      <c r="CK73" s="21">
        <v>1500</v>
      </c>
      <c r="CL73" s="22">
        <f t="shared" si="344"/>
        <v>1500</v>
      </c>
      <c r="CM73" s="22">
        <f t="shared" si="345"/>
        <v>2001.6</v>
      </c>
      <c r="CN73" s="22">
        <f t="shared" si="346"/>
        <v>1500</v>
      </c>
      <c r="CO73" s="22">
        <f t="shared" si="347"/>
        <v>2120.4</v>
      </c>
      <c r="CP73" s="22">
        <f t="shared" si="348"/>
        <v>1500</v>
      </c>
      <c r="CQ73" s="22">
        <f t="shared" si="349"/>
        <v>1500</v>
      </c>
      <c r="CR73" s="22">
        <f t="shared" si="350"/>
        <v>1500</v>
      </c>
      <c r="CS73" s="22">
        <f t="shared" si="351"/>
        <v>1500</v>
      </c>
      <c r="CT73" s="22">
        <f t="shared" si="352"/>
        <v>1500</v>
      </c>
      <c r="CU73" s="25"/>
      <c r="CV73" s="25"/>
      <c r="CW73" s="25"/>
      <c r="CX73" s="25"/>
      <c r="CY73" s="25"/>
      <c r="CZ73" s="21">
        <v>1200</v>
      </c>
      <c r="DA73" s="22">
        <f t="shared" si="353"/>
        <v>1200</v>
      </c>
      <c r="DB73" s="22">
        <f t="shared" si="354"/>
        <v>1701.6</v>
      </c>
      <c r="DC73" s="22">
        <f t="shared" si="355"/>
        <v>1200</v>
      </c>
      <c r="DD73" s="22">
        <f t="shared" si="356"/>
        <v>1820.4</v>
      </c>
      <c r="DE73" s="22">
        <f t="shared" si="357"/>
        <v>1200</v>
      </c>
      <c r="DF73" s="22">
        <f t="shared" si="358"/>
        <v>1200</v>
      </c>
      <c r="DG73" s="22">
        <f t="shared" si="359"/>
        <v>1200</v>
      </c>
      <c r="DH73" s="22">
        <f t="shared" si="360"/>
        <v>1200</v>
      </c>
      <c r="DI73" s="22">
        <f t="shared" si="361"/>
        <v>1200</v>
      </c>
      <c r="EL73" t="s">
        <v>50</v>
      </c>
      <c r="EP73">
        <v>4000</v>
      </c>
      <c r="EY73" t="s">
        <v>8</v>
      </c>
      <c r="EZ73" t="s">
        <v>50</v>
      </c>
      <c r="FA73">
        <v>300</v>
      </c>
      <c r="FB73">
        <v>8000</v>
      </c>
    </row>
    <row r="74" spans="39:158">
      <c r="AM74">
        <f t="shared" si="329"/>
        <v>3000</v>
      </c>
      <c r="AN74" s="3">
        <f t="shared" ref="AN74:AV74" si="375">AN72</f>
        <v>0</v>
      </c>
      <c r="AO74" s="3">
        <f t="shared" si="375"/>
        <v>3.8</v>
      </c>
      <c r="AP74" s="3">
        <f t="shared" si="375"/>
        <v>0</v>
      </c>
      <c r="AQ74" s="3">
        <f t="shared" si="375"/>
        <v>4.7</v>
      </c>
      <c r="AR74" s="3">
        <f t="shared" si="375"/>
        <v>0</v>
      </c>
      <c r="AS74" s="3">
        <f t="shared" si="375"/>
        <v>0</v>
      </c>
      <c r="AT74" s="3">
        <f t="shared" si="375"/>
        <v>0</v>
      </c>
      <c r="AU74" s="3">
        <f t="shared" si="375"/>
        <v>0</v>
      </c>
      <c r="AV74" s="3">
        <f t="shared" si="375"/>
        <v>0</v>
      </c>
      <c r="AX74" s="5">
        <f t="shared" si="363"/>
        <v>194.5</v>
      </c>
      <c r="AY74">
        <f t="shared" si="364"/>
        <v>0</v>
      </c>
      <c r="AZ74">
        <f t="shared" si="365"/>
        <v>739.09999999999991</v>
      </c>
      <c r="BA74">
        <f t="shared" si="366"/>
        <v>0</v>
      </c>
      <c r="BB74">
        <f t="shared" si="367"/>
        <v>914.15000000000009</v>
      </c>
      <c r="BC74">
        <f t="shared" si="368"/>
        <v>0</v>
      </c>
      <c r="BD74">
        <f t="shared" si="369"/>
        <v>0</v>
      </c>
      <c r="BE74">
        <f t="shared" si="370"/>
        <v>0</v>
      </c>
      <c r="BF74">
        <f t="shared" si="371"/>
        <v>0</v>
      </c>
      <c r="BG74">
        <f t="shared" si="372"/>
        <v>0</v>
      </c>
      <c r="BH74">
        <f t="shared" si="331"/>
        <v>389</v>
      </c>
      <c r="BI74">
        <f t="shared" si="332"/>
        <v>778</v>
      </c>
      <c r="BJ74">
        <f t="shared" si="333"/>
        <v>778</v>
      </c>
      <c r="BK74" s="18">
        <f t="shared" si="373"/>
        <v>0.37047619047619046</v>
      </c>
      <c r="BL74" s="18">
        <f t="shared" si="373"/>
        <v>0.74095238095238092</v>
      </c>
      <c r="BM74" s="18">
        <f t="shared" si="373"/>
        <v>0.74095238095238092</v>
      </c>
      <c r="BN74" s="19">
        <f t="shared" si="374"/>
        <v>1</v>
      </c>
      <c r="BO74" s="19">
        <f t="shared" si="334"/>
        <v>1</v>
      </c>
      <c r="BP74" s="19">
        <f t="shared" si="334"/>
        <v>1</v>
      </c>
      <c r="BQ74" s="25"/>
      <c r="BR74" s="25"/>
      <c r="BS74" s="25"/>
      <c r="BT74" s="25"/>
      <c r="BU74" s="25"/>
      <c r="BV74" s="21">
        <v>2000</v>
      </c>
      <c r="BW74" s="22">
        <f t="shared" si="335"/>
        <v>2000</v>
      </c>
      <c r="BX74" s="22">
        <f t="shared" si="336"/>
        <v>2739.1</v>
      </c>
      <c r="BY74" s="22">
        <f t="shared" si="337"/>
        <v>2000</v>
      </c>
      <c r="BZ74" s="22">
        <f t="shared" si="338"/>
        <v>2914.15</v>
      </c>
      <c r="CA74" s="22">
        <f t="shared" si="339"/>
        <v>2000</v>
      </c>
      <c r="CB74" s="22">
        <f t="shared" si="340"/>
        <v>2000</v>
      </c>
      <c r="CC74" s="22">
        <f t="shared" si="341"/>
        <v>2000</v>
      </c>
      <c r="CD74" s="22">
        <f t="shared" si="342"/>
        <v>2000</v>
      </c>
      <c r="CE74" s="22">
        <f t="shared" si="343"/>
        <v>2000</v>
      </c>
      <c r="CF74" s="25"/>
      <c r="CG74" s="25"/>
      <c r="CH74" s="25"/>
      <c r="CI74" s="25"/>
      <c r="CJ74" s="25"/>
      <c r="CK74" s="21">
        <v>1500</v>
      </c>
      <c r="CL74" s="22">
        <f t="shared" si="344"/>
        <v>1500</v>
      </c>
      <c r="CM74" s="22">
        <f t="shared" si="345"/>
        <v>2239.1</v>
      </c>
      <c r="CN74" s="22">
        <f t="shared" si="346"/>
        <v>1500</v>
      </c>
      <c r="CO74" s="22">
        <f t="shared" si="347"/>
        <v>2414.15</v>
      </c>
      <c r="CP74" s="22">
        <f t="shared" si="348"/>
        <v>1500</v>
      </c>
      <c r="CQ74" s="22">
        <f t="shared" si="349"/>
        <v>1500</v>
      </c>
      <c r="CR74" s="22">
        <f t="shared" si="350"/>
        <v>1500</v>
      </c>
      <c r="CS74" s="22">
        <f t="shared" si="351"/>
        <v>1500</v>
      </c>
      <c r="CT74" s="22">
        <f t="shared" si="352"/>
        <v>1500</v>
      </c>
      <c r="CU74" s="25"/>
      <c r="CV74" s="25"/>
      <c r="CW74" s="25"/>
      <c r="CX74" s="25"/>
      <c r="CY74" s="25"/>
      <c r="CZ74" s="21">
        <v>1200</v>
      </c>
      <c r="DA74" s="22">
        <f t="shared" si="353"/>
        <v>1200</v>
      </c>
      <c r="DB74" s="22">
        <f t="shared" si="354"/>
        <v>1939.1</v>
      </c>
      <c r="DC74" s="22">
        <f t="shared" si="355"/>
        <v>1200</v>
      </c>
      <c r="DD74" s="22">
        <f t="shared" si="356"/>
        <v>2114.15</v>
      </c>
      <c r="DE74" s="22">
        <f t="shared" si="357"/>
        <v>1200</v>
      </c>
      <c r="DF74" s="22">
        <f t="shared" si="358"/>
        <v>1200</v>
      </c>
      <c r="DG74" s="22">
        <f t="shared" si="359"/>
        <v>1200</v>
      </c>
      <c r="DH74" s="22">
        <f t="shared" si="360"/>
        <v>1200</v>
      </c>
      <c r="DI74" s="22">
        <f t="shared" si="361"/>
        <v>1200</v>
      </c>
      <c r="EL74" t="s">
        <v>50</v>
      </c>
      <c r="EP74">
        <v>5000</v>
      </c>
      <c r="EY74" t="s">
        <v>8</v>
      </c>
      <c r="EZ74" t="s">
        <v>50</v>
      </c>
      <c r="FA74">
        <v>300</v>
      </c>
      <c r="FB74">
        <v>9000</v>
      </c>
    </row>
    <row r="75" spans="39:158">
      <c r="AM75">
        <f t="shared" si="329"/>
        <v>4000</v>
      </c>
      <c r="AN75" s="3">
        <f t="shared" ref="AN75:AV75" si="376">AN72</f>
        <v>0</v>
      </c>
      <c r="AO75" s="3">
        <f t="shared" si="376"/>
        <v>3.8</v>
      </c>
      <c r="AP75" s="3">
        <f t="shared" si="376"/>
        <v>0</v>
      </c>
      <c r="AQ75" s="3">
        <f t="shared" si="376"/>
        <v>4.7</v>
      </c>
      <c r="AR75" s="3">
        <f t="shared" si="376"/>
        <v>0</v>
      </c>
      <c r="AS75" s="3">
        <f t="shared" si="376"/>
        <v>0</v>
      </c>
      <c r="AT75" s="3">
        <f t="shared" si="376"/>
        <v>0</v>
      </c>
      <c r="AU75" s="3">
        <f t="shared" si="376"/>
        <v>0</v>
      </c>
      <c r="AV75" s="3">
        <f t="shared" si="376"/>
        <v>0</v>
      </c>
      <c r="AX75" s="5">
        <f t="shared" si="363"/>
        <v>257</v>
      </c>
      <c r="AY75">
        <f t="shared" si="364"/>
        <v>0</v>
      </c>
      <c r="AZ75">
        <f t="shared" si="365"/>
        <v>976.59999999999991</v>
      </c>
      <c r="BA75">
        <f t="shared" si="366"/>
        <v>0</v>
      </c>
      <c r="BB75">
        <f t="shared" si="367"/>
        <v>1207.9000000000001</v>
      </c>
      <c r="BC75">
        <f t="shared" si="368"/>
        <v>0</v>
      </c>
      <c r="BD75">
        <f t="shared" si="369"/>
        <v>0</v>
      </c>
      <c r="BE75">
        <f t="shared" si="370"/>
        <v>0</v>
      </c>
      <c r="BF75">
        <f t="shared" si="371"/>
        <v>0</v>
      </c>
      <c r="BG75">
        <f t="shared" si="372"/>
        <v>0</v>
      </c>
      <c r="BH75">
        <f t="shared" si="331"/>
        <v>514</v>
      </c>
      <c r="BI75">
        <f t="shared" si="332"/>
        <v>1028</v>
      </c>
      <c r="BJ75">
        <f t="shared" si="333"/>
        <v>1028</v>
      </c>
      <c r="BK75" s="18">
        <f t="shared" si="373"/>
        <v>0.48952380952380953</v>
      </c>
      <c r="BL75" s="18">
        <f t="shared" si="373"/>
        <v>0.97904761904761906</v>
      </c>
      <c r="BM75" s="18">
        <f t="shared" si="373"/>
        <v>0.97904761904761906</v>
      </c>
      <c r="BN75" s="19">
        <f t="shared" si="374"/>
        <v>1</v>
      </c>
      <c r="BO75" s="19">
        <f>CEILING(BL75,1)</f>
        <v>1</v>
      </c>
      <c r="BP75" s="19">
        <f t="shared" si="334"/>
        <v>1</v>
      </c>
      <c r="BQ75" s="25"/>
      <c r="BR75" s="25"/>
      <c r="BS75" s="25"/>
      <c r="BT75" s="25"/>
      <c r="BU75" s="25"/>
      <c r="BV75" s="21">
        <v>2000</v>
      </c>
      <c r="BW75" s="22">
        <f t="shared" si="335"/>
        <v>2000</v>
      </c>
      <c r="BX75" s="22">
        <f t="shared" si="336"/>
        <v>2976.6</v>
      </c>
      <c r="BY75" s="22">
        <f t="shared" si="337"/>
        <v>2000</v>
      </c>
      <c r="BZ75" s="22">
        <f t="shared" si="338"/>
        <v>3207.9</v>
      </c>
      <c r="CA75" s="22">
        <f t="shared" si="339"/>
        <v>2000</v>
      </c>
      <c r="CB75" s="22">
        <f t="shared" si="340"/>
        <v>2000</v>
      </c>
      <c r="CC75" s="22">
        <f t="shared" si="341"/>
        <v>2000</v>
      </c>
      <c r="CD75" s="22">
        <f t="shared" si="342"/>
        <v>2000</v>
      </c>
      <c r="CE75" s="22">
        <f t="shared" si="343"/>
        <v>2000</v>
      </c>
      <c r="CF75" s="25"/>
      <c r="CG75" s="25"/>
      <c r="CH75" s="25"/>
      <c r="CI75" s="25"/>
      <c r="CJ75" s="25"/>
      <c r="CK75" s="21">
        <v>1500</v>
      </c>
      <c r="CL75" s="22">
        <f t="shared" si="344"/>
        <v>1500</v>
      </c>
      <c r="CM75" s="22">
        <f t="shared" si="345"/>
        <v>2476.6</v>
      </c>
      <c r="CN75" s="22">
        <f t="shared" si="346"/>
        <v>1500</v>
      </c>
      <c r="CO75" s="22">
        <f t="shared" si="347"/>
        <v>2707.9</v>
      </c>
      <c r="CP75" s="22">
        <f t="shared" si="348"/>
        <v>1500</v>
      </c>
      <c r="CQ75" s="22">
        <f t="shared" si="349"/>
        <v>1500</v>
      </c>
      <c r="CR75" s="22">
        <f t="shared" si="350"/>
        <v>1500</v>
      </c>
      <c r="CS75" s="22">
        <f t="shared" si="351"/>
        <v>1500</v>
      </c>
      <c r="CT75" s="22">
        <f t="shared" si="352"/>
        <v>1500</v>
      </c>
      <c r="CU75" s="25"/>
      <c r="CV75" s="25"/>
      <c r="CW75" s="25"/>
      <c r="CX75" s="25"/>
      <c r="CY75" s="25"/>
      <c r="CZ75" s="21">
        <v>1200</v>
      </c>
      <c r="DA75" s="22">
        <f t="shared" si="353"/>
        <v>1200</v>
      </c>
      <c r="DB75" s="22">
        <f t="shared" si="354"/>
        <v>2176.6</v>
      </c>
      <c r="DC75" s="22">
        <f t="shared" si="355"/>
        <v>1200</v>
      </c>
      <c r="DD75" s="22">
        <f t="shared" si="356"/>
        <v>2407.9</v>
      </c>
      <c r="DE75" s="22">
        <f t="shared" si="357"/>
        <v>1200</v>
      </c>
      <c r="DF75" s="22">
        <f t="shared" si="358"/>
        <v>1200</v>
      </c>
      <c r="DG75" s="22">
        <f t="shared" si="359"/>
        <v>1200</v>
      </c>
      <c r="DH75" s="22">
        <f t="shared" si="360"/>
        <v>1200</v>
      </c>
      <c r="DI75" s="22">
        <f t="shared" si="361"/>
        <v>1200</v>
      </c>
      <c r="EL75" t="s">
        <v>50</v>
      </c>
      <c r="EP75">
        <v>10000</v>
      </c>
      <c r="EY75" t="s">
        <v>8</v>
      </c>
      <c r="EZ75" t="s">
        <v>50</v>
      </c>
      <c r="FA75">
        <v>300</v>
      </c>
      <c r="FB75">
        <v>10000</v>
      </c>
    </row>
    <row r="76" spans="39:158">
      <c r="AM76">
        <f t="shared" si="329"/>
        <v>5000</v>
      </c>
      <c r="AN76" s="3">
        <f t="shared" ref="AN76:AV76" si="377">AN72</f>
        <v>0</v>
      </c>
      <c r="AO76" s="3">
        <f t="shared" si="377"/>
        <v>3.8</v>
      </c>
      <c r="AP76" s="3">
        <f t="shared" si="377"/>
        <v>0</v>
      </c>
      <c r="AQ76" s="3">
        <f t="shared" si="377"/>
        <v>4.7</v>
      </c>
      <c r="AR76" s="3">
        <f t="shared" si="377"/>
        <v>0</v>
      </c>
      <c r="AS76" s="3">
        <f t="shared" si="377"/>
        <v>0</v>
      </c>
      <c r="AT76" s="3">
        <f t="shared" si="377"/>
        <v>0</v>
      </c>
      <c r="AU76" s="3">
        <f t="shared" si="377"/>
        <v>0</v>
      </c>
      <c r="AV76" s="3">
        <f t="shared" si="377"/>
        <v>0</v>
      </c>
      <c r="AX76" s="5">
        <f t="shared" si="363"/>
        <v>319.5</v>
      </c>
      <c r="AY76">
        <f t="shared" si="364"/>
        <v>0</v>
      </c>
      <c r="AZ76">
        <f t="shared" si="365"/>
        <v>1214.0999999999999</v>
      </c>
      <c r="BA76">
        <f t="shared" si="366"/>
        <v>0</v>
      </c>
      <c r="BB76">
        <f t="shared" si="367"/>
        <v>1501.65</v>
      </c>
      <c r="BC76">
        <f t="shared" si="368"/>
        <v>0</v>
      </c>
      <c r="BD76">
        <f t="shared" si="369"/>
        <v>0</v>
      </c>
      <c r="BE76">
        <f t="shared" si="370"/>
        <v>0</v>
      </c>
      <c r="BF76">
        <f t="shared" si="371"/>
        <v>0</v>
      </c>
      <c r="BG76">
        <f t="shared" si="372"/>
        <v>0</v>
      </c>
      <c r="BH76">
        <f t="shared" si="331"/>
        <v>639</v>
      </c>
      <c r="BI76">
        <f t="shared" si="332"/>
        <v>1278</v>
      </c>
      <c r="BJ76">
        <f t="shared" si="333"/>
        <v>1278</v>
      </c>
      <c r="BK76" s="18">
        <f t="shared" si="373"/>
        <v>0.60857142857142854</v>
      </c>
      <c r="BL76" s="18">
        <f t="shared" si="373"/>
        <v>1.2171428571428571</v>
      </c>
      <c r="BM76" s="18">
        <f t="shared" si="373"/>
        <v>1.2171428571428571</v>
      </c>
      <c r="BN76" s="19">
        <f t="shared" si="374"/>
        <v>1</v>
      </c>
      <c r="BO76" s="19">
        <f t="shared" si="374"/>
        <v>2</v>
      </c>
      <c r="BP76" s="19">
        <f t="shared" si="334"/>
        <v>2</v>
      </c>
      <c r="BQ76" s="25"/>
      <c r="BR76" s="25"/>
      <c r="BS76" s="25"/>
      <c r="BT76" s="25"/>
      <c r="BU76" s="25"/>
      <c r="BV76" s="21">
        <v>2000</v>
      </c>
      <c r="BW76" s="22">
        <f t="shared" si="335"/>
        <v>2000</v>
      </c>
      <c r="BX76" s="22">
        <f t="shared" si="336"/>
        <v>3214.1</v>
      </c>
      <c r="BY76" s="22">
        <f t="shared" si="337"/>
        <v>2000</v>
      </c>
      <c r="BZ76" s="22">
        <f t="shared" si="338"/>
        <v>3501.65</v>
      </c>
      <c r="CA76" s="22">
        <f t="shared" si="339"/>
        <v>2000</v>
      </c>
      <c r="CB76" s="22">
        <f t="shared" si="340"/>
        <v>2000</v>
      </c>
      <c r="CC76" s="22">
        <f t="shared" si="341"/>
        <v>2000</v>
      </c>
      <c r="CD76" s="22">
        <f t="shared" si="342"/>
        <v>2000</v>
      </c>
      <c r="CE76" s="22">
        <f t="shared" si="343"/>
        <v>2000</v>
      </c>
      <c r="CF76" s="25"/>
      <c r="CG76" s="25"/>
      <c r="CH76" s="25"/>
      <c r="CI76" s="25"/>
      <c r="CJ76" s="25"/>
      <c r="CK76" s="21">
        <v>1900</v>
      </c>
      <c r="CL76" s="22">
        <f t="shared" si="344"/>
        <v>1900</v>
      </c>
      <c r="CM76" s="22">
        <f t="shared" si="345"/>
        <v>3114.1</v>
      </c>
      <c r="CN76" s="22">
        <f t="shared" si="346"/>
        <v>1900</v>
      </c>
      <c r="CO76" s="22">
        <f t="shared" si="347"/>
        <v>3401.65</v>
      </c>
      <c r="CP76" s="22">
        <f t="shared" si="348"/>
        <v>1900</v>
      </c>
      <c r="CQ76" s="22">
        <f t="shared" si="349"/>
        <v>1900</v>
      </c>
      <c r="CR76" s="22">
        <f t="shared" si="350"/>
        <v>1900</v>
      </c>
      <c r="CS76" s="22">
        <f t="shared" si="351"/>
        <v>1900</v>
      </c>
      <c r="CT76" s="22">
        <f t="shared" si="352"/>
        <v>1900</v>
      </c>
      <c r="CU76" s="25"/>
      <c r="CV76" s="25"/>
      <c r="CW76" s="25"/>
      <c r="CX76" s="25"/>
      <c r="CY76" s="25"/>
      <c r="CZ76" s="21">
        <v>1600</v>
      </c>
      <c r="DA76" s="22">
        <f t="shared" si="353"/>
        <v>1600</v>
      </c>
      <c r="DB76" s="22">
        <f t="shared" si="354"/>
        <v>2814.1</v>
      </c>
      <c r="DC76" s="22">
        <f t="shared" si="355"/>
        <v>1600</v>
      </c>
      <c r="DD76" s="22">
        <f t="shared" si="356"/>
        <v>3101.65</v>
      </c>
      <c r="DE76" s="22">
        <f t="shared" si="357"/>
        <v>1600</v>
      </c>
      <c r="DF76" s="22">
        <f t="shared" si="358"/>
        <v>1600</v>
      </c>
      <c r="DG76" s="22">
        <f t="shared" si="359"/>
        <v>1600</v>
      </c>
      <c r="DH76" s="22">
        <f t="shared" si="360"/>
        <v>1600</v>
      </c>
      <c r="DI76" s="22">
        <f t="shared" si="361"/>
        <v>1600</v>
      </c>
      <c r="EL76" t="s">
        <v>50</v>
      </c>
      <c r="EM76">
        <v>90</v>
      </c>
      <c r="EO76" t="s">
        <v>38</v>
      </c>
      <c r="EP76">
        <v>1000</v>
      </c>
    </row>
    <row r="77" spans="39:158">
      <c r="AM77">
        <f t="shared" si="329"/>
        <v>6000</v>
      </c>
      <c r="AN77" s="3">
        <f t="shared" ref="AN77:AV77" si="378">AN72</f>
        <v>0</v>
      </c>
      <c r="AO77" s="3">
        <f t="shared" si="378"/>
        <v>3.8</v>
      </c>
      <c r="AP77" s="3">
        <f t="shared" si="378"/>
        <v>0</v>
      </c>
      <c r="AQ77" s="3">
        <f t="shared" si="378"/>
        <v>4.7</v>
      </c>
      <c r="AR77" s="3">
        <f t="shared" si="378"/>
        <v>0</v>
      </c>
      <c r="AS77" s="3">
        <f t="shared" si="378"/>
        <v>0</v>
      </c>
      <c r="AT77" s="3">
        <f t="shared" si="378"/>
        <v>0</v>
      </c>
      <c r="AU77" s="3">
        <f t="shared" si="378"/>
        <v>0</v>
      </c>
      <c r="AV77" s="3">
        <f t="shared" si="378"/>
        <v>0</v>
      </c>
      <c r="AX77" s="5">
        <f t="shared" si="363"/>
        <v>382</v>
      </c>
      <c r="AY77">
        <f t="shared" si="364"/>
        <v>0</v>
      </c>
      <c r="AZ77">
        <f t="shared" si="365"/>
        <v>1451.6</v>
      </c>
      <c r="BA77">
        <f t="shared" si="366"/>
        <v>0</v>
      </c>
      <c r="BB77">
        <f t="shared" si="367"/>
        <v>1795.4</v>
      </c>
      <c r="BC77">
        <f t="shared" si="368"/>
        <v>0</v>
      </c>
      <c r="BD77">
        <f t="shared" si="369"/>
        <v>0</v>
      </c>
      <c r="BE77">
        <f t="shared" si="370"/>
        <v>0</v>
      </c>
      <c r="BF77">
        <f t="shared" si="371"/>
        <v>0</v>
      </c>
      <c r="BG77">
        <f t="shared" si="372"/>
        <v>0</v>
      </c>
      <c r="BH77">
        <f t="shared" si="331"/>
        <v>764</v>
      </c>
      <c r="BI77">
        <f t="shared" si="332"/>
        <v>1528</v>
      </c>
      <c r="BJ77">
        <f t="shared" si="333"/>
        <v>1528</v>
      </c>
      <c r="BK77" s="18">
        <f t="shared" si="373"/>
        <v>0.72761904761904761</v>
      </c>
      <c r="BL77" s="18">
        <f t="shared" si="373"/>
        <v>1.4552380952380952</v>
      </c>
      <c r="BM77" s="18">
        <f t="shared" si="373"/>
        <v>1.4552380952380952</v>
      </c>
      <c r="BN77" s="19">
        <f t="shared" si="374"/>
        <v>1</v>
      </c>
      <c r="BO77" s="19">
        <f t="shared" si="374"/>
        <v>2</v>
      </c>
      <c r="BP77" s="19">
        <f t="shared" si="334"/>
        <v>2</v>
      </c>
      <c r="BQ77" s="25"/>
      <c r="BR77" s="25"/>
      <c r="BS77" s="25"/>
      <c r="BT77" s="25"/>
      <c r="BU77" s="25"/>
      <c r="BV77" s="21">
        <v>2000</v>
      </c>
      <c r="BW77" s="22">
        <f t="shared" si="335"/>
        <v>2000</v>
      </c>
      <c r="BX77" s="22">
        <f t="shared" si="336"/>
        <v>3451.6</v>
      </c>
      <c r="BY77" s="22">
        <f t="shared" si="337"/>
        <v>2000</v>
      </c>
      <c r="BZ77" s="22">
        <f t="shared" si="338"/>
        <v>3795.4</v>
      </c>
      <c r="CA77" s="22">
        <f t="shared" si="339"/>
        <v>2000</v>
      </c>
      <c r="CB77" s="22">
        <f t="shared" si="340"/>
        <v>2000</v>
      </c>
      <c r="CC77" s="22">
        <f t="shared" si="341"/>
        <v>2000</v>
      </c>
      <c r="CD77" s="22">
        <f t="shared" si="342"/>
        <v>2000</v>
      </c>
      <c r="CE77" s="22">
        <f t="shared" si="343"/>
        <v>2000</v>
      </c>
      <c r="CF77" s="25"/>
      <c r="CG77" s="25"/>
      <c r="CH77" s="25"/>
      <c r="CI77" s="25"/>
      <c r="CJ77" s="25"/>
      <c r="CK77" s="21">
        <v>1900</v>
      </c>
      <c r="CL77" s="22">
        <f t="shared" si="344"/>
        <v>1900</v>
      </c>
      <c r="CM77" s="22">
        <f t="shared" si="345"/>
        <v>3351.6</v>
      </c>
      <c r="CN77" s="22">
        <f t="shared" si="346"/>
        <v>1900</v>
      </c>
      <c r="CO77" s="22">
        <f t="shared" si="347"/>
        <v>3695.4</v>
      </c>
      <c r="CP77" s="22">
        <f t="shared" si="348"/>
        <v>1900</v>
      </c>
      <c r="CQ77" s="22">
        <f t="shared" si="349"/>
        <v>1900</v>
      </c>
      <c r="CR77" s="22">
        <f t="shared" si="350"/>
        <v>1900</v>
      </c>
      <c r="CS77" s="22">
        <f t="shared" si="351"/>
        <v>1900</v>
      </c>
      <c r="CT77" s="22">
        <f t="shared" si="352"/>
        <v>1900</v>
      </c>
      <c r="CU77" s="25"/>
      <c r="CV77" s="25"/>
      <c r="CW77" s="25"/>
      <c r="CX77" s="25"/>
      <c r="CY77" s="25"/>
      <c r="CZ77" s="21">
        <v>1600</v>
      </c>
      <c r="DA77" s="22">
        <f t="shared" si="353"/>
        <v>1600</v>
      </c>
      <c r="DB77" s="22">
        <f t="shared" si="354"/>
        <v>3051.6</v>
      </c>
      <c r="DC77" s="22">
        <f t="shared" si="355"/>
        <v>1600</v>
      </c>
      <c r="DD77" s="22">
        <f t="shared" si="356"/>
        <v>3395.4</v>
      </c>
      <c r="DE77" s="22">
        <f t="shared" si="357"/>
        <v>1600</v>
      </c>
      <c r="DF77" s="22">
        <f t="shared" si="358"/>
        <v>1600</v>
      </c>
      <c r="DG77" s="22">
        <f t="shared" si="359"/>
        <v>1600</v>
      </c>
      <c r="DH77" s="22">
        <f t="shared" si="360"/>
        <v>1600</v>
      </c>
      <c r="DI77" s="22">
        <f t="shared" si="361"/>
        <v>1600</v>
      </c>
      <c r="EL77" t="s">
        <v>50</v>
      </c>
      <c r="EP77">
        <v>2000</v>
      </c>
    </row>
    <row r="78" spans="39:158">
      <c r="AM78">
        <f t="shared" si="329"/>
        <v>7000</v>
      </c>
      <c r="AN78" s="3">
        <f t="shared" ref="AN78:AV78" si="379">AN72</f>
        <v>0</v>
      </c>
      <c r="AO78" s="3">
        <f t="shared" si="379"/>
        <v>3.8</v>
      </c>
      <c r="AP78" s="3">
        <f t="shared" si="379"/>
        <v>0</v>
      </c>
      <c r="AQ78" s="3">
        <f t="shared" si="379"/>
        <v>4.7</v>
      </c>
      <c r="AR78" s="3">
        <f t="shared" si="379"/>
        <v>0</v>
      </c>
      <c r="AS78" s="3">
        <f t="shared" si="379"/>
        <v>0</v>
      </c>
      <c r="AT78" s="3">
        <f t="shared" si="379"/>
        <v>0</v>
      </c>
      <c r="AU78" s="3">
        <f t="shared" si="379"/>
        <v>0</v>
      </c>
      <c r="AV78" s="3">
        <f t="shared" si="379"/>
        <v>0</v>
      </c>
      <c r="AX78" s="5">
        <f t="shared" si="363"/>
        <v>444.5</v>
      </c>
      <c r="AY78">
        <f t="shared" si="364"/>
        <v>0</v>
      </c>
      <c r="AZ78">
        <f t="shared" si="365"/>
        <v>1689.1</v>
      </c>
      <c r="BA78">
        <f t="shared" si="366"/>
        <v>0</v>
      </c>
      <c r="BB78">
        <f t="shared" si="367"/>
        <v>2089.15</v>
      </c>
      <c r="BC78">
        <f t="shared" si="368"/>
        <v>0</v>
      </c>
      <c r="BD78">
        <f t="shared" si="369"/>
        <v>0</v>
      </c>
      <c r="BE78">
        <f t="shared" si="370"/>
        <v>0</v>
      </c>
      <c r="BF78">
        <f t="shared" si="371"/>
        <v>0</v>
      </c>
      <c r="BG78">
        <f t="shared" si="372"/>
        <v>0</v>
      </c>
      <c r="BH78">
        <f t="shared" si="331"/>
        <v>889</v>
      </c>
      <c r="BI78">
        <f t="shared" si="332"/>
        <v>1778</v>
      </c>
      <c r="BJ78">
        <f t="shared" si="333"/>
        <v>1778</v>
      </c>
      <c r="BK78" s="18">
        <f t="shared" si="373"/>
        <v>0.84666666666666668</v>
      </c>
      <c r="BL78" s="18">
        <f t="shared" si="373"/>
        <v>1.6933333333333334</v>
      </c>
      <c r="BM78" s="18">
        <f t="shared" si="373"/>
        <v>1.6933333333333334</v>
      </c>
      <c r="BN78" s="19">
        <f t="shared" si="374"/>
        <v>1</v>
      </c>
      <c r="BO78" s="19">
        <f t="shared" si="374"/>
        <v>2</v>
      </c>
      <c r="BP78" s="19">
        <f t="shared" si="334"/>
        <v>2</v>
      </c>
      <c r="BQ78" s="25"/>
      <c r="BR78" s="25"/>
      <c r="BS78" s="25"/>
      <c r="BT78" s="25"/>
      <c r="BU78" s="25"/>
      <c r="BV78" s="21">
        <v>2000</v>
      </c>
      <c r="BW78" s="22">
        <f t="shared" si="335"/>
        <v>2000</v>
      </c>
      <c r="BX78" s="22">
        <f t="shared" si="336"/>
        <v>3689.1</v>
      </c>
      <c r="BY78" s="22">
        <f t="shared" si="337"/>
        <v>2000</v>
      </c>
      <c r="BZ78" s="22">
        <f t="shared" si="338"/>
        <v>4089.15</v>
      </c>
      <c r="CA78" s="22">
        <f t="shared" si="339"/>
        <v>2000</v>
      </c>
      <c r="CB78" s="22">
        <f t="shared" si="340"/>
        <v>2000</v>
      </c>
      <c r="CC78" s="22">
        <f t="shared" si="341"/>
        <v>2000</v>
      </c>
      <c r="CD78" s="22">
        <f t="shared" si="342"/>
        <v>2000</v>
      </c>
      <c r="CE78" s="22">
        <f t="shared" si="343"/>
        <v>2000</v>
      </c>
      <c r="CF78" s="25"/>
      <c r="CG78" s="25"/>
      <c r="CH78" s="25"/>
      <c r="CI78" s="25"/>
      <c r="CJ78" s="25"/>
      <c r="CK78" s="21">
        <v>1900</v>
      </c>
      <c r="CL78" s="22">
        <f t="shared" si="344"/>
        <v>1900</v>
      </c>
      <c r="CM78" s="22">
        <f t="shared" si="345"/>
        <v>3589.1</v>
      </c>
      <c r="CN78" s="22">
        <f t="shared" si="346"/>
        <v>1900</v>
      </c>
      <c r="CO78" s="22">
        <f t="shared" si="347"/>
        <v>3989.15</v>
      </c>
      <c r="CP78" s="22">
        <f t="shared" si="348"/>
        <v>1900</v>
      </c>
      <c r="CQ78" s="22">
        <f t="shared" si="349"/>
        <v>1900</v>
      </c>
      <c r="CR78" s="22">
        <f t="shared" si="350"/>
        <v>1900</v>
      </c>
      <c r="CS78" s="22">
        <f t="shared" si="351"/>
        <v>1900</v>
      </c>
      <c r="CT78" s="22">
        <f t="shared" si="352"/>
        <v>1900</v>
      </c>
      <c r="CU78" s="25"/>
      <c r="CV78" s="25"/>
      <c r="CW78" s="25"/>
      <c r="CX78" s="25"/>
      <c r="CY78" s="25"/>
      <c r="CZ78" s="21">
        <v>1600</v>
      </c>
      <c r="DA78" s="22">
        <f t="shared" si="353"/>
        <v>1600</v>
      </c>
      <c r="DB78" s="22">
        <f t="shared" si="354"/>
        <v>3289.1</v>
      </c>
      <c r="DC78" s="22">
        <f t="shared" si="355"/>
        <v>1600</v>
      </c>
      <c r="DD78" s="22">
        <f t="shared" si="356"/>
        <v>3689.15</v>
      </c>
      <c r="DE78" s="22">
        <f t="shared" si="357"/>
        <v>1600</v>
      </c>
      <c r="DF78" s="22">
        <f t="shared" si="358"/>
        <v>1600</v>
      </c>
      <c r="DG78" s="22">
        <f t="shared" si="359"/>
        <v>1600</v>
      </c>
      <c r="DH78" s="22">
        <f t="shared" si="360"/>
        <v>1600</v>
      </c>
      <c r="DI78" s="22">
        <f t="shared" si="361"/>
        <v>1600</v>
      </c>
      <c r="EL78" t="s">
        <v>50</v>
      </c>
      <c r="EP78">
        <v>4000</v>
      </c>
    </row>
    <row r="79" spans="39:158">
      <c r="AM79">
        <f t="shared" si="329"/>
        <v>8000</v>
      </c>
      <c r="AN79" s="3">
        <f t="shared" ref="AN79:AV79" si="380">AN72</f>
        <v>0</v>
      </c>
      <c r="AO79" s="3">
        <f t="shared" si="380"/>
        <v>3.8</v>
      </c>
      <c r="AP79" s="3">
        <f t="shared" si="380"/>
        <v>0</v>
      </c>
      <c r="AQ79" s="3">
        <f t="shared" si="380"/>
        <v>4.7</v>
      </c>
      <c r="AR79" s="3">
        <f t="shared" si="380"/>
        <v>0</v>
      </c>
      <c r="AS79" s="3">
        <f t="shared" si="380"/>
        <v>0</v>
      </c>
      <c r="AT79" s="3">
        <f t="shared" si="380"/>
        <v>0</v>
      </c>
      <c r="AU79" s="3">
        <f t="shared" si="380"/>
        <v>0</v>
      </c>
      <c r="AV79" s="3">
        <f t="shared" si="380"/>
        <v>0</v>
      </c>
      <c r="AX79" s="5">
        <f t="shared" si="363"/>
        <v>507</v>
      </c>
      <c r="AY79">
        <f t="shared" si="364"/>
        <v>0</v>
      </c>
      <c r="AZ79">
        <f t="shared" si="365"/>
        <v>1926.6</v>
      </c>
      <c r="BA79">
        <f t="shared" si="366"/>
        <v>0</v>
      </c>
      <c r="BB79">
        <f t="shared" si="367"/>
        <v>2382.9</v>
      </c>
      <c r="BC79">
        <f t="shared" si="368"/>
        <v>0</v>
      </c>
      <c r="BD79">
        <f t="shared" si="369"/>
        <v>0</v>
      </c>
      <c r="BE79">
        <f t="shared" si="370"/>
        <v>0</v>
      </c>
      <c r="BF79">
        <f t="shared" si="371"/>
        <v>0</v>
      </c>
      <c r="BG79">
        <f t="shared" si="372"/>
        <v>0</v>
      </c>
      <c r="BH79">
        <f t="shared" si="331"/>
        <v>1014</v>
      </c>
      <c r="BI79">
        <f t="shared" si="332"/>
        <v>2028</v>
      </c>
      <c r="BJ79">
        <f t="shared" si="333"/>
        <v>2028</v>
      </c>
      <c r="BK79" s="18">
        <f t="shared" si="373"/>
        <v>0.96571428571428575</v>
      </c>
      <c r="BL79" s="18">
        <f t="shared" si="373"/>
        <v>1.9314285714285715</v>
      </c>
      <c r="BM79" s="18">
        <f t="shared" si="373"/>
        <v>1.9314285714285715</v>
      </c>
      <c r="BN79" s="19">
        <f t="shared" si="374"/>
        <v>1</v>
      </c>
      <c r="BO79" s="19">
        <f t="shared" si="374"/>
        <v>2</v>
      </c>
      <c r="BP79" s="19">
        <f t="shared" si="334"/>
        <v>2</v>
      </c>
      <c r="BQ79" s="25"/>
      <c r="BR79" s="25"/>
      <c r="BS79" s="25"/>
      <c r="BT79" s="25"/>
      <c r="BU79" s="25"/>
      <c r="BV79" s="21">
        <v>2000</v>
      </c>
      <c r="BW79" s="22">
        <f t="shared" si="335"/>
        <v>2000</v>
      </c>
      <c r="BX79" s="22">
        <f t="shared" si="336"/>
        <v>3926.6</v>
      </c>
      <c r="BY79" s="22">
        <f t="shared" si="337"/>
        <v>2000</v>
      </c>
      <c r="BZ79" s="22">
        <f t="shared" si="338"/>
        <v>4382.8999999999996</v>
      </c>
      <c r="CA79" s="22">
        <f t="shared" si="339"/>
        <v>2000</v>
      </c>
      <c r="CB79" s="22">
        <f t="shared" si="340"/>
        <v>2000</v>
      </c>
      <c r="CC79" s="22">
        <f t="shared" si="341"/>
        <v>2000</v>
      </c>
      <c r="CD79" s="22">
        <f t="shared" si="342"/>
        <v>2000</v>
      </c>
      <c r="CE79" s="22">
        <f t="shared" si="343"/>
        <v>2000</v>
      </c>
      <c r="CF79" s="25"/>
      <c r="CG79" s="25"/>
      <c r="CH79" s="25"/>
      <c r="CI79" s="25"/>
      <c r="CJ79" s="25"/>
      <c r="CK79" s="21">
        <v>1900</v>
      </c>
      <c r="CL79" s="22">
        <f t="shared" si="344"/>
        <v>1900</v>
      </c>
      <c r="CM79" s="22">
        <f t="shared" si="345"/>
        <v>3826.6</v>
      </c>
      <c r="CN79" s="22">
        <f t="shared" si="346"/>
        <v>1900</v>
      </c>
      <c r="CO79" s="22">
        <f t="shared" si="347"/>
        <v>4282.8999999999996</v>
      </c>
      <c r="CP79" s="22">
        <f t="shared" si="348"/>
        <v>1900</v>
      </c>
      <c r="CQ79" s="22">
        <f t="shared" si="349"/>
        <v>1900</v>
      </c>
      <c r="CR79" s="22">
        <f t="shared" si="350"/>
        <v>1900</v>
      </c>
      <c r="CS79" s="22">
        <f t="shared" si="351"/>
        <v>1900</v>
      </c>
      <c r="CT79" s="22">
        <f t="shared" si="352"/>
        <v>1900</v>
      </c>
      <c r="CU79" s="25"/>
      <c r="CV79" s="25"/>
      <c r="CW79" s="25"/>
      <c r="CX79" s="25"/>
      <c r="CY79" s="25"/>
      <c r="CZ79" s="21">
        <v>1600</v>
      </c>
      <c r="DA79" s="22">
        <f t="shared" si="353"/>
        <v>1600</v>
      </c>
      <c r="DB79" s="22">
        <f t="shared" si="354"/>
        <v>3526.6</v>
      </c>
      <c r="DC79" s="22">
        <f t="shared" si="355"/>
        <v>1600</v>
      </c>
      <c r="DD79" s="22">
        <f t="shared" si="356"/>
        <v>3982.9</v>
      </c>
      <c r="DE79" s="22">
        <f t="shared" si="357"/>
        <v>1600</v>
      </c>
      <c r="DF79" s="22">
        <f t="shared" si="358"/>
        <v>1600</v>
      </c>
      <c r="DG79" s="22">
        <f t="shared" si="359"/>
        <v>1600</v>
      </c>
      <c r="DH79" s="22">
        <f t="shared" si="360"/>
        <v>1600</v>
      </c>
      <c r="DI79" s="22">
        <f t="shared" si="361"/>
        <v>1600</v>
      </c>
      <c r="EL79" t="s">
        <v>50</v>
      </c>
      <c r="EP79">
        <v>5000</v>
      </c>
    </row>
    <row r="80" spans="39:158">
      <c r="AM80">
        <f t="shared" si="329"/>
        <v>9000</v>
      </c>
      <c r="AN80" s="3">
        <f t="shared" ref="AN80:AV80" si="381">AN72</f>
        <v>0</v>
      </c>
      <c r="AO80" s="3">
        <f t="shared" si="381"/>
        <v>3.8</v>
      </c>
      <c r="AP80" s="3">
        <f t="shared" si="381"/>
        <v>0</v>
      </c>
      <c r="AQ80" s="3">
        <f t="shared" si="381"/>
        <v>4.7</v>
      </c>
      <c r="AR80" s="3">
        <f t="shared" si="381"/>
        <v>0</v>
      </c>
      <c r="AS80" s="3">
        <f t="shared" si="381"/>
        <v>0</v>
      </c>
      <c r="AT80" s="3">
        <f t="shared" si="381"/>
        <v>0</v>
      </c>
      <c r="AU80" s="3">
        <f t="shared" si="381"/>
        <v>0</v>
      </c>
      <c r="AV80" s="3">
        <f t="shared" si="381"/>
        <v>0</v>
      </c>
      <c r="AX80" s="5">
        <f t="shared" si="363"/>
        <v>569.5</v>
      </c>
      <c r="AY80">
        <f t="shared" si="364"/>
        <v>0</v>
      </c>
      <c r="AZ80">
        <f t="shared" si="365"/>
        <v>2164.1</v>
      </c>
      <c r="BA80">
        <f t="shared" si="366"/>
        <v>0</v>
      </c>
      <c r="BB80">
        <f t="shared" si="367"/>
        <v>2676.65</v>
      </c>
      <c r="BC80">
        <f t="shared" si="368"/>
        <v>0</v>
      </c>
      <c r="BD80">
        <f t="shared" si="369"/>
        <v>0</v>
      </c>
      <c r="BE80">
        <f t="shared" si="370"/>
        <v>0</v>
      </c>
      <c r="BF80">
        <f t="shared" si="371"/>
        <v>0</v>
      </c>
      <c r="BG80">
        <f t="shared" si="372"/>
        <v>0</v>
      </c>
      <c r="BH80">
        <f t="shared" si="331"/>
        <v>1139</v>
      </c>
      <c r="BI80">
        <f t="shared" si="332"/>
        <v>2278</v>
      </c>
      <c r="BJ80">
        <f t="shared" si="333"/>
        <v>2278</v>
      </c>
      <c r="BK80" s="18">
        <f t="shared" si="373"/>
        <v>1.0847619047619048</v>
      </c>
      <c r="BL80" s="18">
        <f t="shared" si="373"/>
        <v>2.1695238095238096</v>
      </c>
      <c r="BM80" s="18">
        <f t="shared" si="373"/>
        <v>2.1695238095238096</v>
      </c>
      <c r="BN80" s="19">
        <f t="shared" si="374"/>
        <v>2</v>
      </c>
      <c r="BO80" s="19">
        <f t="shared" si="374"/>
        <v>3</v>
      </c>
      <c r="BP80" s="19">
        <f t="shared" si="334"/>
        <v>3</v>
      </c>
      <c r="BQ80" s="25"/>
      <c r="BR80" s="25"/>
      <c r="BS80" s="25"/>
      <c r="BT80" s="25"/>
      <c r="BU80" s="25"/>
      <c r="BV80" s="21">
        <v>2400</v>
      </c>
      <c r="BW80" s="22">
        <f t="shared" si="335"/>
        <v>2400</v>
      </c>
      <c r="BX80" s="22">
        <f t="shared" si="336"/>
        <v>4564.1000000000004</v>
      </c>
      <c r="BY80" s="22">
        <f t="shared" si="337"/>
        <v>2400</v>
      </c>
      <c r="BZ80" s="22">
        <f t="shared" si="338"/>
        <v>5076.6499999999996</v>
      </c>
      <c r="CA80" s="22">
        <f t="shared" si="339"/>
        <v>2400</v>
      </c>
      <c r="CB80" s="22">
        <f t="shared" si="340"/>
        <v>2400</v>
      </c>
      <c r="CC80" s="22">
        <f t="shared" si="341"/>
        <v>2400</v>
      </c>
      <c r="CD80" s="22">
        <f t="shared" si="342"/>
        <v>2400</v>
      </c>
      <c r="CE80" s="22">
        <f t="shared" si="343"/>
        <v>2400</v>
      </c>
      <c r="CF80" s="25"/>
      <c r="CG80" s="25"/>
      <c r="CH80" s="25"/>
      <c r="CI80" s="25"/>
      <c r="CJ80" s="25"/>
      <c r="CK80" s="21">
        <v>2300</v>
      </c>
      <c r="CL80" s="22">
        <f t="shared" si="344"/>
        <v>2300</v>
      </c>
      <c r="CM80" s="22">
        <f t="shared" si="345"/>
        <v>4464.1000000000004</v>
      </c>
      <c r="CN80" s="22">
        <f t="shared" si="346"/>
        <v>2300</v>
      </c>
      <c r="CO80" s="22">
        <f t="shared" si="347"/>
        <v>4976.6499999999996</v>
      </c>
      <c r="CP80" s="22">
        <f t="shared" si="348"/>
        <v>2300</v>
      </c>
      <c r="CQ80" s="22">
        <f t="shared" si="349"/>
        <v>2300</v>
      </c>
      <c r="CR80" s="22">
        <f t="shared" si="350"/>
        <v>2300</v>
      </c>
      <c r="CS80" s="22">
        <f t="shared" si="351"/>
        <v>2300</v>
      </c>
      <c r="CT80" s="22">
        <f t="shared" si="352"/>
        <v>2300</v>
      </c>
      <c r="CU80" s="25"/>
      <c r="CV80" s="25"/>
      <c r="CW80" s="25"/>
      <c r="CX80" s="25"/>
      <c r="CY80" s="25"/>
      <c r="CZ80" s="21">
        <v>2000</v>
      </c>
      <c r="DA80" s="22">
        <f t="shared" si="353"/>
        <v>2000</v>
      </c>
      <c r="DB80" s="22">
        <f t="shared" si="354"/>
        <v>4164.1000000000004</v>
      </c>
      <c r="DC80" s="22">
        <f t="shared" si="355"/>
        <v>2000</v>
      </c>
      <c r="DD80" s="22">
        <f t="shared" si="356"/>
        <v>4676.6499999999996</v>
      </c>
      <c r="DE80" s="22">
        <f t="shared" si="357"/>
        <v>2000</v>
      </c>
      <c r="DF80" s="22">
        <f t="shared" si="358"/>
        <v>2000</v>
      </c>
      <c r="DG80" s="22">
        <f t="shared" si="359"/>
        <v>2000</v>
      </c>
      <c r="DH80" s="22">
        <f t="shared" si="360"/>
        <v>2000</v>
      </c>
      <c r="DI80" s="22">
        <f t="shared" si="361"/>
        <v>2000</v>
      </c>
      <c r="EL80" t="s">
        <v>50</v>
      </c>
      <c r="EP80">
        <v>10000</v>
      </c>
    </row>
    <row r="81" spans="39:146">
      <c r="AM81">
        <f t="shared" si="329"/>
        <v>10000</v>
      </c>
      <c r="AN81" s="3">
        <f t="shared" ref="AN81:AV81" si="382">AN72</f>
        <v>0</v>
      </c>
      <c r="AO81" s="3">
        <f t="shared" si="382"/>
        <v>3.8</v>
      </c>
      <c r="AP81" s="3">
        <f t="shared" si="382"/>
        <v>0</v>
      </c>
      <c r="AQ81" s="3">
        <f t="shared" si="382"/>
        <v>4.7</v>
      </c>
      <c r="AR81" s="3">
        <f t="shared" si="382"/>
        <v>0</v>
      </c>
      <c r="AS81" s="3">
        <f t="shared" si="382"/>
        <v>0</v>
      </c>
      <c r="AT81" s="3">
        <f t="shared" si="382"/>
        <v>0</v>
      </c>
      <c r="AU81" s="3">
        <f t="shared" si="382"/>
        <v>0</v>
      </c>
      <c r="AV81" s="3">
        <f t="shared" si="382"/>
        <v>0</v>
      </c>
      <c r="AX81" s="5">
        <f t="shared" si="363"/>
        <v>632</v>
      </c>
      <c r="AY81">
        <f t="shared" si="364"/>
        <v>0</v>
      </c>
      <c r="AZ81">
        <f t="shared" si="365"/>
        <v>2401.6</v>
      </c>
      <c r="BA81">
        <f t="shared" si="366"/>
        <v>0</v>
      </c>
      <c r="BB81">
        <f t="shared" si="367"/>
        <v>2970.4</v>
      </c>
      <c r="BC81">
        <f t="shared" si="368"/>
        <v>0</v>
      </c>
      <c r="BD81">
        <f t="shared" si="369"/>
        <v>0</v>
      </c>
      <c r="BE81">
        <f t="shared" si="370"/>
        <v>0</v>
      </c>
      <c r="BF81">
        <f t="shared" si="371"/>
        <v>0</v>
      </c>
      <c r="BG81">
        <f t="shared" si="372"/>
        <v>0</v>
      </c>
      <c r="BH81">
        <f t="shared" si="331"/>
        <v>1264</v>
      </c>
      <c r="BI81">
        <f t="shared" si="332"/>
        <v>2528</v>
      </c>
      <c r="BJ81">
        <f t="shared" si="333"/>
        <v>2528</v>
      </c>
      <c r="BK81" s="18">
        <f t="shared" si="373"/>
        <v>1.2038095238095239</v>
      </c>
      <c r="BL81" s="18">
        <f t="shared" si="373"/>
        <v>2.4076190476190478</v>
      </c>
      <c r="BM81" s="18">
        <f t="shared" si="373"/>
        <v>2.4076190476190478</v>
      </c>
      <c r="BN81" s="19">
        <f t="shared" si="374"/>
        <v>2</v>
      </c>
      <c r="BO81" s="19">
        <f t="shared" si="374"/>
        <v>3</v>
      </c>
      <c r="BP81" s="19">
        <f t="shared" si="334"/>
        <v>3</v>
      </c>
      <c r="BQ81" s="25"/>
      <c r="BR81" s="25"/>
      <c r="BS81" s="25"/>
      <c r="BT81" s="25"/>
      <c r="BU81" s="25"/>
      <c r="BV81" s="21">
        <v>2400</v>
      </c>
      <c r="BW81" s="22">
        <f t="shared" si="335"/>
        <v>2400</v>
      </c>
      <c r="BX81" s="22">
        <f t="shared" si="336"/>
        <v>4801.6000000000004</v>
      </c>
      <c r="BY81" s="22">
        <f t="shared" si="337"/>
        <v>2400</v>
      </c>
      <c r="BZ81" s="22">
        <f t="shared" si="338"/>
        <v>5370.4</v>
      </c>
      <c r="CA81" s="22">
        <f t="shared" si="339"/>
        <v>2400</v>
      </c>
      <c r="CB81" s="22">
        <f t="shared" si="340"/>
        <v>2400</v>
      </c>
      <c r="CC81" s="22">
        <f t="shared" si="341"/>
        <v>2400</v>
      </c>
      <c r="CD81" s="22">
        <f t="shared" si="342"/>
        <v>2400</v>
      </c>
      <c r="CE81" s="22">
        <f t="shared" si="343"/>
        <v>2400</v>
      </c>
      <c r="CF81" s="25"/>
      <c r="CG81" s="25"/>
      <c r="CH81" s="25"/>
      <c r="CI81" s="25"/>
      <c r="CJ81" s="25"/>
      <c r="CK81" s="21">
        <v>2300</v>
      </c>
      <c r="CL81" s="22">
        <f t="shared" si="344"/>
        <v>2300</v>
      </c>
      <c r="CM81" s="22">
        <f t="shared" si="345"/>
        <v>4701.6000000000004</v>
      </c>
      <c r="CN81" s="22">
        <f t="shared" si="346"/>
        <v>2300</v>
      </c>
      <c r="CO81" s="22">
        <f t="shared" si="347"/>
        <v>5270.4</v>
      </c>
      <c r="CP81" s="22">
        <f t="shared" si="348"/>
        <v>2300</v>
      </c>
      <c r="CQ81" s="22">
        <f t="shared" si="349"/>
        <v>2300</v>
      </c>
      <c r="CR81" s="22">
        <f t="shared" si="350"/>
        <v>2300</v>
      </c>
      <c r="CS81" s="22">
        <f t="shared" si="351"/>
        <v>2300</v>
      </c>
      <c r="CT81" s="22">
        <f t="shared" si="352"/>
        <v>2300</v>
      </c>
      <c r="CU81" s="25"/>
      <c r="CV81" s="25"/>
      <c r="CW81" s="25"/>
      <c r="CX81" s="25"/>
      <c r="CY81" s="25"/>
      <c r="CZ81" s="21">
        <v>2000</v>
      </c>
      <c r="DA81" s="22">
        <f t="shared" si="353"/>
        <v>2000</v>
      </c>
      <c r="DB81" s="22">
        <f t="shared" si="354"/>
        <v>4401.6000000000004</v>
      </c>
      <c r="DC81" s="22">
        <f t="shared" si="355"/>
        <v>2000</v>
      </c>
      <c r="DD81" s="22">
        <f t="shared" si="356"/>
        <v>4970.3999999999996</v>
      </c>
      <c r="DE81" s="22">
        <f t="shared" si="357"/>
        <v>2000</v>
      </c>
      <c r="DF81" s="22">
        <f t="shared" si="358"/>
        <v>2000</v>
      </c>
      <c r="DG81" s="22">
        <f t="shared" si="359"/>
        <v>2000</v>
      </c>
      <c r="DH81" s="22">
        <f t="shared" si="360"/>
        <v>2000</v>
      </c>
      <c r="DI81" s="22">
        <f t="shared" si="361"/>
        <v>2000</v>
      </c>
      <c r="EL81" t="s">
        <v>50</v>
      </c>
      <c r="EM81">
        <v>100</v>
      </c>
      <c r="EO81" t="s">
        <v>38</v>
      </c>
      <c r="EP81">
        <v>1000</v>
      </c>
    </row>
    <row r="82" spans="39:146">
      <c r="EL82" t="s">
        <v>50</v>
      </c>
      <c r="EP82">
        <v>2000</v>
      </c>
    </row>
    <row r="83" spans="39:146">
      <c r="EL83" t="s">
        <v>50</v>
      </c>
      <c r="EP83">
        <v>4000</v>
      </c>
    </row>
    <row r="84" spans="39:146">
      <c r="EL84" t="s">
        <v>50</v>
      </c>
      <c r="EP84">
        <v>5000</v>
      </c>
    </row>
    <row r="85" spans="39:146">
      <c r="EL85" t="s">
        <v>50</v>
      </c>
      <c r="EP85">
        <v>10000</v>
      </c>
    </row>
    <row r="86" spans="39:146">
      <c r="EL86" t="s">
        <v>50</v>
      </c>
      <c r="EM86">
        <v>130</v>
      </c>
      <c r="EO86" t="s">
        <v>38</v>
      </c>
      <c r="EP86">
        <v>1000</v>
      </c>
    </row>
    <row r="87" spans="39:146">
      <c r="EL87" t="s">
        <v>50</v>
      </c>
      <c r="EP87">
        <v>2000</v>
      </c>
    </row>
    <row r="88" spans="39:146">
      <c r="EL88" t="s">
        <v>50</v>
      </c>
      <c r="EP88">
        <v>4000</v>
      </c>
    </row>
    <row r="89" spans="39:146">
      <c r="EL89" t="s">
        <v>50</v>
      </c>
      <c r="EP89">
        <v>5000</v>
      </c>
    </row>
    <row r="90" spans="39:146">
      <c r="EL90" t="s">
        <v>50</v>
      </c>
      <c r="EP90">
        <v>10000</v>
      </c>
    </row>
    <row r="91" spans="39:146">
      <c r="EL91" t="s">
        <v>50</v>
      </c>
      <c r="EM91">
        <v>170</v>
      </c>
      <c r="EO91" t="s">
        <v>38</v>
      </c>
      <c r="EP91">
        <v>1000</v>
      </c>
    </row>
    <row r="92" spans="39:146">
      <c r="EL92" t="s">
        <v>50</v>
      </c>
      <c r="EP92">
        <v>2000</v>
      </c>
    </row>
    <row r="93" spans="39:146">
      <c r="EL93" t="s">
        <v>50</v>
      </c>
      <c r="EP93">
        <v>4000</v>
      </c>
    </row>
    <row r="94" spans="39:146">
      <c r="EL94" t="s">
        <v>50</v>
      </c>
      <c r="EP94">
        <v>5000</v>
      </c>
    </row>
    <row r="95" spans="39:146">
      <c r="EL95" t="s">
        <v>50</v>
      </c>
      <c r="EP95">
        <v>10000</v>
      </c>
    </row>
    <row r="96" spans="39:146">
      <c r="EL96" t="s">
        <v>50</v>
      </c>
      <c r="EM96">
        <v>210</v>
      </c>
      <c r="EO96" t="s">
        <v>38</v>
      </c>
      <c r="EP96">
        <v>1000</v>
      </c>
    </row>
    <row r="97" spans="142:146">
      <c r="EL97" t="s">
        <v>50</v>
      </c>
      <c r="EP97">
        <v>2000</v>
      </c>
    </row>
    <row r="98" spans="142:146">
      <c r="EL98" t="s">
        <v>50</v>
      </c>
      <c r="EP98">
        <v>4000</v>
      </c>
    </row>
    <row r="99" spans="142:146">
      <c r="EL99" t="s">
        <v>50</v>
      </c>
      <c r="EP99">
        <v>5000</v>
      </c>
    </row>
    <row r="100" spans="142:146">
      <c r="EL100" t="s">
        <v>50</v>
      </c>
      <c r="EP100">
        <v>10000</v>
      </c>
    </row>
    <row r="101" spans="142:146">
      <c r="EL101" t="s">
        <v>50</v>
      </c>
      <c r="EM101">
        <v>250</v>
      </c>
      <c r="EO101" t="s">
        <v>38</v>
      </c>
      <c r="EP101">
        <v>1000</v>
      </c>
    </row>
    <row r="102" spans="142:146">
      <c r="EL102" t="s">
        <v>50</v>
      </c>
      <c r="EP102">
        <v>2000</v>
      </c>
    </row>
    <row r="103" spans="142:146">
      <c r="EL103" t="s">
        <v>50</v>
      </c>
      <c r="EP103">
        <v>4000</v>
      </c>
    </row>
    <row r="104" spans="142:146">
      <c r="EL104" t="s">
        <v>50</v>
      </c>
      <c r="EP104">
        <v>5000</v>
      </c>
    </row>
    <row r="105" spans="142:146">
      <c r="EL105" t="s">
        <v>50</v>
      </c>
      <c r="EP105">
        <v>10000</v>
      </c>
    </row>
    <row r="106" spans="142:146">
      <c r="EL106" t="s">
        <v>50</v>
      </c>
      <c r="EM106">
        <v>300</v>
      </c>
      <c r="EO106" t="s">
        <v>38</v>
      </c>
      <c r="EP106">
        <v>1000</v>
      </c>
    </row>
    <row r="107" spans="142:146">
      <c r="EL107" t="s">
        <v>50</v>
      </c>
      <c r="EP107">
        <v>2000</v>
      </c>
    </row>
    <row r="108" spans="142:146">
      <c r="EL108" t="s">
        <v>50</v>
      </c>
      <c r="EP108">
        <v>4000</v>
      </c>
    </row>
    <row r="109" spans="142:146">
      <c r="EL109" t="s">
        <v>50</v>
      </c>
      <c r="EP109">
        <v>5000</v>
      </c>
    </row>
    <row r="110" spans="142:146">
      <c r="EL110" t="s">
        <v>50</v>
      </c>
      <c r="EP110">
        <v>10000</v>
      </c>
    </row>
    <row r="111" spans="142:146">
      <c r="EL111" t="s">
        <v>51</v>
      </c>
      <c r="EM111">
        <v>100</v>
      </c>
      <c r="EO111" t="s">
        <v>8</v>
      </c>
      <c r="EP111">
        <v>1000</v>
      </c>
    </row>
    <row r="112" spans="142:146">
      <c r="EL112" t="s">
        <v>51</v>
      </c>
      <c r="EP112">
        <v>2000</v>
      </c>
    </row>
    <row r="113" spans="142:146">
      <c r="EL113" t="s">
        <v>51</v>
      </c>
      <c r="EP113">
        <v>4000</v>
      </c>
    </row>
    <row r="114" spans="142:146">
      <c r="EL114" t="s">
        <v>51</v>
      </c>
      <c r="EP114">
        <v>5000</v>
      </c>
    </row>
    <row r="115" spans="142:146">
      <c r="EL115" t="s">
        <v>51</v>
      </c>
      <c r="EP115">
        <v>10000</v>
      </c>
    </row>
    <row r="116" spans="142:146">
      <c r="EL116" t="s">
        <v>51</v>
      </c>
      <c r="EM116">
        <v>100</v>
      </c>
      <c r="EO116" t="s">
        <v>37</v>
      </c>
      <c r="EP116">
        <v>1000</v>
      </c>
    </row>
    <row r="117" spans="142:146">
      <c r="EL117" t="s">
        <v>51</v>
      </c>
      <c r="EP117">
        <v>2000</v>
      </c>
    </row>
    <row r="118" spans="142:146">
      <c r="EL118" t="s">
        <v>51</v>
      </c>
      <c r="EP118">
        <v>4000</v>
      </c>
    </row>
    <row r="119" spans="142:146">
      <c r="EL119" t="s">
        <v>51</v>
      </c>
      <c r="EP119">
        <v>5000</v>
      </c>
    </row>
    <row r="120" spans="142:146">
      <c r="EL120" t="s">
        <v>51</v>
      </c>
      <c r="EP120">
        <v>10000</v>
      </c>
    </row>
    <row r="121" spans="142:146">
      <c r="EL121" t="s">
        <v>51</v>
      </c>
      <c r="EM121">
        <v>100</v>
      </c>
      <c r="EO121" t="s">
        <v>38</v>
      </c>
      <c r="EP121">
        <v>1000</v>
      </c>
    </row>
    <row r="122" spans="142:146">
      <c r="EL122" t="s">
        <v>51</v>
      </c>
      <c r="EP122">
        <v>2000</v>
      </c>
    </row>
    <row r="123" spans="142:146">
      <c r="EL123" t="s">
        <v>51</v>
      </c>
      <c r="EP123">
        <v>4000</v>
      </c>
    </row>
    <row r="124" spans="142:146">
      <c r="EL124" t="s">
        <v>51</v>
      </c>
      <c r="EP124">
        <v>5000</v>
      </c>
    </row>
    <row r="125" spans="142:146">
      <c r="EL125" t="s">
        <v>51</v>
      </c>
      <c r="EP125">
        <v>10000</v>
      </c>
    </row>
    <row r="126" spans="142:146">
      <c r="EL126" t="s">
        <v>55</v>
      </c>
      <c r="EM126">
        <v>100</v>
      </c>
      <c r="EO126" t="s">
        <v>8</v>
      </c>
      <c r="EP126">
        <v>1000</v>
      </c>
    </row>
    <row r="127" spans="142:146">
      <c r="EL127" t="s">
        <v>55</v>
      </c>
      <c r="EP127">
        <v>2000</v>
      </c>
    </row>
    <row r="128" spans="142:146">
      <c r="EL128" t="s">
        <v>55</v>
      </c>
      <c r="EP128">
        <v>4000</v>
      </c>
    </row>
    <row r="129" spans="142:146">
      <c r="EL129" t="s">
        <v>55</v>
      </c>
      <c r="EP129">
        <v>5000</v>
      </c>
    </row>
    <row r="130" spans="142:146">
      <c r="EL130" t="s">
        <v>55</v>
      </c>
      <c r="EP130">
        <v>10000</v>
      </c>
    </row>
    <row r="131" spans="142:146">
      <c r="EL131" t="s">
        <v>55</v>
      </c>
      <c r="EM131">
        <v>100</v>
      </c>
      <c r="EO131" t="s">
        <v>37</v>
      </c>
      <c r="EP131">
        <v>1000</v>
      </c>
    </row>
    <row r="132" spans="142:146">
      <c r="EL132" t="s">
        <v>55</v>
      </c>
      <c r="EP132">
        <v>2000</v>
      </c>
    </row>
    <row r="133" spans="142:146">
      <c r="EL133" t="s">
        <v>55</v>
      </c>
      <c r="EP133">
        <v>4000</v>
      </c>
    </row>
    <row r="134" spans="142:146">
      <c r="EL134" t="s">
        <v>55</v>
      </c>
      <c r="EP134">
        <v>5000</v>
      </c>
    </row>
    <row r="135" spans="142:146">
      <c r="EL135" t="s">
        <v>55</v>
      </c>
      <c r="EP135">
        <v>10000</v>
      </c>
    </row>
    <row r="136" spans="142:146">
      <c r="EL136" t="s">
        <v>55</v>
      </c>
      <c r="EM136">
        <v>100</v>
      </c>
      <c r="EO136" t="s">
        <v>38</v>
      </c>
      <c r="EP136">
        <v>1000</v>
      </c>
    </row>
    <row r="137" spans="142:146">
      <c r="EL137" t="s">
        <v>55</v>
      </c>
      <c r="EP137">
        <v>2000</v>
      </c>
    </row>
    <row r="138" spans="142:146">
      <c r="EL138" t="s">
        <v>55</v>
      </c>
      <c r="EP138">
        <v>4000</v>
      </c>
    </row>
    <row r="139" spans="142:146">
      <c r="EL139" t="s">
        <v>55</v>
      </c>
      <c r="EP139">
        <v>5000</v>
      </c>
    </row>
    <row r="140" spans="142:146">
      <c r="EL140" t="s">
        <v>55</v>
      </c>
      <c r="EP140">
        <v>10000</v>
      </c>
    </row>
    <row r="141" spans="142:146">
      <c r="EL141" t="s">
        <v>66</v>
      </c>
      <c r="EM141">
        <v>100</v>
      </c>
      <c r="EO141" t="s">
        <v>8</v>
      </c>
      <c r="EP141">
        <v>1000</v>
      </c>
    </row>
    <row r="142" spans="142:146">
      <c r="EL142" t="s">
        <v>66</v>
      </c>
      <c r="EP142">
        <v>2000</v>
      </c>
    </row>
    <row r="143" spans="142:146">
      <c r="EL143" t="s">
        <v>66</v>
      </c>
      <c r="EP143">
        <v>4000</v>
      </c>
    </row>
    <row r="144" spans="142:146">
      <c r="EL144" t="s">
        <v>66</v>
      </c>
      <c r="EP144">
        <v>5000</v>
      </c>
    </row>
    <row r="145" spans="142:146">
      <c r="EL145" t="s">
        <v>66</v>
      </c>
      <c r="EP145">
        <v>10000</v>
      </c>
    </row>
    <row r="146" spans="142:146">
      <c r="EL146" t="s">
        <v>66</v>
      </c>
      <c r="EM146">
        <v>100</v>
      </c>
      <c r="EO146" t="s">
        <v>37</v>
      </c>
      <c r="EP146">
        <v>1000</v>
      </c>
    </row>
    <row r="147" spans="142:146">
      <c r="EL147" t="s">
        <v>66</v>
      </c>
      <c r="EP147">
        <v>2000</v>
      </c>
    </row>
    <row r="148" spans="142:146">
      <c r="EL148" t="s">
        <v>66</v>
      </c>
      <c r="EP148">
        <v>4000</v>
      </c>
    </row>
    <row r="149" spans="142:146">
      <c r="EL149" t="s">
        <v>66</v>
      </c>
      <c r="EP149">
        <v>5000</v>
      </c>
    </row>
    <row r="150" spans="142:146">
      <c r="EL150" t="s">
        <v>66</v>
      </c>
      <c r="EP150">
        <v>10000</v>
      </c>
    </row>
    <row r="151" spans="142:146">
      <c r="EL151" t="s">
        <v>66</v>
      </c>
      <c r="EM151">
        <v>100</v>
      </c>
      <c r="EO151" t="s">
        <v>38</v>
      </c>
      <c r="EP151">
        <v>1000</v>
      </c>
    </row>
    <row r="152" spans="142:146">
      <c r="EL152" t="s">
        <v>66</v>
      </c>
      <c r="EP152">
        <v>2000</v>
      </c>
    </row>
    <row r="153" spans="142:146">
      <c r="EL153" t="s">
        <v>66</v>
      </c>
      <c r="EP153">
        <v>4000</v>
      </c>
    </row>
    <row r="154" spans="142:146">
      <c r="EL154" t="s">
        <v>66</v>
      </c>
      <c r="EP154">
        <v>5000</v>
      </c>
    </row>
    <row r="155" spans="142:146">
      <c r="EL155" t="s">
        <v>66</v>
      </c>
      <c r="EP155">
        <v>10000</v>
      </c>
    </row>
    <row r="156" spans="142:146">
      <c r="EL156" t="s">
        <v>67</v>
      </c>
      <c r="EM156">
        <v>250</v>
      </c>
      <c r="EO156" t="s">
        <v>8</v>
      </c>
      <c r="EP156">
        <v>1000</v>
      </c>
    </row>
    <row r="157" spans="142:146">
      <c r="EL157" t="s">
        <v>67</v>
      </c>
      <c r="EP157">
        <v>2000</v>
      </c>
    </row>
    <row r="158" spans="142:146">
      <c r="EL158" t="s">
        <v>67</v>
      </c>
      <c r="EP158">
        <v>4000</v>
      </c>
    </row>
    <row r="159" spans="142:146">
      <c r="EL159" t="s">
        <v>67</v>
      </c>
      <c r="EP159">
        <v>5000</v>
      </c>
    </row>
    <row r="160" spans="142:146">
      <c r="EL160" t="s">
        <v>67</v>
      </c>
      <c r="EP160">
        <v>10000</v>
      </c>
    </row>
    <row r="161" spans="142:146">
      <c r="EL161" t="s">
        <v>67</v>
      </c>
      <c r="EM161">
        <v>250</v>
      </c>
      <c r="EO161" t="s">
        <v>37</v>
      </c>
      <c r="EP161">
        <v>1000</v>
      </c>
    </row>
    <row r="162" spans="142:146">
      <c r="EL162" t="s">
        <v>67</v>
      </c>
      <c r="EP162">
        <v>2000</v>
      </c>
    </row>
    <row r="163" spans="142:146">
      <c r="EL163" t="s">
        <v>67</v>
      </c>
      <c r="EP163">
        <v>4000</v>
      </c>
    </row>
    <row r="164" spans="142:146">
      <c r="EL164" t="s">
        <v>67</v>
      </c>
      <c r="EP164">
        <v>5000</v>
      </c>
    </row>
    <row r="165" spans="142:146">
      <c r="EL165" t="s">
        <v>67</v>
      </c>
      <c r="EP165">
        <v>10000</v>
      </c>
    </row>
    <row r="166" spans="142:146">
      <c r="EL166" t="s">
        <v>67</v>
      </c>
      <c r="EM166">
        <v>250</v>
      </c>
      <c r="EO166" t="s">
        <v>38</v>
      </c>
      <c r="EP166">
        <v>1000</v>
      </c>
    </row>
    <row r="167" spans="142:146">
      <c r="EL167" t="s">
        <v>67</v>
      </c>
      <c r="EP167">
        <v>2000</v>
      </c>
    </row>
    <row r="168" spans="142:146">
      <c r="EL168" t="s">
        <v>67</v>
      </c>
      <c r="EP168">
        <v>4000</v>
      </c>
    </row>
    <row r="169" spans="142:146">
      <c r="EL169" t="s">
        <v>67</v>
      </c>
      <c r="EP169">
        <v>5000</v>
      </c>
    </row>
    <row r="170" spans="142:146">
      <c r="EL170" t="s">
        <v>67</v>
      </c>
      <c r="EP170">
        <v>10000</v>
      </c>
    </row>
    <row r="171" spans="142:146">
      <c r="EL171" t="s">
        <v>67</v>
      </c>
      <c r="EM171">
        <v>300</v>
      </c>
      <c r="EO171" t="s">
        <v>8</v>
      </c>
      <c r="EP171">
        <v>1000</v>
      </c>
    </row>
    <row r="172" spans="142:146">
      <c r="EL172" t="s">
        <v>67</v>
      </c>
      <c r="EP172">
        <v>2000</v>
      </c>
    </row>
    <row r="173" spans="142:146">
      <c r="EL173" t="s">
        <v>67</v>
      </c>
      <c r="EP173">
        <v>4000</v>
      </c>
    </row>
    <row r="174" spans="142:146">
      <c r="EL174" t="s">
        <v>67</v>
      </c>
      <c r="EP174">
        <v>5000</v>
      </c>
    </row>
    <row r="175" spans="142:146">
      <c r="EL175" t="s">
        <v>67</v>
      </c>
      <c r="EP175">
        <v>10000</v>
      </c>
    </row>
    <row r="176" spans="142:146">
      <c r="EL176" t="s">
        <v>67</v>
      </c>
      <c r="EM176">
        <v>300</v>
      </c>
      <c r="EO176" t="s">
        <v>37</v>
      </c>
      <c r="EP176">
        <v>1000</v>
      </c>
    </row>
    <row r="177" spans="142:146">
      <c r="EL177" t="s">
        <v>67</v>
      </c>
      <c r="EP177">
        <v>2000</v>
      </c>
    </row>
    <row r="178" spans="142:146">
      <c r="EL178" t="s">
        <v>67</v>
      </c>
      <c r="EP178">
        <v>4000</v>
      </c>
    </row>
    <row r="179" spans="142:146">
      <c r="EL179" t="s">
        <v>67</v>
      </c>
      <c r="EP179">
        <v>5000</v>
      </c>
    </row>
    <row r="180" spans="142:146">
      <c r="EL180" t="s">
        <v>67</v>
      </c>
      <c r="EP180">
        <v>10000</v>
      </c>
    </row>
    <row r="181" spans="142:146">
      <c r="EL181" t="s">
        <v>67</v>
      </c>
      <c r="EM181">
        <v>300</v>
      </c>
      <c r="EO181" t="s">
        <v>38</v>
      </c>
      <c r="EP181">
        <v>1000</v>
      </c>
    </row>
    <row r="182" spans="142:146">
      <c r="EL182" t="s">
        <v>67</v>
      </c>
      <c r="EP182">
        <v>2000</v>
      </c>
    </row>
    <row r="183" spans="142:146">
      <c r="EL183" t="s">
        <v>67</v>
      </c>
      <c r="EP183">
        <v>4000</v>
      </c>
    </row>
    <row r="184" spans="142:146">
      <c r="EL184" t="s">
        <v>67</v>
      </c>
      <c r="EP184">
        <v>5000</v>
      </c>
    </row>
    <row r="185" spans="142:146">
      <c r="EL185" t="s">
        <v>67</v>
      </c>
      <c r="EP185">
        <v>10000</v>
      </c>
    </row>
    <row r="186" spans="142:146">
      <c r="EL186" t="s">
        <v>70</v>
      </c>
      <c r="EM186" t="s">
        <v>87</v>
      </c>
      <c r="EO186" t="s">
        <v>8</v>
      </c>
      <c r="EP186">
        <v>1000</v>
      </c>
    </row>
    <row r="187" spans="142:146">
      <c r="EL187" t="s">
        <v>70</v>
      </c>
      <c r="EP187">
        <v>2000</v>
      </c>
    </row>
    <row r="188" spans="142:146">
      <c r="EL188" t="s">
        <v>70</v>
      </c>
      <c r="EP188">
        <v>4000</v>
      </c>
    </row>
    <row r="189" spans="142:146">
      <c r="EL189" t="s">
        <v>70</v>
      </c>
      <c r="EP189">
        <v>5000</v>
      </c>
    </row>
    <row r="190" spans="142:146">
      <c r="EL190" t="s">
        <v>70</v>
      </c>
      <c r="EP190">
        <v>10000</v>
      </c>
    </row>
    <row r="191" spans="142:146">
      <c r="EL191" t="s">
        <v>70</v>
      </c>
      <c r="EM191" t="s">
        <v>87</v>
      </c>
      <c r="EO191" t="s">
        <v>37</v>
      </c>
      <c r="EP191">
        <v>1000</v>
      </c>
    </row>
    <row r="192" spans="142:146">
      <c r="EL192" t="s">
        <v>70</v>
      </c>
      <c r="EP192">
        <v>2000</v>
      </c>
    </row>
    <row r="193" spans="142:146">
      <c r="EL193" t="s">
        <v>70</v>
      </c>
      <c r="EP193">
        <v>4000</v>
      </c>
    </row>
    <row r="194" spans="142:146">
      <c r="EL194" t="s">
        <v>70</v>
      </c>
      <c r="EP194">
        <v>5000</v>
      </c>
    </row>
    <row r="195" spans="142:146">
      <c r="EL195" t="s">
        <v>70</v>
      </c>
      <c r="EP195">
        <v>10000</v>
      </c>
    </row>
    <row r="196" spans="142:146">
      <c r="EL196" t="s">
        <v>70</v>
      </c>
      <c r="EM196" t="s">
        <v>87</v>
      </c>
      <c r="EO196" t="s">
        <v>38</v>
      </c>
      <c r="EP196">
        <v>1000</v>
      </c>
    </row>
    <row r="197" spans="142:146">
      <c r="EL197" t="s">
        <v>70</v>
      </c>
      <c r="EP197">
        <v>2000</v>
      </c>
    </row>
    <row r="198" spans="142:146">
      <c r="EL198" t="s">
        <v>70</v>
      </c>
      <c r="EP198">
        <v>4000</v>
      </c>
    </row>
    <row r="199" spans="142:146">
      <c r="EL199" t="s">
        <v>70</v>
      </c>
      <c r="EP199">
        <v>5000</v>
      </c>
    </row>
    <row r="200" spans="142:146">
      <c r="EL200" t="s">
        <v>70</v>
      </c>
      <c r="EP200">
        <v>10000</v>
      </c>
    </row>
    <row r="201" spans="142:146">
      <c r="EL201" t="s">
        <v>72</v>
      </c>
      <c r="EM201">
        <v>70</v>
      </c>
      <c r="EO201" t="s">
        <v>8</v>
      </c>
      <c r="EP201">
        <v>1000</v>
      </c>
    </row>
    <row r="202" spans="142:146">
      <c r="EL202" t="s">
        <v>72</v>
      </c>
      <c r="EP202">
        <v>2000</v>
      </c>
    </row>
    <row r="203" spans="142:146">
      <c r="EL203" t="s">
        <v>72</v>
      </c>
      <c r="EP203">
        <v>4000</v>
      </c>
    </row>
    <row r="204" spans="142:146">
      <c r="EL204" t="s">
        <v>72</v>
      </c>
      <c r="EP204">
        <v>5000</v>
      </c>
    </row>
    <row r="205" spans="142:146">
      <c r="EL205" t="s">
        <v>72</v>
      </c>
      <c r="EP205">
        <v>10000</v>
      </c>
    </row>
    <row r="206" spans="142:146">
      <c r="EL206" t="s">
        <v>72</v>
      </c>
      <c r="EM206">
        <v>70</v>
      </c>
      <c r="EO206" t="s">
        <v>37</v>
      </c>
      <c r="EP206">
        <v>1000</v>
      </c>
    </row>
    <row r="207" spans="142:146">
      <c r="EL207" t="s">
        <v>72</v>
      </c>
      <c r="EP207">
        <v>2000</v>
      </c>
    </row>
    <row r="208" spans="142:146">
      <c r="EL208" t="s">
        <v>72</v>
      </c>
      <c r="EP208">
        <v>4000</v>
      </c>
    </row>
    <row r="209" spans="142:146">
      <c r="EL209" t="s">
        <v>72</v>
      </c>
      <c r="EP209">
        <v>5000</v>
      </c>
    </row>
    <row r="210" spans="142:146">
      <c r="EL210" t="s">
        <v>72</v>
      </c>
      <c r="EP210">
        <v>10000</v>
      </c>
    </row>
    <row r="211" spans="142:146">
      <c r="EL211" t="s">
        <v>72</v>
      </c>
      <c r="EM211">
        <v>70</v>
      </c>
      <c r="EO211" t="s">
        <v>38</v>
      </c>
      <c r="EP211">
        <v>1000</v>
      </c>
    </row>
    <row r="212" spans="142:146">
      <c r="EL212" t="s">
        <v>72</v>
      </c>
      <c r="EP212">
        <v>2000</v>
      </c>
    </row>
    <row r="213" spans="142:146">
      <c r="EL213" t="s">
        <v>72</v>
      </c>
      <c r="EP213">
        <v>4000</v>
      </c>
    </row>
    <row r="214" spans="142:146">
      <c r="EL214" t="s">
        <v>72</v>
      </c>
      <c r="EP214">
        <v>5000</v>
      </c>
    </row>
    <row r="215" spans="142:146">
      <c r="EL215" t="s">
        <v>72</v>
      </c>
      <c r="EP215">
        <v>10000</v>
      </c>
    </row>
    <row r="216" spans="142:146">
      <c r="EL216" t="s">
        <v>72</v>
      </c>
      <c r="EM216">
        <v>90</v>
      </c>
      <c r="EO216" t="s">
        <v>8</v>
      </c>
      <c r="EP216">
        <v>1000</v>
      </c>
    </row>
    <row r="217" spans="142:146">
      <c r="EL217" t="s">
        <v>72</v>
      </c>
      <c r="EP217">
        <v>2000</v>
      </c>
    </row>
    <row r="218" spans="142:146">
      <c r="EL218" t="s">
        <v>72</v>
      </c>
      <c r="EP218">
        <v>4000</v>
      </c>
    </row>
    <row r="219" spans="142:146">
      <c r="EL219" t="s">
        <v>72</v>
      </c>
      <c r="EP219">
        <v>5000</v>
      </c>
    </row>
    <row r="220" spans="142:146">
      <c r="EL220" t="s">
        <v>72</v>
      </c>
      <c r="EP220">
        <v>10000</v>
      </c>
    </row>
    <row r="221" spans="142:146">
      <c r="EL221" t="s">
        <v>72</v>
      </c>
      <c r="EM221">
        <v>90</v>
      </c>
      <c r="EO221" t="s">
        <v>37</v>
      </c>
      <c r="EP221">
        <v>1000</v>
      </c>
    </row>
    <row r="222" spans="142:146">
      <c r="EL222" t="s">
        <v>72</v>
      </c>
      <c r="EP222">
        <v>2000</v>
      </c>
    </row>
    <row r="223" spans="142:146">
      <c r="EL223" t="s">
        <v>72</v>
      </c>
      <c r="EP223">
        <v>4000</v>
      </c>
    </row>
    <row r="224" spans="142:146">
      <c r="EL224" t="s">
        <v>72</v>
      </c>
      <c r="EP224">
        <v>5000</v>
      </c>
    </row>
    <row r="225" spans="142:146">
      <c r="EL225" t="s">
        <v>72</v>
      </c>
      <c r="EP225">
        <v>10000</v>
      </c>
    </row>
    <row r="226" spans="142:146">
      <c r="EL226" t="s">
        <v>72</v>
      </c>
      <c r="EM226">
        <v>90</v>
      </c>
      <c r="EO226" t="s">
        <v>38</v>
      </c>
      <c r="EP226">
        <v>1000</v>
      </c>
    </row>
    <row r="227" spans="142:146">
      <c r="EL227" t="s">
        <v>72</v>
      </c>
      <c r="EP227">
        <v>2000</v>
      </c>
    </row>
    <row r="228" spans="142:146">
      <c r="EL228" t="s">
        <v>72</v>
      </c>
      <c r="EP228">
        <v>4000</v>
      </c>
    </row>
    <row r="229" spans="142:146">
      <c r="EL229" t="s">
        <v>72</v>
      </c>
      <c r="EP229">
        <v>5000</v>
      </c>
    </row>
    <row r="230" spans="142:146">
      <c r="EL230" t="s">
        <v>72</v>
      </c>
      <c r="EP230">
        <v>10000</v>
      </c>
    </row>
    <row r="231" spans="142:146">
      <c r="EL231" t="s">
        <v>72</v>
      </c>
      <c r="EM231">
        <v>100</v>
      </c>
      <c r="EO231" t="s">
        <v>8</v>
      </c>
      <c r="EP231">
        <v>1000</v>
      </c>
    </row>
    <row r="232" spans="142:146">
      <c r="EL232" t="s">
        <v>72</v>
      </c>
      <c r="EP232">
        <v>2000</v>
      </c>
    </row>
    <row r="233" spans="142:146">
      <c r="EL233" t="s">
        <v>72</v>
      </c>
      <c r="EP233">
        <v>4000</v>
      </c>
    </row>
    <row r="234" spans="142:146">
      <c r="EL234" t="s">
        <v>72</v>
      </c>
      <c r="EP234">
        <v>5000</v>
      </c>
    </row>
    <row r="235" spans="142:146">
      <c r="EL235" t="s">
        <v>72</v>
      </c>
      <c r="EP235">
        <v>10000</v>
      </c>
    </row>
    <row r="236" spans="142:146">
      <c r="EL236" t="s">
        <v>72</v>
      </c>
      <c r="EM236">
        <v>100</v>
      </c>
      <c r="EO236" t="s">
        <v>37</v>
      </c>
      <c r="EP236">
        <v>1000</v>
      </c>
    </row>
    <row r="237" spans="142:146">
      <c r="EL237" t="s">
        <v>72</v>
      </c>
      <c r="EP237">
        <v>2000</v>
      </c>
    </row>
    <row r="238" spans="142:146">
      <c r="EL238" t="s">
        <v>72</v>
      </c>
      <c r="EP238">
        <v>4000</v>
      </c>
    </row>
    <row r="239" spans="142:146">
      <c r="EL239" t="s">
        <v>72</v>
      </c>
      <c r="EP239">
        <v>5000</v>
      </c>
    </row>
    <row r="240" spans="142:146">
      <c r="EL240" t="s">
        <v>72</v>
      </c>
      <c r="EP240">
        <v>10000</v>
      </c>
    </row>
    <row r="241" spans="142:146">
      <c r="EL241" t="s">
        <v>72</v>
      </c>
      <c r="EM241">
        <v>100</v>
      </c>
      <c r="EO241" t="s">
        <v>38</v>
      </c>
      <c r="EP241">
        <v>1000</v>
      </c>
    </row>
    <row r="242" spans="142:146">
      <c r="EL242" t="s">
        <v>72</v>
      </c>
      <c r="EP242">
        <v>2000</v>
      </c>
    </row>
    <row r="243" spans="142:146">
      <c r="EL243" t="s">
        <v>72</v>
      </c>
      <c r="EP243">
        <v>4000</v>
      </c>
    </row>
    <row r="244" spans="142:146">
      <c r="EL244" t="s">
        <v>72</v>
      </c>
      <c r="EP244">
        <v>5000</v>
      </c>
    </row>
    <row r="245" spans="142:146">
      <c r="EP245">
        <v>10000</v>
      </c>
    </row>
  </sheetData>
  <mergeCells count="71">
    <mergeCell ref="DR4:DW4"/>
    <mergeCell ref="AH5:AK5"/>
    <mergeCell ref="AN5:AV5"/>
    <mergeCell ref="AY5:BG5"/>
    <mergeCell ref="BH5:BJ5"/>
    <mergeCell ref="BK5:BM5"/>
    <mergeCell ref="BN5:BP5"/>
    <mergeCell ref="BQ5:BU5"/>
    <mergeCell ref="BW5:CD5"/>
    <mergeCell ref="CF5:CJ5"/>
    <mergeCell ref="BQ18:BU18"/>
    <mergeCell ref="EB5:ED5"/>
    <mergeCell ref="EE5:EG5"/>
    <mergeCell ref="EH5:EJ5"/>
    <mergeCell ref="V7:AD7"/>
    <mergeCell ref="V12:AD12"/>
    <mergeCell ref="V17:AD17"/>
    <mergeCell ref="CU5:CY5"/>
    <mergeCell ref="DL5:DN5"/>
    <mergeCell ref="DO5:DQ5"/>
    <mergeCell ref="DR5:DT5"/>
    <mergeCell ref="DU5:DW5"/>
    <mergeCell ref="DY5:EA5"/>
    <mergeCell ref="V37:AD37"/>
    <mergeCell ref="BW18:CD18"/>
    <mergeCell ref="CF18:CJ18"/>
    <mergeCell ref="CU18:CY18"/>
    <mergeCell ref="V22:AD22"/>
    <mergeCell ref="V27:AD27"/>
    <mergeCell ref="AN31:AV31"/>
    <mergeCell ref="AY31:BG31"/>
    <mergeCell ref="BH31:BJ31"/>
    <mergeCell ref="BK31:BM31"/>
    <mergeCell ref="BN31:BP31"/>
    <mergeCell ref="AN18:AV18"/>
    <mergeCell ref="AY18:BG18"/>
    <mergeCell ref="BH18:BJ18"/>
    <mergeCell ref="BK18:BM18"/>
    <mergeCell ref="BN18:BP18"/>
    <mergeCell ref="BQ31:BU31"/>
    <mergeCell ref="BW31:CD31"/>
    <mergeCell ref="CF31:CJ31"/>
    <mergeCell ref="CU31:CY31"/>
    <mergeCell ref="V32:AD32"/>
    <mergeCell ref="BW44:CD44"/>
    <mergeCell ref="CF44:CJ44"/>
    <mergeCell ref="CU44:CY44"/>
    <mergeCell ref="AN57:AV57"/>
    <mergeCell ref="AY57:BG57"/>
    <mergeCell ref="BH57:BJ57"/>
    <mergeCell ref="BK57:BM57"/>
    <mergeCell ref="BN57:BP57"/>
    <mergeCell ref="BQ57:BU57"/>
    <mergeCell ref="BW57:CD57"/>
    <mergeCell ref="AN44:AV44"/>
    <mergeCell ref="AY44:BG44"/>
    <mergeCell ref="BH44:BJ44"/>
    <mergeCell ref="BK44:BM44"/>
    <mergeCell ref="BN44:BP44"/>
    <mergeCell ref="BQ44:BU44"/>
    <mergeCell ref="CU70:CY70"/>
    <mergeCell ref="CF57:CJ57"/>
    <mergeCell ref="CU57:CY57"/>
    <mergeCell ref="AN70:AV70"/>
    <mergeCell ref="AY70:BG70"/>
    <mergeCell ref="BH70:BJ70"/>
    <mergeCell ref="BK70:BM70"/>
    <mergeCell ref="BN70:BP70"/>
    <mergeCell ref="BQ70:BU70"/>
    <mergeCell ref="BW70:CD70"/>
    <mergeCell ref="CF70:CJ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Dhade</dc:creator>
  <cp:lastModifiedBy>Admin</cp:lastModifiedBy>
  <dcterms:created xsi:type="dcterms:W3CDTF">2018-07-24T18:28:43Z</dcterms:created>
  <dcterms:modified xsi:type="dcterms:W3CDTF">2018-08-01T10:10:06Z</dcterms:modified>
</cp:coreProperties>
</file>