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ghu/OneDrive - Michigan State University/Articence/"/>
    </mc:Choice>
  </mc:AlternateContent>
  <xr:revisionPtr revIDLastSave="0" documentId="13_ncr:1_{B4792116-2121-1E43-8C64-0123EAF4BF8C}" xr6:coauthVersionLast="46" xr6:coauthVersionMax="46" xr10:uidLastSave="{00000000-0000-0000-0000-000000000000}"/>
  <bookViews>
    <workbookView xWindow="380" yWindow="500" windowWidth="28040" windowHeight="16560" xr2:uid="{8C416AB5-7713-0640-B5CB-5DB4EBA8ADE1}"/>
  </bookViews>
  <sheets>
    <sheet name="Q1" sheetId="1" r:id="rId1"/>
    <sheet name="Q2" sheetId="2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" l="1"/>
  <c r="L23" i="2"/>
  <c r="K23" i="2"/>
  <c r="J23" i="2"/>
  <c r="I23" i="2"/>
  <c r="H23" i="2"/>
  <c r="G23" i="2"/>
  <c r="F23" i="2"/>
  <c r="E23" i="2"/>
  <c r="D23" i="2"/>
  <c r="C23" i="2"/>
  <c r="B23" i="2"/>
  <c r="B14" i="1"/>
  <c r="E14" i="1"/>
  <c r="F13" i="1" s="1"/>
  <c r="F11" i="1" l="1"/>
  <c r="F12" i="1"/>
  <c r="F2" i="1"/>
  <c r="F3" i="1"/>
  <c r="F5" i="1"/>
  <c r="F9" i="1"/>
  <c r="F7" i="1"/>
  <c r="F8" i="1"/>
  <c r="F4" i="1"/>
  <c r="F10" i="1"/>
  <c r="F6" i="1"/>
</calcChain>
</file>

<file path=xl/sharedStrings.xml><?xml version="1.0" encoding="utf-8"?>
<sst xmlns="http://schemas.openxmlformats.org/spreadsheetml/2006/main" count="112" uniqueCount="68">
  <si>
    <t>Item Type</t>
  </si>
  <si>
    <t>Revenue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</si>
  <si>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</si>
  <si>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</si>
  <si>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</si>
  <si>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</si>
  <si>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</si>
  <si>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</si>
  <si>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</si>
  <si>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</si>
  <si>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</si>
  <si>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</si>
  <si>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</si>
  <si>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</si>
  <si>
    <t>Contribution</t>
  </si>
  <si>
    <t>Profitablity</t>
  </si>
  <si>
    <t>Total Profit</t>
  </si>
  <si>
    <t>% profit contribution</t>
  </si>
  <si>
    <t>Total</t>
  </si>
  <si>
    <t>Recommendations</t>
  </si>
  <si>
    <t xml:space="preserve">Profitablity &amp; % Contribution to revenue &amp; profit is high. High chance to grow. </t>
  </si>
  <si>
    <t>All regions are contributing. Asia &amp; Sub-Saharan regions have to be concentrated for more growth.</t>
  </si>
  <si>
    <t>Profitability is good but the contribution to revenue &amp; profit is very less. Based on company's supply, a decision either to continue or to stop from next year to be taken.</t>
  </si>
  <si>
    <t>Recommendations based on Profitability &amp; Profits</t>
  </si>
  <si>
    <t>Profitability is high, there is high potential for the growth. More concentration is required as revenue contribution is quiet less whereas profit contribution is high.</t>
  </si>
  <si>
    <t>Australia and Oceania</t>
  </si>
  <si>
    <t>Stop from next year. No significant contribution</t>
  </si>
  <si>
    <t>No growth in all regions. It is suggested to drop.</t>
  </si>
  <si>
    <t>Middle East &amp; North Africa, Asia regions contribution is less. It is suggested to look into the suplpy and fill the gaps in these regions</t>
  </si>
  <si>
    <t>North America's contribution is significantly high whereas all other regions are almost contributing the same. It is suggested to focus on the suply &amp; other factors to grow.</t>
  </si>
  <si>
    <t xml:space="preserve">Profitability is not high but contribution to revenue &amp; profit is good. </t>
  </si>
  <si>
    <t>Asia's contribution is quite less. Less profits from Europe, Australia &amp; Oceania regions. Concentrate on these regions.</t>
  </si>
  <si>
    <t xml:space="preserve">Concern item. More focus is required as profitability is good. </t>
  </si>
  <si>
    <t>A growing item. Profitability is good.</t>
  </si>
  <si>
    <t>It is suggested to imporove Europe region</t>
  </si>
  <si>
    <t>It is suggested to imporove North America region</t>
  </si>
  <si>
    <t>Profitability is high. It is suggested to increase the supply.</t>
  </si>
  <si>
    <t>It is suggested to increase efforts in all regions</t>
  </si>
  <si>
    <t>Australia and Oceania, Central America and the Carribbean regions have to be concentrated because of less contribution.</t>
  </si>
  <si>
    <t>Highest Profitablity. It is suggested to increase the supply &amp; efforts to increase the revenue.</t>
  </si>
  <si>
    <t>North America, Asia &amp; Sub-Saharan regions are having less performance. More concentration in these regions is required</t>
  </si>
  <si>
    <t>One of the Major contributors to Revenue &amp; profit. It is suggested to increase the supply.</t>
  </si>
  <si>
    <t>One of the Major contributors to Revenue &amp; profit despite a decent profitability. It is suggested to increase the supply.</t>
  </si>
  <si>
    <t xml:space="preserve">Least in Profitability but contribution to revenue is good. </t>
  </si>
  <si>
    <t>Australia and Oceania, North America, Middle East and Northm Africa regions have to be concentrated due to less contribution.</t>
  </si>
  <si>
    <t>Concern regions</t>
  </si>
  <si>
    <t>Recommendation</t>
  </si>
  <si>
    <t>Sum of Date_Difference</t>
  </si>
  <si>
    <t>Column Labels</t>
  </si>
  <si>
    <t>Row Labels</t>
  </si>
  <si>
    <t>Grand Total</t>
  </si>
  <si>
    <t>Asia</t>
  </si>
  <si>
    <t>Central America and the Caribbean</t>
  </si>
  <si>
    <t>Europe</t>
  </si>
  <si>
    <t>Middle East and North Africa</t>
  </si>
  <si>
    <t>North America</t>
  </si>
  <si>
    <t>Sub-Saharan Africa</t>
  </si>
  <si>
    <t>Avg duration less than 25 days</t>
  </si>
  <si>
    <t>Relationship between Region &amp; Products</t>
  </si>
  <si>
    <t>Except Beverages, Cereal and Vegertables all items are taking high duration to deliver</t>
  </si>
  <si>
    <t>Fruits are having less duration. Except Baby food, Beverages, Office Supplies, Vegetables, all other items are having lesser delivery duration.</t>
  </si>
  <si>
    <t>Cosmetics delivery duration is less. Baby food, Cereal, Meat, Vegetables are having lesser delivery duration. Other items should be concentrated for faster delivery</t>
  </si>
  <si>
    <r>
      <t xml:space="preserve">Products easiest to sell are in the order: </t>
    </r>
    <r>
      <rPr>
        <b/>
        <sz val="18"/>
        <color theme="1"/>
        <rFont val="Calibri"/>
        <family val="2"/>
        <scheme val="minor"/>
      </rPr>
      <t>Cereal, Cosmetics, Snacks and Beverages</t>
    </r>
  </si>
  <si>
    <t>Office supplies are taking more duration to deliver.</t>
  </si>
  <si>
    <t>Except Beverages, Cosmetics &amp; Office supplies all items are taking more duration to deliver.</t>
  </si>
  <si>
    <t xml:space="preserve">Baby food, Meat &amp; Personal care are having high delivery duration. </t>
  </si>
  <si>
    <t>Easy to sell</t>
  </si>
  <si>
    <t>Most of the items are having delivery duration less.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</si>
</sst>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rgb="FFFF0000"/>
      <name val="Calibri (Body)"/>
    </font>
    <font>
      <b/>
      <sz val="12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2" xfId="0" applyFont="1" applyBorder="1" applyAlignment="1"/>
    <xf numFmtId="0" fontId="10" fillId="0" borderId="0" xfId="0" applyFont="1" applyAlignment="1"/>
    <xf numFmtId="2" fontId="0" fillId="0" borderId="0" xfId="0" applyNumberFormat="1"/>
    <xf numFmtId="0" fontId="0" fillId="0" borderId="0" xfId="0" pivotButton="1"/>
    <xf numFmtId="0" fontId="13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144021</xdr:rowOff>
    </xdr:from>
    <xdr:to>
      <xdr:col>6</xdr:col>
      <xdr:colOff>5196718</xdr:colOff>
      <xdr:row>58</xdr:row>
      <xdr:rowOff>175713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1636FC-AC84-844E-B447-0146569D6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70103"/>
          <a:ext cx="12698883" cy="8620558"/>
        </a:xfrm>
        <a:prstGeom prst="rect">
          <a:avLst/>
        </a:prstGeom>
      </xdr:spPr>
    </xdr:pic>
    <xdr:clientData/>
  </xdr:twoCellAnchor>
  <xdr:twoCellAnchor editAs="oneCell">
    <xdr:from>
      <xdr:col>6</xdr:col>
      <xdr:colOff>5400572</xdr:colOff>
      <xdr:row>18</xdr:row>
      <xdr:rowOff>39278</xdr:rowOff>
    </xdr:from>
    <xdr:to>
      <xdr:col>16</xdr:col>
      <xdr:colOff>272421</xdr:colOff>
      <xdr:row>51</xdr:row>
      <xdr:rowOff>78556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49F91D-FEE5-1A46-88D1-EFB0C3B0F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2737" y="7174845"/>
          <a:ext cx="11892468" cy="695226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imanshu/ou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38.899713078703" createdVersion="7" refreshedVersion="7" minRefreshableVersion="3" recordCount="84" xr:uid="{22DA5640-4A73-1D46-ADA7-91C0415CD825}">
  <cacheSource type="worksheet">
    <worksheetSource ref="A1:C85" sheet="Sheet1" r:id="rId2"/>
  </cacheSource>
  <cacheFields count="3">
    <cacheField name="Item Type" numFmtId="0">
      <sharedItems count="12">
        <s v="Baby Food"/>
        <s v="Beverages"/>
        <s v="Cereal"/>
        <s v="Clothes"/>
        <s v="Cosmetics"/>
        <s v="Fruits"/>
        <s v="Household"/>
        <s v="Meat"/>
        <s v="Office Supplies"/>
        <s v="Personal Care"/>
        <s v="Snacks"/>
        <s v="Vegetables"/>
      </sharedItems>
    </cacheField>
    <cacheField name="Region" numFmtId="0">
      <sharedItems count="7">
        <s v="Asia"/>
        <s v="Australia and Oceania"/>
        <s v="Central America and the Caribbean"/>
        <s v="Europe"/>
        <s v="Middle East and North Africa"/>
        <s v="North America"/>
        <s v="Sub-Saharan Africa"/>
      </sharedItems>
    </cacheField>
    <cacheField name="Date_Difference" numFmtId="0">
      <sharedItems containsSemiMixedTypes="0" containsString="0" containsNumber="1" minValue="22.933179723502299" maxValue="27.0852713178294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25.914004914004909"/>
  </r>
  <r>
    <x v="0"/>
    <x v="1"/>
    <n v="25.36"/>
  </r>
  <r>
    <x v="0"/>
    <x v="2"/>
    <n v="24.408695652173911"/>
  </r>
  <r>
    <x v="0"/>
    <x v="3"/>
    <n v="24.974864130434781"/>
  </r>
  <r>
    <x v="0"/>
    <x v="4"/>
    <n v="25.364041604754831"/>
  </r>
  <r>
    <x v="0"/>
    <x v="5"/>
    <n v="26.434426229508201"/>
  </r>
  <r>
    <x v="0"/>
    <x v="6"/>
    <n v="24.44230769230769"/>
  </r>
  <r>
    <x v="1"/>
    <x v="0"/>
    <n v="24.572916666666671"/>
  </r>
  <r>
    <x v="1"/>
    <x v="1"/>
    <n v="25.31096196868009"/>
  </r>
  <r>
    <x v="1"/>
    <x v="2"/>
    <n v="25.339403973509931"/>
  </r>
  <r>
    <x v="1"/>
    <x v="3"/>
    <n v="25.131707317073172"/>
  </r>
  <r>
    <x v="1"/>
    <x v="4"/>
    <n v="24.358118361153259"/>
  </r>
  <r>
    <x v="1"/>
    <x v="5"/>
    <n v="24.864406779661021"/>
  </r>
  <r>
    <x v="1"/>
    <x v="6"/>
    <n v="24.421736158578259"/>
  </r>
  <r>
    <x v="2"/>
    <x v="0"/>
    <n v="24.737516005121641"/>
  </r>
  <r>
    <x v="2"/>
    <x v="1"/>
    <n v="24.490867579908681"/>
  </r>
  <r>
    <x v="2"/>
    <x v="2"/>
    <n v="24.66608391608392"/>
  </r>
  <r>
    <x v="2"/>
    <x v="3"/>
    <n v="25.227365554799182"/>
  </r>
  <r>
    <x v="2"/>
    <x v="4"/>
    <n v="25.063174114021571"/>
  </r>
  <r>
    <x v="2"/>
    <x v="5"/>
    <n v="22.946902654867259"/>
  </r>
  <r>
    <x v="2"/>
    <x v="6"/>
    <n v="25.012829650748401"/>
  </r>
  <r>
    <x v="3"/>
    <x v="0"/>
    <n v="25.960307298335469"/>
  </r>
  <r>
    <x v="3"/>
    <x v="1"/>
    <n v="24.87885985748219"/>
  </r>
  <r>
    <x v="3"/>
    <x v="2"/>
    <n v="25.243611584327091"/>
  </r>
  <r>
    <x v="3"/>
    <x v="3"/>
    <n v="24.95121951219512"/>
  </r>
  <r>
    <x v="3"/>
    <x v="4"/>
    <n v="25.199683042789221"/>
  </r>
  <r>
    <x v="3"/>
    <x v="5"/>
    <n v="25.617886178861792"/>
  </r>
  <r>
    <x v="3"/>
    <x v="6"/>
    <n v="25.077994428969362"/>
  </r>
  <r>
    <x v="4"/>
    <x v="0"/>
    <n v="25.357142857142861"/>
  </r>
  <r>
    <x v="4"/>
    <x v="1"/>
    <n v="24"/>
  </r>
  <r>
    <x v="4"/>
    <x v="2"/>
    <n v="23.968283582089551"/>
  </r>
  <r>
    <x v="4"/>
    <x v="3"/>
    <n v="24.89016511127064"/>
  </r>
  <r>
    <x v="4"/>
    <x v="4"/>
    <n v="24.79195561719834"/>
  </r>
  <r>
    <x v="4"/>
    <x v="5"/>
    <n v="24.694444444444439"/>
  </r>
  <r>
    <x v="4"/>
    <x v="6"/>
    <n v="24.438461538461539"/>
  </r>
  <r>
    <x v="5"/>
    <x v="0"/>
    <n v="25.172715894868581"/>
  </r>
  <r>
    <x v="5"/>
    <x v="1"/>
    <n v="22.933179723502299"/>
  </r>
  <r>
    <x v="5"/>
    <x v="2"/>
    <n v="26.142857142857139"/>
  </r>
  <r>
    <x v="5"/>
    <x v="3"/>
    <n v="24.881307746979392"/>
  </r>
  <r>
    <x v="5"/>
    <x v="4"/>
    <n v="25.652737752161379"/>
  </r>
  <r>
    <x v="5"/>
    <x v="5"/>
    <n v="25.379310344827591"/>
  </r>
  <r>
    <x v="5"/>
    <x v="6"/>
    <n v="25.74152542372881"/>
  </r>
  <r>
    <x v="6"/>
    <x v="0"/>
    <n v="25.089974293059129"/>
  </r>
  <r>
    <x v="6"/>
    <x v="1"/>
    <n v="25.019753086419751"/>
  </r>
  <r>
    <x v="6"/>
    <x v="2"/>
    <n v="25.280612244897959"/>
  </r>
  <r>
    <x v="6"/>
    <x v="3"/>
    <n v="25.382833787465941"/>
  </r>
  <r>
    <x v="6"/>
    <x v="4"/>
    <n v="25.16895604395604"/>
  </r>
  <r>
    <x v="6"/>
    <x v="5"/>
    <n v="24.72972972972973"/>
  </r>
  <r>
    <x v="6"/>
    <x v="6"/>
    <n v="25.1422351233672"/>
  </r>
  <r>
    <x v="7"/>
    <x v="0"/>
    <n v="25.587239583333329"/>
  </r>
  <r>
    <x v="7"/>
    <x v="1"/>
    <n v="24.45291479820628"/>
  </r>
  <r>
    <x v="7"/>
    <x v="2"/>
    <n v="24.14590747330961"/>
  </r>
  <r>
    <x v="7"/>
    <x v="3"/>
    <n v="24.707638888888891"/>
  </r>
  <r>
    <x v="7"/>
    <x v="4"/>
    <n v="25.557098765432102"/>
  </r>
  <r>
    <x v="7"/>
    <x v="5"/>
    <n v="27.085271317829459"/>
  </r>
  <r>
    <x v="7"/>
    <x v="6"/>
    <n v="24.280367231638419"/>
  </r>
  <r>
    <x v="8"/>
    <x v="0"/>
    <n v="25.2"/>
  </r>
  <r>
    <x v="8"/>
    <x v="1"/>
    <n v="25.57270693512304"/>
  </r>
  <r>
    <x v="8"/>
    <x v="2"/>
    <n v="25.46037099494098"/>
  </r>
  <r>
    <x v="8"/>
    <x v="3"/>
    <n v="26.169410150891629"/>
  </r>
  <r>
    <x v="8"/>
    <x v="4"/>
    <n v="24.09182209469154"/>
  </r>
  <r>
    <x v="8"/>
    <x v="5"/>
    <n v="25.285714285714281"/>
  </r>
  <r>
    <x v="8"/>
    <x v="6"/>
    <n v="25.299285714285709"/>
  </r>
  <r>
    <x v="9"/>
    <x v="0"/>
    <n v="25.683246073298431"/>
  </r>
  <r>
    <x v="9"/>
    <x v="1"/>
    <n v="24.889380530973451"/>
  </r>
  <r>
    <x v="9"/>
    <x v="2"/>
    <n v="25.343548387096771"/>
  </r>
  <r>
    <x v="9"/>
    <x v="3"/>
    <n v="25.106039325842701"/>
  </r>
  <r>
    <x v="9"/>
    <x v="4"/>
    <n v="25.301369863013701"/>
  </r>
  <r>
    <x v="9"/>
    <x v="5"/>
    <n v="26.2406015037594"/>
  </r>
  <r>
    <x v="9"/>
    <x v="6"/>
    <n v="25.25260235947259"/>
  </r>
  <r>
    <x v="10"/>
    <x v="0"/>
    <n v="25.50629722921914"/>
  </r>
  <r>
    <x v="10"/>
    <x v="1"/>
    <n v="24.458525345622121"/>
  </r>
  <r>
    <x v="10"/>
    <x v="2"/>
    <n v="25.12881355932203"/>
  </r>
  <r>
    <x v="10"/>
    <x v="3"/>
    <n v="24.544568245125351"/>
  </r>
  <r>
    <x v="10"/>
    <x v="4"/>
    <n v="25.12539682539683"/>
  </r>
  <r>
    <x v="10"/>
    <x v="5"/>
    <n v="24.588235294117649"/>
  </r>
  <r>
    <x v="10"/>
    <x v="6"/>
    <n v="24.313658201784492"/>
  </r>
  <r>
    <x v="11"/>
    <x v="0"/>
    <n v="24.61658653846154"/>
  </r>
  <r>
    <x v="11"/>
    <x v="1"/>
    <n v="26.161731207289289"/>
  </r>
  <r>
    <x v="11"/>
    <x v="2"/>
    <n v="24.558528428093641"/>
  </r>
  <r>
    <x v="11"/>
    <x v="3"/>
    <n v="25.276879831342239"/>
  </r>
  <r>
    <x v="11"/>
    <x v="4"/>
    <n v="25.301223241590211"/>
  </r>
  <r>
    <x v="11"/>
    <x v="5"/>
    <n v="25.873873873873869"/>
  </r>
  <r>
    <x v="11"/>
    <x v="6"/>
    <n v="25.029306647605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A5D63-8895-1541-986C-6A89964070A6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N11" firstHeaderRow="1" firstDataRow="2" firstDataCol="1"/>
  <pivotFields count="3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ate_Difference" fld="2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60F8-0AB6-0749-A232-002D46249192}">
  <dimension ref="A1:H14"/>
  <sheetViews>
    <sheetView tabSelected="1" zoomScale="97" workbookViewId="0">
      <selection activeCell="G9" sqref="G9"/>
    </sheetView>
  </sheetViews>
  <sheetFormatPr baseColWidth="10" defaultRowHeight="16" x14ac:dyDescent="0.2"/>
  <cols>
    <col min="1" max="1" width="13.5" bestFit="1" customWidth="1"/>
    <col min="2" max="2" width="19" customWidth="1"/>
    <col min="4" max="4" width="24.5" customWidth="1"/>
    <col min="5" max="5" width="12.1640625" bestFit="1" customWidth="1"/>
    <col min="6" max="6" width="18.1640625" bestFit="1" customWidth="1"/>
    <col min="7" max="7" width="81.5" bestFit="1" customWidth="1"/>
    <col min="8" max="8" width="55.33203125" customWidth="1"/>
  </cols>
  <sheetData>
    <row r="1" spans="1:8" s="4" customFormat="1" ht="25" customHeight="1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18" t="s">
        <v>23</v>
      </c>
      <c r="H1" s="18" t="s">
        <v>45</v>
      </c>
    </row>
    <row r="2" spans="1:8" s="6" customFormat="1" ht="34" x14ac:dyDescent="0.2">
      <c r="A2" s="2" t="s">
        <v>2</v>
      </c>
      <c r="B2" s="2">
        <v>6922932448.559988</v>
      </c>
      <c r="C2" s="3">
        <v>7.9616362175924937E-2</v>
      </c>
      <c r="D2" s="10">
        <v>0.60130472999999995</v>
      </c>
      <c r="E2" s="2">
        <v>2599625135.2200055</v>
      </c>
      <c r="F2" s="3">
        <f>E2/E14</f>
        <v>0.10125493372131047</v>
      </c>
      <c r="G2" s="14" t="s">
        <v>20</v>
      </c>
      <c r="H2" s="14" t="s">
        <v>21</v>
      </c>
    </row>
    <row r="3" spans="1:8" s="6" customFormat="1" ht="34" x14ac:dyDescent="0.2">
      <c r="A3" s="2" t="s">
        <v>3</v>
      </c>
      <c r="B3" s="2">
        <v>1301073590.6999974</v>
      </c>
      <c r="C3" s="3">
        <v>1.4962842261482531E-2</v>
      </c>
      <c r="D3" s="3">
        <v>0.49260773800000002</v>
      </c>
      <c r="E3" s="2">
        <v>429395414.76000005</v>
      </c>
      <c r="F3" s="3">
        <f>E3/E14</f>
        <v>1.6724874549298763E-2</v>
      </c>
      <c r="G3" s="14" t="s">
        <v>22</v>
      </c>
      <c r="H3" s="14" t="s">
        <v>37</v>
      </c>
    </row>
    <row r="4" spans="1:8" s="6" customFormat="1" ht="51" x14ac:dyDescent="0.2">
      <c r="A4" s="2" t="s">
        <v>4</v>
      </c>
      <c r="B4" s="2">
        <v>5583796438.0000191</v>
      </c>
      <c r="C4" s="3">
        <v>6.4215787576682282E-2</v>
      </c>
      <c r="D4" s="10">
        <v>0.75646827800000005</v>
      </c>
      <c r="E4" s="2">
        <v>2404805670.6000123</v>
      </c>
      <c r="F4" s="3">
        <f>E4/E14</f>
        <v>9.3666750444243801E-2</v>
      </c>
      <c r="G4" s="14" t="s">
        <v>39</v>
      </c>
      <c r="H4" s="14" t="s">
        <v>38</v>
      </c>
    </row>
    <row r="5" spans="1:8" s="6" customFormat="1" ht="34" x14ac:dyDescent="0.2">
      <c r="A5" s="2" t="s">
        <v>5</v>
      </c>
      <c r="B5" s="2">
        <v>2990615928.3200045</v>
      </c>
      <c r="C5" s="3">
        <v>3.4393223196586602E-2</v>
      </c>
      <c r="D5" s="9">
        <v>2.0491071430000001</v>
      </c>
      <c r="E5" s="2">
        <v>2009798991.3600047</v>
      </c>
      <c r="F5" s="3">
        <f>E5/E14</f>
        <v>7.8281310988359706E-2</v>
      </c>
      <c r="G5" s="15" t="s">
        <v>24</v>
      </c>
      <c r="H5" s="14" t="s">
        <v>44</v>
      </c>
    </row>
    <row r="6" spans="1:8" s="6" customFormat="1" ht="51" x14ac:dyDescent="0.2">
      <c r="A6" s="2" t="s">
        <v>6</v>
      </c>
      <c r="B6" s="2">
        <v>11895455206.800005</v>
      </c>
      <c r="C6" s="3">
        <v>0.13680226941822582</v>
      </c>
      <c r="D6" s="3">
        <v>0.66027418100000002</v>
      </c>
      <c r="E6" s="2">
        <v>4730701731.0300093</v>
      </c>
      <c r="F6" s="3">
        <f>E6/E14</f>
        <v>0.18425998569605079</v>
      </c>
      <c r="G6" s="16" t="s">
        <v>41</v>
      </c>
      <c r="H6" s="16" t="s">
        <v>40</v>
      </c>
    </row>
    <row r="7" spans="1:8" s="6" customFormat="1" ht="33" customHeight="1" x14ac:dyDescent="0.2">
      <c r="A7" s="2" t="s">
        <v>7</v>
      </c>
      <c r="B7" s="2">
        <v>252137092.20000011</v>
      </c>
      <c r="C7" s="11">
        <v>2.8996726748005972E-3</v>
      </c>
      <c r="D7" s="3">
        <v>0.34826589600000002</v>
      </c>
      <c r="E7" s="2">
        <v>65128659.399999976</v>
      </c>
      <c r="F7" s="11">
        <f>E7/E14</f>
        <v>2.5367496265367132E-3</v>
      </c>
      <c r="G7" s="17" t="s">
        <v>26</v>
      </c>
      <c r="H7" s="17" t="s">
        <v>27</v>
      </c>
    </row>
    <row r="8" spans="1:8" s="6" customFormat="1" ht="51" x14ac:dyDescent="0.2">
      <c r="A8" s="2" t="s">
        <v>8</v>
      </c>
      <c r="B8" s="2">
        <v>18265864674.469994</v>
      </c>
      <c r="C8" s="12">
        <v>0.21006440669250379</v>
      </c>
      <c r="D8" s="3">
        <v>0.32978469399999999</v>
      </c>
      <c r="E8" s="2">
        <v>4529908199.5299921</v>
      </c>
      <c r="F8" s="3">
        <f>E8/E14</f>
        <v>0.17643911358327924</v>
      </c>
      <c r="G8" s="14" t="s">
        <v>42</v>
      </c>
      <c r="H8" s="14" t="s">
        <v>28</v>
      </c>
    </row>
    <row r="9" spans="1:8" s="6" customFormat="1" ht="68" x14ac:dyDescent="0.2">
      <c r="A9" s="2" t="s">
        <v>9</v>
      </c>
      <c r="B9" s="2">
        <v>11301471612.690023</v>
      </c>
      <c r="C9" s="3">
        <v>0.12997123165978941</v>
      </c>
      <c r="D9" s="13">
        <v>0.15684554000000001</v>
      </c>
      <c r="E9" s="2">
        <v>1532257641.2000022</v>
      </c>
      <c r="F9" s="3">
        <f>E9/E14</f>
        <v>5.9681160872660802E-2</v>
      </c>
      <c r="G9" s="14" t="s">
        <v>43</v>
      </c>
      <c r="H9" s="14" t="s">
        <v>29</v>
      </c>
    </row>
    <row r="10" spans="1:8" s="6" customFormat="1" ht="51" x14ac:dyDescent="0.2">
      <c r="A10" s="2" t="s">
        <v>10</v>
      </c>
      <c r="B10" s="2">
        <v>17824497484.709965</v>
      </c>
      <c r="C10" s="12">
        <v>0.20498851576136895</v>
      </c>
      <c r="D10" s="3">
        <v>0.24049451399999999</v>
      </c>
      <c r="E10" s="2">
        <v>3455633063.75</v>
      </c>
      <c r="F10" s="3">
        <f>E10/E14</f>
        <v>0.13459628932444653</v>
      </c>
      <c r="G10" s="14" t="s">
        <v>30</v>
      </c>
      <c r="H10" s="14" t="s">
        <v>31</v>
      </c>
    </row>
    <row r="11" spans="1:8" s="6" customFormat="1" ht="17" x14ac:dyDescent="0.2">
      <c r="A11" s="2" t="s">
        <v>11</v>
      </c>
      <c r="B11" s="2">
        <v>2242542802.1699991</v>
      </c>
      <c r="C11" s="3">
        <v>2.5790097080857447E-2</v>
      </c>
      <c r="D11" s="3">
        <v>0.44220928199999998</v>
      </c>
      <c r="E11" s="2">
        <v>687607030.74000108</v>
      </c>
      <c r="F11" s="3">
        <f>E11/E14</f>
        <v>2.6782170775554406E-2</v>
      </c>
      <c r="G11" s="14" t="s">
        <v>32</v>
      </c>
      <c r="H11" s="14" t="s">
        <v>35</v>
      </c>
    </row>
    <row r="12" spans="1:8" s="6" customFormat="1" ht="17" x14ac:dyDescent="0.2">
      <c r="A12" s="2" t="s">
        <v>12</v>
      </c>
      <c r="B12" s="2">
        <v>4173390436.6800094</v>
      </c>
      <c r="C12" s="3">
        <v>4.7995580915623608E-2</v>
      </c>
      <c r="D12" s="3">
        <v>0.56588669999999996</v>
      </c>
      <c r="E12" s="2">
        <v>1508197330.4399996</v>
      </c>
      <c r="F12" s="3">
        <f>E12/E14</f>
        <v>5.8744016075008267E-2</v>
      </c>
      <c r="G12" s="14" t="s">
        <v>33</v>
      </c>
      <c r="H12" s="14" t="s">
        <v>34</v>
      </c>
    </row>
    <row r="13" spans="1:8" s="6" customFormat="1" ht="17" x14ac:dyDescent="0.2">
      <c r="A13" s="2" t="s">
        <v>13</v>
      </c>
      <c r="B13" s="2">
        <v>4199861704.480001</v>
      </c>
      <c r="C13" s="3">
        <v>4.8300010586154109E-2</v>
      </c>
      <c r="D13" s="10">
        <v>0.69427031800000005</v>
      </c>
      <c r="E13" s="2">
        <v>1721000061.0400081</v>
      </c>
      <c r="F13" s="3">
        <f>E13/E14</f>
        <v>6.7032644343250569E-2</v>
      </c>
      <c r="G13" s="14" t="s">
        <v>36</v>
      </c>
      <c r="H13" s="14" t="s">
        <v>37</v>
      </c>
    </row>
    <row r="14" spans="1:8" s="6" customFormat="1" x14ac:dyDescent="0.2">
      <c r="A14" s="7" t="s">
        <v>18</v>
      </c>
      <c r="B14" s="7">
        <f>SUM(B2:B13)</f>
        <v>86953639419.779999</v>
      </c>
      <c r="C14" s="8"/>
      <c r="D14" s="8"/>
      <c r="E14" s="7">
        <f>SUM(E2:E13)</f>
        <v>25674058929.070034</v>
      </c>
      <c r="F14" s="8"/>
      <c r="G14" s="5"/>
      <c r="H1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2479-180D-124A-866A-24F0BC156500}">
  <dimension ref="A1:U75"/>
  <sheetViews>
    <sheetView zoomScale="90" zoomScaleNormal="90" workbookViewId="0">
      <selection activeCell="F17" sqref="F17"/>
    </sheetView>
  </sheetViews>
  <sheetFormatPr baseColWidth="10" defaultColWidth="18.33203125" defaultRowHeight="16" x14ac:dyDescent="0.2"/>
  <cols>
    <col min="1" max="1" width="36.1640625" bestFit="1" customWidth="1"/>
  </cols>
  <sheetData>
    <row r="1" spans="1:20" ht="24" x14ac:dyDescent="0.3">
      <c r="A1" s="21"/>
      <c r="B1" s="22"/>
    </row>
    <row r="2" spans="1:20" x14ac:dyDescent="0.2">
      <c r="A2" s="24" t="s">
        <v>47</v>
      </c>
      <c r="B2" t="s">
        <v>48</v>
      </c>
    </row>
    <row r="3" spans="1:20" x14ac:dyDescent="0.2">
      <c r="A3" s="24" t="s">
        <v>49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50</v>
      </c>
    </row>
    <row r="4" spans="1:20" x14ac:dyDescent="0.2">
      <c r="A4" s="1" t="s">
        <v>51</v>
      </c>
      <c r="B4" s="23">
        <v>25.914004914004909</v>
      </c>
      <c r="C4" s="23">
        <v>24.572916666666671</v>
      </c>
      <c r="D4" s="23">
        <v>24.737516005121641</v>
      </c>
      <c r="E4" s="23">
        <v>25.960307298335469</v>
      </c>
      <c r="F4" s="23">
        <v>25.357142857142861</v>
      </c>
      <c r="G4" s="23">
        <v>25.172715894868581</v>
      </c>
      <c r="H4" s="23">
        <v>25.089974293059129</v>
      </c>
      <c r="I4" s="23">
        <v>25.587239583333329</v>
      </c>
      <c r="J4" s="23">
        <v>25.2</v>
      </c>
      <c r="K4" s="23">
        <v>25.683246073298431</v>
      </c>
      <c r="L4" s="23">
        <v>25.50629722921914</v>
      </c>
      <c r="M4" s="23">
        <v>24.61658653846154</v>
      </c>
      <c r="N4" s="23">
        <v>303.39794735351171</v>
      </c>
    </row>
    <row r="5" spans="1:20" x14ac:dyDescent="0.2">
      <c r="A5" s="1" t="s">
        <v>25</v>
      </c>
      <c r="B5" s="23">
        <v>25.36</v>
      </c>
      <c r="C5" s="23">
        <v>25.31096196868009</v>
      </c>
      <c r="D5" s="23">
        <v>24.490867579908681</v>
      </c>
      <c r="E5" s="23">
        <v>24.87885985748219</v>
      </c>
      <c r="F5" s="23">
        <v>24</v>
      </c>
      <c r="G5" s="23">
        <v>22.933179723502299</v>
      </c>
      <c r="H5" s="23">
        <v>25.019753086419751</v>
      </c>
      <c r="I5" s="23">
        <v>24.45291479820628</v>
      </c>
      <c r="J5" s="23">
        <v>25.57270693512304</v>
      </c>
      <c r="K5" s="23">
        <v>24.889380530973451</v>
      </c>
      <c r="L5" s="23">
        <v>24.458525345622121</v>
      </c>
      <c r="M5" s="23">
        <v>26.161731207289289</v>
      </c>
      <c r="N5" s="23">
        <v>297.52888103320714</v>
      </c>
    </row>
    <row r="6" spans="1:20" x14ac:dyDescent="0.2">
      <c r="A6" s="1" t="s">
        <v>52</v>
      </c>
      <c r="B6" s="23">
        <v>24.408695652173911</v>
      </c>
      <c r="C6" s="23">
        <v>25.339403973509931</v>
      </c>
      <c r="D6" s="23">
        <v>24.66608391608392</v>
      </c>
      <c r="E6" s="23">
        <v>25.243611584327091</v>
      </c>
      <c r="F6" s="23">
        <v>23.968283582089551</v>
      </c>
      <c r="G6" s="23">
        <v>26.142857142857139</v>
      </c>
      <c r="H6" s="23">
        <v>25.280612244897959</v>
      </c>
      <c r="I6" s="23">
        <v>24.14590747330961</v>
      </c>
      <c r="J6" s="23">
        <v>25.46037099494098</v>
      </c>
      <c r="K6" s="23">
        <v>25.343548387096771</v>
      </c>
      <c r="L6" s="23">
        <v>25.12881355932203</v>
      </c>
      <c r="M6" s="23">
        <v>24.558528428093641</v>
      </c>
      <c r="N6" s="23">
        <v>299.68671693870255</v>
      </c>
    </row>
    <row r="7" spans="1:20" x14ac:dyDescent="0.2">
      <c r="A7" s="1" t="s">
        <v>53</v>
      </c>
      <c r="B7" s="23">
        <v>24.974864130434781</v>
      </c>
      <c r="C7" s="23">
        <v>25.131707317073172</v>
      </c>
      <c r="D7" s="23">
        <v>25.227365554799182</v>
      </c>
      <c r="E7" s="23">
        <v>24.95121951219512</v>
      </c>
      <c r="F7" s="23">
        <v>24.89016511127064</v>
      </c>
      <c r="G7" s="23">
        <v>24.881307746979392</v>
      </c>
      <c r="H7" s="23">
        <v>25.382833787465941</v>
      </c>
      <c r="I7" s="23">
        <v>24.707638888888891</v>
      </c>
      <c r="J7" s="23">
        <v>26.169410150891629</v>
      </c>
      <c r="K7" s="23">
        <v>25.106039325842701</v>
      </c>
      <c r="L7" s="23">
        <v>24.544568245125351</v>
      </c>
      <c r="M7" s="23">
        <v>25.276879831342239</v>
      </c>
      <c r="N7" s="23">
        <v>301.24399960230897</v>
      </c>
    </row>
    <row r="8" spans="1:20" x14ac:dyDescent="0.2">
      <c r="A8" s="1" t="s">
        <v>54</v>
      </c>
      <c r="B8" s="23">
        <v>25.364041604754831</v>
      </c>
      <c r="C8" s="23">
        <v>24.358118361153259</v>
      </c>
      <c r="D8" s="23">
        <v>25.063174114021571</v>
      </c>
      <c r="E8" s="23">
        <v>25.199683042789221</v>
      </c>
      <c r="F8" s="23">
        <v>24.79195561719834</v>
      </c>
      <c r="G8" s="23">
        <v>25.652737752161379</v>
      </c>
      <c r="H8" s="23">
        <v>25.16895604395604</v>
      </c>
      <c r="I8" s="23">
        <v>25.557098765432102</v>
      </c>
      <c r="J8" s="23">
        <v>24.09182209469154</v>
      </c>
      <c r="K8" s="23">
        <v>25.301369863013701</v>
      </c>
      <c r="L8" s="23">
        <v>25.12539682539683</v>
      </c>
      <c r="M8" s="23">
        <v>25.301223241590211</v>
      </c>
      <c r="N8" s="23">
        <v>300.975577326159</v>
      </c>
    </row>
    <row r="9" spans="1:20" x14ac:dyDescent="0.2">
      <c r="A9" s="1" t="s">
        <v>55</v>
      </c>
      <c r="B9" s="23">
        <v>26.434426229508201</v>
      </c>
      <c r="C9" s="23">
        <v>24.864406779661021</v>
      </c>
      <c r="D9" s="23">
        <v>22.946902654867259</v>
      </c>
      <c r="E9" s="23">
        <v>25.617886178861792</v>
      </c>
      <c r="F9" s="23">
        <v>24.694444444444439</v>
      </c>
      <c r="G9" s="23">
        <v>25.379310344827591</v>
      </c>
      <c r="H9" s="23">
        <v>24.72972972972973</v>
      </c>
      <c r="I9" s="23">
        <v>27.085271317829459</v>
      </c>
      <c r="J9" s="23">
        <v>25.285714285714281</v>
      </c>
      <c r="K9" s="23">
        <v>26.2406015037594</v>
      </c>
      <c r="L9" s="23">
        <v>24.588235294117649</v>
      </c>
      <c r="M9" s="23">
        <v>25.873873873873869</v>
      </c>
      <c r="N9" s="23">
        <v>303.74080263719475</v>
      </c>
    </row>
    <row r="10" spans="1:20" x14ac:dyDescent="0.2">
      <c r="A10" s="1" t="s">
        <v>56</v>
      </c>
      <c r="B10" s="23">
        <v>24.44230769230769</v>
      </c>
      <c r="C10" s="23">
        <v>24.421736158578259</v>
      </c>
      <c r="D10" s="23">
        <v>25.012829650748401</v>
      </c>
      <c r="E10" s="23">
        <v>25.077994428969362</v>
      </c>
      <c r="F10" s="23">
        <v>24.438461538461539</v>
      </c>
      <c r="G10" s="23">
        <v>25.74152542372881</v>
      </c>
      <c r="H10" s="23">
        <v>25.1422351233672</v>
      </c>
      <c r="I10" s="23">
        <v>24.280367231638419</v>
      </c>
      <c r="J10" s="23">
        <v>25.299285714285709</v>
      </c>
      <c r="K10" s="23">
        <v>25.25260235947259</v>
      </c>
      <c r="L10" s="23">
        <v>24.313658201784492</v>
      </c>
      <c r="M10" s="23">
        <v>25.029306647605431</v>
      </c>
      <c r="N10" s="23">
        <v>298.4523101709479</v>
      </c>
    </row>
    <row r="11" spans="1:20" x14ac:dyDescent="0.2">
      <c r="A11" s="1" t="s">
        <v>50</v>
      </c>
      <c r="B11" s="23">
        <v>176.89834022318431</v>
      </c>
      <c r="C11" s="23">
        <v>173.99925122532238</v>
      </c>
      <c r="D11" s="23">
        <v>172.14473947555064</v>
      </c>
      <c r="E11" s="23">
        <v>176.92956190296024</v>
      </c>
      <c r="F11" s="23">
        <v>172.14045315060736</v>
      </c>
      <c r="G11" s="23">
        <v>175.90363402892518</v>
      </c>
      <c r="H11" s="23">
        <v>175.81409430889579</v>
      </c>
      <c r="I11" s="23">
        <v>175.81643805863808</v>
      </c>
      <c r="J11" s="23">
        <v>177.07931017564715</v>
      </c>
      <c r="K11" s="23">
        <v>177.81678804345705</v>
      </c>
      <c r="L11" s="23">
        <v>173.6654947005876</v>
      </c>
      <c r="M11" s="23">
        <v>176.81812976825623</v>
      </c>
      <c r="N11" s="23">
        <v>2105.0262350620324</v>
      </c>
    </row>
    <row r="14" spans="1:20" x14ac:dyDescent="0.2">
      <c r="A14" t="s">
        <v>49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</row>
    <row r="15" spans="1:20" ht="24" x14ac:dyDescent="0.3">
      <c r="A15" t="s">
        <v>51</v>
      </c>
      <c r="B15" s="23">
        <v>25.914004914004909</v>
      </c>
      <c r="C15" s="23">
        <v>24.572916666666671</v>
      </c>
      <c r="D15" s="23">
        <v>24.737516005121641</v>
      </c>
      <c r="E15" s="23">
        <v>25.960307298335469</v>
      </c>
      <c r="F15" s="23">
        <v>25.357142857142861</v>
      </c>
      <c r="G15" s="23">
        <v>25.172715894868581</v>
      </c>
      <c r="H15" s="23">
        <v>25.089974293059129</v>
      </c>
      <c r="I15" s="23">
        <v>25.587239583333329</v>
      </c>
      <c r="J15" s="23">
        <v>25.2</v>
      </c>
      <c r="K15" s="23">
        <v>25.683246073298431</v>
      </c>
      <c r="L15" s="23">
        <v>25.50629722921914</v>
      </c>
      <c r="M15" s="23">
        <v>24.61658653846154</v>
      </c>
      <c r="T15" s="19"/>
    </row>
    <row r="16" spans="1:20" x14ac:dyDescent="0.2">
      <c r="A16" t="s">
        <v>25</v>
      </c>
      <c r="B16" s="23">
        <v>25.36</v>
      </c>
      <c r="C16" s="23">
        <v>25.31096196868009</v>
      </c>
      <c r="D16" s="23">
        <v>24.490867579908681</v>
      </c>
      <c r="E16" s="23">
        <v>24.87885985748219</v>
      </c>
      <c r="F16" s="23">
        <v>24</v>
      </c>
      <c r="G16" s="23">
        <v>22.933179723502299</v>
      </c>
      <c r="H16" s="23">
        <v>25.019753086419751</v>
      </c>
      <c r="I16" s="23">
        <v>24.45291479820628</v>
      </c>
      <c r="J16" s="23">
        <v>25.57270693512304</v>
      </c>
      <c r="K16" s="23">
        <v>24.889380530973451</v>
      </c>
      <c r="L16" s="23">
        <v>24.458525345622121</v>
      </c>
      <c r="M16" s="23">
        <v>26.161731207289289</v>
      </c>
    </row>
    <row r="17" spans="1:13" x14ac:dyDescent="0.2">
      <c r="A17" t="s">
        <v>52</v>
      </c>
      <c r="B17" s="23">
        <v>24.408695652173911</v>
      </c>
      <c r="C17" s="23">
        <v>25.339403973509931</v>
      </c>
      <c r="D17" s="23">
        <v>24.66608391608392</v>
      </c>
      <c r="E17" s="23">
        <v>25.243611584327091</v>
      </c>
      <c r="F17" s="23">
        <v>23.968283582089551</v>
      </c>
      <c r="G17" s="23">
        <v>26.142857142857139</v>
      </c>
      <c r="H17" s="23">
        <v>25.280612244897959</v>
      </c>
      <c r="I17" s="23">
        <v>24.14590747330961</v>
      </c>
      <c r="J17" s="23">
        <v>25.46037099494098</v>
      </c>
      <c r="K17" s="23">
        <v>25.343548387096771</v>
      </c>
      <c r="L17" s="23">
        <v>25.12881355932203</v>
      </c>
      <c r="M17" s="23">
        <v>24.558528428093641</v>
      </c>
    </row>
    <row r="18" spans="1:13" x14ac:dyDescent="0.2">
      <c r="A18" t="s">
        <v>53</v>
      </c>
      <c r="B18" s="23">
        <v>24.974864130434781</v>
      </c>
      <c r="C18" s="23">
        <v>25.131707317073172</v>
      </c>
      <c r="D18" s="23">
        <v>25.227365554799182</v>
      </c>
      <c r="E18" s="23">
        <v>24.95121951219512</v>
      </c>
      <c r="F18" s="23">
        <v>24.89016511127064</v>
      </c>
      <c r="G18" s="23">
        <v>24.881307746979392</v>
      </c>
      <c r="H18" s="23">
        <v>25.382833787465941</v>
      </c>
      <c r="I18" s="23">
        <v>24.707638888888891</v>
      </c>
      <c r="J18" s="23">
        <v>26.169410150891629</v>
      </c>
      <c r="K18" s="23">
        <v>25.106039325842701</v>
      </c>
      <c r="L18" s="23">
        <v>24.544568245125351</v>
      </c>
      <c r="M18" s="23">
        <v>25.276879831342239</v>
      </c>
    </row>
    <row r="19" spans="1:13" x14ac:dyDescent="0.2">
      <c r="A19" t="s">
        <v>54</v>
      </c>
      <c r="B19" s="23">
        <v>25.364041604754831</v>
      </c>
      <c r="C19" s="23">
        <v>24.358118361153259</v>
      </c>
      <c r="D19" s="23">
        <v>25.063174114021571</v>
      </c>
      <c r="E19" s="23">
        <v>25.199683042789221</v>
      </c>
      <c r="F19" s="23">
        <v>24.79195561719834</v>
      </c>
      <c r="G19" s="23">
        <v>25.652737752161379</v>
      </c>
      <c r="H19" s="23">
        <v>25.16895604395604</v>
      </c>
      <c r="I19" s="23">
        <v>25.557098765432102</v>
      </c>
      <c r="J19" s="23">
        <v>24.09182209469154</v>
      </c>
      <c r="K19" s="23">
        <v>25.301369863013701</v>
      </c>
      <c r="L19" s="23">
        <v>25.12539682539683</v>
      </c>
      <c r="M19" s="23">
        <v>25.301223241590211</v>
      </c>
    </row>
    <row r="20" spans="1:13" x14ac:dyDescent="0.2">
      <c r="A20" t="s">
        <v>55</v>
      </c>
      <c r="B20" s="23">
        <v>26.434426229508201</v>
      </c>
      <c r="C20" s="23">
        <v>24.864406779661021</v>
      </c>
      <c r="D20" s="23">
        <v>22.946902654867259</v>
      </c>
      <c r="E20" s="23">
        <v>25.617886178861792</v>
      </c>
      <c r="F20" s="23">
        <v>24.694444444444439</v>
      </c>
      <c r="G20" s="23">
        <v>25.379310344827591</v>
      </c>
      <c r="H20" s="23">
        <v>24.72972972972973</v>
      </c>
      <c r="I20" s="23">
        <v>27.085271317829459</v>
      </c>
      <c r="J20" s="23">
        <v>25.285714285714281</v>
      </c>
      <c r="K20" s="23">
        <v>26.2406015037594</v>
      </c>
      <c r="L20" s="23">
        <v>24.588235294117649</v>
      </c>
      <c r="M20" s="23">
        <v>25.873873873873869</v>
      </c>
    </row>
    <row r="21" spans="1:13" x14ac:dyDescent="0.2">
      <c r="A21" t="s">
        <v>56</v>
      </c>
      <c r="B21" s="23">
        <v>24.44230769230769</v>
      </c>
      <c r="C21" s="23">
        <v>24.421736158578259</v>
      </c>
      <c r="D21" s="23">
        <v>25.012829650748401</v>
      </c>
      <c r="E21" s="23">
        <v>25.077994428969362</v>
      </c>
      <c r="F21" s="23">
        <v>24.438461538461539</v>
      </c>
      <c r="G21" s="23">
        <v>25.74152542372881</v>
      </c>
      <c r="H21" s="23">
        <v>25.1422351233672</v>
      </c>
      <c r="I21" s="23">
        <v>24.280367231638419</v>
      </c>
      <c r="J21" s="23">
        <v>25.299285714285709</v>
      </c>
      <c r="K21" s="23">
        <v>25.25260235947259</v>
      </c>
      <c r="L21" s="23">
        <v>24.313658201784492</v>
      </c>
      <c r="M21" s="23">
        <v>25.029306647605431</v>
      </c>
    </row>
    <row r="22" spans="1:13" x14ac:dyDescent="0.2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B23" s="23">
        <f>AVERAGE(B15:B21)</f>
        <v>25.271191460454901</v>
      </c>
      <c r="C23" s="23">
        <f t="shared" ref="C23:L23" si="0">AVERAGE(C15:C21)</f>
        <v>24.857035889331769</v>
      </c>
      <c r="D23" s="23">
        <f t="shared" si="0"/>
        <v>24.592105639364377</v>
      </c>
      <c r="E23" s="23">
        <f t="shared" si="0"/>
        <v>25.275651700422891</v>
      </c>
      <c r="F23" s="23">
        <f t="shared" si="0"/>
        <v>24.591493307229623</v>
      </c>
      <c r="G23" s="23">
        <f t="shared" si="0"/>
        <v>25.129090575560742</v>
      </c>
      <c r="H23" s="23">
        <f t="shared" si="0"/>
        <v>25.116299186985113</v>
      </c>
      <c r="I23" s="23">
        <f t="shared" si="0"/>
        <v>25.11663400837687</v>
      </c>
      <c r="J23" s="23">
        <f t="shared" si="0"/>
        <v>25.297044310806736</v>
      </c>
      <c r="K23" s="23">
        <f t="shared" si="0"/>
        <v>25.402398291922434</v>
      </c>
      <c r="L23" s="23">
        <f t="shared" si="0"/>
        <v>24.809356385798228</v>
      </c>
      <c r="M23" s="23">
        <f>AVERAGE(M15:M21)</f>
        <v>25.259732824036604</v>
      </c>
    </row>
    <row r="24" spans="1:13" ht="24" x14ac:dyDescent="0.3">
      <c r="A24" t="s">
        <v>46</v>
      </c>
      <c r="C24" s="27" t="s">
        <v>66</v>
      </c>
      <c r="D24" s="27" t="s">
        <v>66</v>
      </c>
      <c r="E24" s="20"/>
      <c r="F24" s="27" t="s">
        <v>66</v>
      </c>
      <c r="G24" s="20"/>
      <c r="H24" s="20"/>
      <c r="I24" s="20"/>
      <c r="J24" s="20"/>
      <c r="K24" s="20"/>
      <c r="L24" s="27" t="s">
        <v>66</v>
      </c>
    </row>
    <row r="26" spans="1:13" ht="53" customHeight="1" x14ac:dyDescent="0.2">
      <c r="A26" s="30" t="s">
        <v>19</v>
      </c>
      <c r="B26" s="30"/>
      <c r="C26" s="30"/>
      <c r="D26" s="30"/>
      <c r="E26" s="30"/>
    </row>
    <row r="27" spans="1:13" ht="47" customHeight="1" x14ac:dyDescent="0.2">
      <c r="A27" s="29" t="s">
        <v>62</v>
      </c>
      <c r="B27" s="29"/>
      <c r="C27" s="29"/>
      <c r="D27" s="29" t="s">
        <v>57</v>
      </c>
      <c r="E27" s="29"/>
      <c r="F27" s="25"/>
    </row>
    <row r="28" spans="1:13" ht="50" customHeight="1" x14ac:dyDescent="0.2">
      <c r="A28" s="31" t="s">
        <v>58</v>
      </c>
      <c r="B28" s="31"/>
      <c r="C28" s="31"/>
      <c r="D28" s="31"/>
      <c r="E28" s="31"/>
    </row>
    <row r="29" spans="1:13" s="6" customFormat="1" ht="65" customHeight="1" x14ac:dyDescent="0.2">
      <c r="A29" s="26" t="s">
        <v>51</v>
      </c>
      <c r="B29" s="28" t="s">
        <v>59</v>
      </c>
      <c r="C29" s="28"/>
      <c r="D29" s="28"/>
      <c r="E29" s="28"/>
    </row>
    <row r="30" spans="1:13" s="6" customFormat="1" ht="65" customHeight="1" x14ac:dyDescent="0.2">
      <c r="A30" s="26" t="s">
        <v>25</v>
      </c>
      <c r="B30" s="28" t="s">
        <v>60</v>
      </c>
      <c r="C30" s="28"/>
      <c r="D30" s="28"/>
      <c r="E30" s="28"/>
    </row>
    <row r="31" spans="1:13" s="6" customFormat="1" ht="65" customHeight="1" x14ac:dyDescent="0.2">
      <c r="A31" s="26" t="s">
        <v>52</v>
      </c>
      <c r="B31" s="28" t="s">
        <v>61</v>
      </c>
      <c r="C31" s="28"/>
      <c r="D31" s="28"/>
      <c r="E31" s="28"/>
    </row>
    <row r="32" spans="1:13" s="6" customFormat="1" ht="65" customHeight="1" x14ac:dyDescent="0.2">
      <c r="A32" s="26" t="s">
        <v>53</v>
      </c>
      <c r="B32" s="28" t="s">
        <v>63</v>
      </c>
      <c r="C32" s="28"/>
      <c r="D32" s="28"/>
      <c r="E32" s="28"/>
    </row>
    <row r="33" spans="1:5" s="6" customFormat="1" ht="65" customHeight="1" x14ac:dyDescent="0.2">
      <c r="A33" s="26" t="s">
        <v>54</v>
      </c>
      <c r="B33" s="28" t="s">
        <v>64</v>
      </c>
      <c r="C33" s="28"/>
      <c r="D33" s="28"/>
      <c r="E33" s="28"/>
    </row>
    <row r="34" spans="1:5" s="6" customFormat="1" ht="65" customHeight="1" x14ac:dyDescent="0.2">
      <c r="A34" s="26" t="s">
        <v>55</v>
      </c>
      <c r="B34" s="28" t="s">
        <v>65</v>
      </c>
      <c r="C34" s="28"/>
      <c r="D34" s="28"/>
      <c r="E34" s="28"/>
    </row>
    <row r="35" spans="1:5" s="6" customFormat="1" ht="65" customHeight="1" x14ac:dyDescent="0.2">
      <c r="A35" s="26" t="s">
        <v>56</v>
      </c>
      <c r="B35" s="28" t="s">
        <v>67</v>
      </c>
      <c r="C35" s="28"/>
      <c r="D35" s="28"/>
      <c r="E35" s="28"/>
    </row>
    <row r="55" spans="21:21" ht="24" x14ac:dyDescent="0.3">
      <c r="U55" s="19"/>
    </row>
    <row r="75" spans="3:3" ht="24" x14ac:dyDescent="0.3">
      <c r="C75" s="19"/>
    </row>
  </sheetData>
  <mergeCells count="11">
    <mergeCell ref="B35:E35"/>
    <mergeCell ref="A27:C27"/>
    <mergeCell ref="B29:E29"/>
    <mergeCell ref="A26:E26"/>
    <mergeCell ref="D27:E27"/>
    <mergeCell ref="A28:E28"/>
    <mergeCell ref="B30:E30"/>
    <mergeCell ref="B31:E31"/>
    <mergeCell ref="B32:E32"/>
    <mergeCell ref="B33:E33"/>
    <mergeCell ref="B34:E34"/>
  </mergeCells>
  <conditionalFormatting sqref="B15:M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M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2021-05-22T16:47:49Z</dcterms:created>
  <dcterms:modified xsi:type="dcterms:W3CDTF">2021-05-23T03:11:25Z</dcterms:modified>
</cp:coreProperties>
</file>