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087577\Downloads\"/>
    </mc:Choice>
  </mc:AlternateContent>
  <xr:revisionPtr revIDLastSave="0" documentId="13_ncr:1_{292AD74B-EF3F-4DA5-9557-1CEC08F81F40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P2" i="5"/>
  <c r="P1" i="5"/>
  <c r="O1" i="5"/>
  <c r="L2" i="5"/>
  <c r="L4" i="5"/>
  <c r="L3" i="5"/>
  <c r="L1" i="5"/>
  <c r="B4" i="5"/>
  <c r="B6" i="5" s="1"/>
  <c r="B8" i="5" s="1"/>
  <c r="M13" i="3"/>
  <c r="M12" i="3"/>
  <c r="L12" i="3"/>
  <c r="L4" i="3"/>
  <c r="L6" i="3" s="1"/>
  <c r="L8" i="3" s="1"/>
  <c r="L10" i="3" s="1"/>
  <c r="C12" i="4"/>
  <c r="B12" i="4"/>
  <c r="B4" i="4"/>
  <c r="B6" i="4" s="1"/>
  <c r="B8" i="4" s="1"/>
  <c r="B10" i="4" s="1"/>
  <c r="C15" i="3"/>
  <c r="C14" i="3"/>
  <c r="C13" i="3"/>
  <c r="C12" i="3"/>
  <c r="G9" i="3"/>
  <c r="F4" i="3"/>
  <c r="F6" i="3" s="1"/>
  <c r="F8" i="3" s="1"/>
  <c r="F10" i="3" s="1"/>
  <c r="G10" i="3" s="1"/>
  <c r="B4" i="3"/>
  <c r="B6" i="3" s="1"/>
  <c r="B8" i="3" s="1"/>
  <c r="B10" i="3" s="1"/>
  <c r="G9" i="2"/>
  <c r="F4" i="2"/>
  <c r="F6" i="2" s="1"/>
  <c r="F8" i="2" s="1"/>
  <c r="F10" i="2" s="1"/>
  <c r="G10" i="2" s="1"/>
  <c r="B4" i="2"/>
  <c r="B6" i="2" s="1"/>
  <c r="L5" i="5" l="1"/>
  <c r="B8" i="2"/>
  <c r="B10" i="2" s="1"/>
  <c r="B12" i="2" s="1"/>
  <c r="C12" i="2" s="1"/>
  <c r="C13" i="2" s="1"/>
  <c r="C13" i="4"/>
  <c r="C16" i="3"/>
  <c r="J10" i="1"/>
  <c r="I5" i="1"/>
  <c r="I7" i="1" s="1"/>
  <c r="I9" i="1" s="1"/>
  <c r="I11" i="1" s="1"/>
  <c r="J11" i="1" s="1"/>
  <c r="E5" i="1"/>
  <c r="E7" i="1" s="1"/>
  <c r="E9" i="1" s="1"/>
  <c r="E11" i="1" s="1"/>
  <c r="E13" i="1" s="1"/>
  <c r="F13" i="1" s="1"/>
  <c r="F14" i="1" s="1"/>
</calcChain>
</file>

<file path=xl/sharedStrings.xml><?xml version="1.0" encoding="utf-8"?>
<sst xmlns="http://schemas.openxmlformats.org/spreadsheetml/2006/main" count="69" uniqueCount="9">
  <si>
    <t>OLD</t>
  </si>
  <si>
    <t>NEW</t>
  </si>
  <si>
    <t>80C</t>
  </si>
  <si>
    <t>Salary</t>
  </si>
  <si>
    <t>GROSS INCOME</t>
  </si>
  <si>
    <t xml:space="preserve">S D </t>
  </si>
  <si>
    <t>HRA</t>
  </si>
  <si>
    <t>TAXABLE INC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</si>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</sst>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9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9" fontId="3" fillId="0" borderId="1" xfId="0" applyNumberFormat="1" applyFont="1" applyBorder="1"/>
    <xf numFmtId="0" fontId="4" fillId="0" borderId="1" xfId="0" applyFont="1" applyBorder="1"/>
    <xf numFmtId="9" fontId="0" fillId="0" borderId="1" xfId="0" applyNumberFormat="1" applyBorder="1"/>
    <xf numFmtId="0" fontId="0" fillId="0" borderId="1" xfId="0" applyBorder="1"/>
    <xf numFmtId="0" fontId="0" fillId="0" borderId="1" xfId="0" applyFont="1" applyBorder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14"/>
  <sheetViews>
    <sheetView workbookViewId="0">
      <selection activeCell="D2" sqref="D2:J14"/>
    </sheetView>
  </sheetViews>
  <sheetFormatPr defaultColWidth="8.90625" defaultRowHeight="14.5" x14ac:dyDescent="0.35"/>
  <cols>
    <col min="1" max="3" width="8.90625" style="2"/>
    <col min="4" max="4" width="14" style="2" bestFit="1" customWidth="1"/>
    <col min="5" max="6" width="8.90625" style="2"/>
    <col min="7" max="7" width="10.90625" style="2" customWidth="1"/>
    <col min="8" max="8" width="14" style="2" bestFit="1" customWidth="1"/>
    <col min="9" max="16384" width="8.90625" style="2"/>
  </cols>
  <sheetData>
    <row r="2" spans="4:10" x14ac:dyDescent="0.35">
      <c r="D2" s="1"/>
      <c r="E2" s="1" t="s">
        <v>0</v>
      </c>
      <c r="F2" s="1"/>
      <c r="G2" s="1"/>
      <c r="H2" s="1"/>
      <c r="I2" s="1" t="s">
        <v>1</v>
      </c>
      <c r="J2" s="1"/>
    </row>
    <row r="3" spans="4:10" x14ac:dyDescent="0.35">
      <c r="D3" s="1" t="s">
        <v>3</v>
      </c>
      <c r="E3" s="1">
        <v>1200000</v>
      </c>
      <c r="F3" s="1"/>
      <c r="G3" s="1"/>
      <c r="H3" s="1" t="s">
        <v>3</v>
      </c>
      <c r="I3" s="1">
        <v>1200000</v>
      </c>
      <c r="J3" s="1"/>
    </row>
    <row r="4" spans="4:10" x14ac:dyDescent="0.35">
      <c r="D4" s="1" t="s">
        <v>2</v>
      </c>
      <c r="E4" s="1">
        <v>150000</v>
      </c>
      <c r="F4" s="1"/>
      <c r="G4" s="1"/>
      <c r="H4" s="3">
        <v>0</v>
      </c>
      <c r="I4" s="1">
        <v>250000</v>
      </c>
      <c r="J4" s="1"/>
    </row>
    <row r="5" spans="4:10" x14ac:dyDescent="0.35">
      <c r="D5" s="1" t="s">
        <v>4</v>
      </c>
      <c r="E5" s="1">
        <f>SUM(E3,-E4)</f>
        <v>1050000</v>
      </c>
      <c r="F5" s="1"/>
      <c r="G5" s="1"/>
      <c r="H5" s="1" t="s">
        <v>4</v>
      </c>
      <c r="I5" s="1">
        <f>SUM(I3,-I4)</f>
        <v>950000</v>
      </c>
      <c r="J5" s="1"/>
    </row>
    <row r="6" spans="4:10" x14ac:dyDescent="0.35">
      <c r="D6" s="1" t="s">
        <v>5</v>
      </c>
      <c r="E6" s="1">
        <v>52400</v>
      </c>
      <c r="F6" s="1"/>
      <c r="G6" s="1"/>
      <c r="H6" s="3">
        <v>0.05</v>
      </c>
      <c r="I6" s="1">
        <v>250000</v>
      </c>
      <c r="J6" s="1">
        <v>12500</v>
      </c>
    </row>
    <row r="7" spans="4:10" x14ac:dyDescent="0.35">
      <c r="D7" s="1" t="s">
        <v>4</v>
      </c>
      <c r="E7" s="1">
        <f>SUM(E5,-E6)</f>
        <v>997600</v>
      </c>
      <c r="F7" s="1"/>
      <c r="G7" s="1"/>
      <c r="H7" s="1" t="s">
        <v>4</v>
      </c>
      <c r="I7" s="1">
        <f>SUM(I5,-I6)</f>
        <v>700000</v>
      </c>
      <c r="J7" s="1"/>
    </row>
    <row r="8" spans="4:10" x14ac:dyDescent="0.35">
      <c r="D8" s="1" t="s">
        <v>6</v>
      </c>
      <c r="E8" s="1">
        <v>150000</v>
      </c>
      <c r="F8" s="1"/>
      <c r="G8" s="1"/>
      <c r="H8" s="3">
        <v>0.1</v>
      </c>
      <c r="I8" s="1">
        <v>250000</v>
      </c>
      <c r="J8" s="1">
        <v>25000</v>
      </c>
    </row>
    <row r="9" spans="4:10" x14ac:dyDescent="0.35">
      <c r="D9" s="1" t="s">
        <v>7</v>
      </c>
      <c r="E9" s="1">
        <f>SUM(E7,-E8)</f>
        <v>847600</v>
      </c>
      <c r="F9" s="1"/>
      <c r="G9" s="1"/>
      <c r="H9" s="1" t="s">
        <v>7</v>
      </c>
      <c r="I9" s="1">
        <f>SUM(I7,-I8)</f>
        <v>450000</v>
      </c>
      <c r="J9" s="1"/>
    </row>
    <row r="10" spans="4:10" x14ac:dyDescent="0.35">
      <c r="D10" s="3">
        <v>0</v>
      </c>
      <c r="E10" s="1">
        <v>250000</v>
      </c>
      <c r="F10" s="1"/>
      <c r="G10" s="1"/>
      <c r="H10" s="3">
        <v>0.15</v>
      </c>
      <c r="I10" s="1">
        <v>250000</v>
      </c>
      <c r="J10" s="4">
        <f>I10*0.15</f>
        <v>37500</v>
      </c>
    </row>
    <row r="11" spans="4:10" x14ac:dyDescent="0.35">
      <c r="D11" s="1" t="s">
        <v>7</v>
      </c>
      <c r="E11" s="1">
        <f>SUM(E9,-E10)</f>
        <v>597600</v>
      </c>
      <c r="F11" s="1"/>
      <c r="G11" s="1"/>
      <c r="H11" s="3">
        <v>0.2</v>
      </c>
      <c r="I11" s="1">
        <f>SUM(I9,-I10)</f>
        <v>200000</v>
      </c>
      <c r="J11" s="1">
        <f>I11*0.2</f>
        <v>40000</v>
      </c>
    </row>
    <row r="12" spans="4:10" x14ac:dyDescent="0.35">
      <c r="D12" s="3">
        <v>0.05</v>
      </c>
      <c r="E12" s="1">
        <v>250000</v>
      </c>
      <c r="F12" s="1">
        <v>12500</v>
      </c>
      <c r="G12" s="1"/>
      <c r="H12" s="3"/>
      <c r="I12" s="1"/>
      <c r="J12" s="1">
        <v>115000</v>
      </c>
    </row>
    <row r="13" spans="4:10" x14ac:dyDescent="0.35">
      <c r="D13" s="3">
        <v>0.2</v>
      </c>
      <c r="E13" s="1">
        <f>SUM(E11,-E12)</f>
        <v>347600</v>
      </c>
      <c r="F13" s="1">
        <f>E13*0.2</f>
        <v>69520</v>
      </c>
      <c r="G13" s="1"/>
      <c r="H13" s="3"/>
      <c r="I13" s="1"/>
      <c r="J13" s="1"/>
    </row>
    <row r="14" spans="4:10" x14ac:dyDescent="0.35">
      <c r="D14" s="1"/>
      <c r="E14" s="1"/>
      <c r="F14" s="4">
        <f>SUM(F12,F13)</f>
        <v>82020</v>
      </c>
      <c r="G14" s="1"/>
      <c r="H14" s="1"/>
      <c r="I14" s="1"/>
      <c r="J14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E16" sqref="E16"/>
    </sheetView>
  </sheetViews>
  <sheetFormatPr defaultColWidth="8.90625" defaultRowHeight="14.5" x14ac:dyDescent="0.35"/>
  <cols>
    <col min="1" max="1" width="15.1796875" style="6" customWidth="1"/>
    <col min="2" max="4" width="8.90625" style="6"/>
    <col min="5" max="5" width="13.90625" style="6" bestFit="1" customWidth="1"/>
    <col min="6" max="16384" width="8.90625" style="6"/>
  </cols>
  <sheetData>
    <row r="1" spans="1:7" x14ac:dyDescent="0.35">
      <c r="A1" s="5"/>
      <c r="B1" s="5" t="s">
        <v>0</v>
      </c>
      <c r="C1" s="5"/>
      <c r="D1" s="5"/>
      <c r="E1" s="5"/>
      <c r="F1" s="5" t="s">
        <v>1</v>
      </c>
      <c r="G1" s="5"/>
    </row>
    <row r="2" spans="1:7" x14ac:dyDescent="0.35">
      <c r="A2" s="5" t="s">
        <v>3</v>
      </c>
      <c r="B2" s="5">
        <v>1295000</v>
      </c>
      <c r="C2" s="5"/>
      <c r="D2" s="5"/>
      <c r="E2" s="5" t="s">
        <v>3</v>
      </c>
      <c r="F2" s="5">
        <v>1295100</v>
      </c>
      <c r="G2" s="5"/>
    </row>
    <row r="3" spans="1:7" x14ac:dyDescent="0.35">
      <c r="A3" s="5" t="s">
        <v>2</v>
      </c>
      <c r="B3" s="5">
        <v>80000</v>
      </c>
      <c r="C3" s="5"/>
      <c r="D3" s="5"/>
      <c r="E3" s="7">
        <v>0</v>
      </c>
      <c r="F3" s="5">
        <v>250000</v>
      </c>
      <c r="G3" s="5"/>
    </row>
    <row r="4" spans="1:7" x14ac:dyDescent="0.35">
      <c r="A4" s="5" t="s">
        <v>4</v>
      </c>
      <c r="B4" s="5">
        <f>SUM(B2,-B3)</f>
        <v>1215000</v>
      </c>
      <c r="C4" s="5"/>
      <c r="D4" s="5"/>
      <c r="E4" s="5" t="s">
        <v>4</v>
      </c>
      <c r="F4" s="5">
        <f>SUM(F2,-F3)</f>
        <v>1045100</v>
      </c>
      <c r="G4" s="5"/>
    </row>
    <row r="5" spans="1:7" x14ac:dyDescent="0.35">
      <c r="A5" s="5" t="s">
        <v>5</v>
      </c>
      <c r="B5" s="5">
        <v>50000</v>
      </c>
      <c r="C5" s="5"/>
      <c r="D5" s="5"/>
      <c r="E5" s="7">
        <v>0.05</v>
      </c>
      <c r="F5" s="5">
        <v>250000</v>
      </c>
      <c r="G5" s="5">
        <v>12500</v>
      </c>
    </row>
    <row r="6" spans="1:7" x14ac:dyDescent="0.35">
      <c r="A6" s="5" t="s">
        <v>4</v>
      </c>
      <c r="B6" s="5">
        <f>SUM(B4,-B5)</f>
        <v>1165000</v>
      </c>
      <c r="C6" s="5"/>
      <c r="D6" s="5"/>
      <c r="E6" s="5" t="s">
        <v>4</v>
      </c>
      <c r="F6" s="5">
        <f>SUM(F4,-F5)</f>
        <v>795100</v>
      </c>
      <c r="G6" s="5"/>
    </row>
    <row r="7" spans="1:7" x14ac:dyDescent="0.35">
      <c r="A7" s="5" t="s">
        <v>6</v>
      </c>
      <c r="B7" s="5">
        <v>59000</v>
      </c>
      <c r="C7" s="5"/>
      <c r="D7" s="5"/>
      <c r="E7" s="7">
        <v>0.1</v>
      </c>
      <c r="F7" s="5">
        <v>250000</v>
      </c>
      <c r="G7" s="5">
        <v>25000</v>
      </c>
    </row>
    <row r="8" spans="1:7" x14ac:dyDescent="0.35">
      <c r="A8" s="5" t="s">
        <v>7</v>
      </c>
      <c r="B8" s="5">
        <f>SUM(B6,-B7)</f>
        <v>1106000</v>
      </c>
      <c r="C8" s="5"/>
      <c r="D8" s="5"/>
      <c r="E8" s="5" t="s">
        <v>7</v>
      </c>
      <c r="F8" s="5">
        <f>SUM(F6,-F7)</f>
        <v>545100</v>
      </c>
      <c r="G8" s="5"/>
    </row>
    <row r="9" spans="1:7" x14ac:dyDescent="0.35">
      <c r="A9" s="7">
        <v>0</v>
      </c>
      <c r="B9" s="5">
        <v>250000</v>
      </c>
      <c r="C9" s="5"/>
      <c r="D9" s="5"/>
      <c r="E9" s="7">
        <v>0.15</v>
      </c>
      <c r="F9" s="5">
        <v>250000</v>
      </c>
      <c r="G9" s="8">
        <f>F9*0.15</f>
        <v>37500</v>
      </c>
    </row>
    <row r="10" spans="1:7" x14ac:dyDescent="0.35">
      <c r="A10" s="5" t="s">
        <v>7</v>
      </c>
      <c r="B10" s="5">
        <f>SUM(B8,-B9)</f>
        <v>856000</v>
      </c>
      <c r="C10" s="5"/>
      <c r="D10" s="5"/>
      <c r="E10" s="7">
        <v>0.2</v>
      </c>
      <c r="F10" s="5">
        <f>SUM(F8,-F9)</f>
        <v>295100</v>
      </c>
      <c r="G10" s="5">
        <f>F10*0.2</f>
        <v>59020</v>
      </c>
    </row>
    <row r="11" spans="1:7" x14ac:dyDescent="0.35">
      <c r="A11" s="7">
        <v>0.05</v>
      </c>
      <c r="B11" s="5">
        <v>250000</v>
      </c>
      <c r="C11" s="5">
        <v>12500</v>
      </c>
      <c r="D11" s="5"/>
      <c r="E11" s="7"/>
      <c r="F11" s="5"/>
      <c r="G11" s="5">
        <v>115000</v>
      </c>
    </row>
    <row r="12" spans="1:7" x14ac:dyDescent="0.35">
      <c r="A12" s="7">
        <v>0.2</v>
      </c>
      <c r="B12" s="5">
        <f>SUM(B10,-B11)</f>
        <v>606000</v>
      </c>
      <c r="C12" s="5">
        <f>B12*0.2</f>
        <v>121200</v>
      </c>
      <c r="D12" s="5"/>
      <c r="E12" s="7"/>
      <c r="F12" s="5"/>
      <c r="G12" s="5"/>
    </row>
    <row r="13" spans="1:7" x14ac:dyDescent="0.35">
      <c r="A13" s="5"/>
      <c r="B13" s="5"/>
      <c r="C13" s="8">
        <f>SUM(C11,C12)</f>
        <v>133700</v>
      </c>
      <c r="D13" s="5"/>
      <c r="E13" s="5"/>
      <c r="F13" s="5"/>
      <c r="G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FE26-8D46-46E4-B29E-95F0FBAF1261}">
  <dimension ref="A1:M16"/>
  <sheetViews>
    <sheetView workbookViewId="0">
      <selection activeCell="M13" sqref="M13"/>
    </sheetView>
  </sheetViews>
  <sheetFormatPr defaultRowHeight="14.5" x14ac:dyDescent="0.35"/>
  <cols>
    <col min="1" max="1" width="13.90625" bestFit="1" customWidth="1"/>
    <col min="5" max="5" width="13.90625" bestFit="1" customWidth="1"/>
    <col min="11" max="11" width="13.90625" bestFit="1" customWidth="1"/>
  </cols>
  <sheetData>
    <row r="1" spans="1:13" x14ac:dyDescent="0.35">
      <c r="A1" s="5"/>
      <c r="B1" s="5" t="s">
        <v>0</v>
      </c>
      <c r="C1" s="5"/>
      <c r="D1" s="5"/>
      <c r="E1" s="5"/>
      <c r="F1" s="5" t="s">
        <v>1</v>
      </c>
      <c r="G1" s="5"/>
      <c r="K1" s="5"/>
      <c r="L1" s="5" t="s">
        <v>0</v>
      </c>
      <c r="M1" s="5"/>
    </row>
    <row r="2" spans="1:13" x14ac:dyDescent="0.35">
      <c r="A2" s="5" t="s">
        <v>3</v>
      </c>
      <c r="B2" s="5">
        <v>1618000</v>
      </c>
      <c r="C2" s="5"/>
      <c r="D2" s="5"/>
      <c r="E2" s="5" t="s">
        <v>3</v>
      </c>
      <c r="F2" s="5">
        <v>1295100</v>
      </c>
      <c r="G2" s="5"/>
      <c r="K2" s="5" t="s">
        <v>3</v>
      </c>
      <c r="L2" s="5">
        <v>1618000</v>
      </c>
      <c r="M2" s="5"/>
    </row>
    <row r="3" spans="1:13" x14ac:dyDescent="0.35">
      <c r="A3" s="5" t="s">
        <v>2</v>
      </c>
      <c r="B3" s="5">
        <v>80000</v>
      </c>
      <c r="C3" s="5"/>
      <c r="D3" s="5"/>
      <c r="E3" s="7">
        <v>0</v>
      </c>
      <c r="F3" s="5">
        <v>250000</v>
      </c>
      <c r="G3" s="5"/>
      <c r="K3" s="5" t="s">
        <v>2</v>
      </c>
      <c r="L3" s="5">
        <v>80000</v>
      </c>
      <c r="M3" s="5"/>
    </row>
    <row r="4" spans="1:13" x14ac:dyDescent="0.35">
      <c r="A4" s="5" t="s">
        <v>4</v>
      </c>
      <c r="B4" s="5">
        <f>SUM(B2,-B3)</f>
        <v>1538000</v>
      </c>
      <c r="C4" s="5"/>
      <c r="D4" s="5"/>
      <c r="E4" s="5" t="s">
        <v>4</v>
      </c>
      <c r="F4" s="5">
        <f>SUM(F2,-F3)</f>
        <v>1045100</v>
      </c>
      <c r="G4" s="5"/>
      <c r="K4" s="5" t="s">
        <v>4</v>
      </c>
      <c r="L4" s="5">
        <f>SUM(L2,-L3)</f>
        <v>1538000</v>
      </c>
      <c r="M4" s="5"/>
    </row>
    <row r="5" spans="1:13" x14ac:dyDescent="0.35">
      <c r="A5" s="5" t="s">
        <v>5</v>
      </c>
      <c r="B5" s="5">
        <v>50000</v>
      </c>
      <c r="C5" s="5"/>
      <c r="D5" s="5"/>
      <c r="E5" s="7">
        <v>0.05</v>
      </c>
      <c r="F5" s="5">
        <v>250000</v>
      </c>
      <c r="G5" s="5">
        <v>12500</v>
      </c>
      <c r="K5" s="5" t="s">
        <v>5</v>
      </c>
      <c r="L5" s="5">
        <v>50000</v>
      </c>
      <c r="M5" s="5"/>
    </row>
    <row r="6" spans="1:13" x14ac:dyDescent="0.35">
      <c r="A6" s="5" t="s">
        <v>4</v>
      </c>
      <c r="B6" s="5">
        <f>SUM(B4,-B5)</f>
        <v>1488000</v>
      </c>
      <c r="C6" s="5"/>
      <c r="D6" s="5"/>
      <c r="E6" s="5" t="s">
        <v>4</v>
      </c>
      <c r="F6" s="5">
        <f>SUM(F4,-F5)</f>
        <v>795100</v>
      </c>
      <c r="G6" s="5"/>
      <c r="K6" s="5" t="s">
        <v>4</v>
      </c>
      <c r="L6" s="5">
        <f>SUM(L4,-L5)</f>
        <v>1488000</v>
      </c>
      <c r="M6" s="5"/>
    </row>
    <row r="7" spans="1:13" x14ac:dyDescent="0.35">
      <c r="A7" s="5" t="s">
        <v>6</v>
      </c>
      <c r="B7" s="5">
        <v>50000</v>
      </c>
      <c r="C7" s="5"/>
      <c r="D7" s="5"/>
      <c r="E7" s="7">
        <v>0.1</v>
      </c>
      <c r="F7" s="5">
        <v>250000</v>
      </c>
      <c r="G7" s="5">
        <v>25000</v>
      </c>
      <c r="K7" s="5" t="s">
        <v>6</v>
      </c>
      <c r="L7" s="5">
        <v>50000</v>
      </c>
      <c r="M7" s="5"/>
    </row>
    <row r="8" spans="1:13" x14ac:dyDescent="0.35">
      <c r="A8" s="5" t="s">
        <v>7</v>
      </c>
      <c r="B8" s="5">
        <f>SUM(B6,-B7)</f>
        <v>1438000</v>
      </c>
      <c r="C8" s="5"/>
      <c r="D8" s="5"/>
      <c r="E8" s="5" t="s">
        <v>7</v>
      </c>
      <c r="F8" s="5">
        <f>SUM(F6,-F7)</f>
        <v>545100</v>
      </c>
      <c r="G8" s="5"/>
      <c r="K8" s="5" t="s">
        <v>7</v>
      </c>
      <c r="L8" s="5">
        <f>SUM(L6,-L7)</f>
        <v>1438000</v>
      </c>
      <c r="M8" s="5"/>
    </row>
    <row r="9" spans="1:13" x14ac:dyDescent="0.35">
      <c r="A9" s="7">
        <v>0</v>
      </c>
      <c r="B9" s="5">
        <v>250000</v>
      </c>
      <c r="C9" s="5"/>
      <c r="D9" s="5"/>
      <c r="E9" s="7">
        <v>0.15</v>
      </c>
      <c r="F9" s="5">
        <v>250000</v>
      </c>
      <c r="G9" s="8">
        <f>F9*0.15</f>
        <v>37500</v>
      </c>
      <c r="K9" s="7">
        <v>0</v>
      </c>
      <c r="L9" s="5">
        <v>250000</v>
      </c>
      <c r="M9" s="5"/>
    </row>
    <row r="10" spans="1:13" x14ac:dyDescent="0.35">
      <c r="A10" s="5" t="s">
        <v>7</v>
      </c>
      <c r="B10" s="5">
        <f>SUM(B8,-B9)</f>
        <v>1188000</v>
      </c>
      <c r="C10" s="5"/>
      <c r="D10" s="5"/>
      <c r="E10" s="7">
        <v>0.2</v>
      </c>
      <c r="F10" s="5">
        <f>SUM(F8,-F9)</f>
        <v>295100</v>
      </c>
      <c r="G10" s="5">
        <f>F10*0.2</f>
        <v>59020</v>
      </c>
      <c r="K10" s="5" t="s">
        <v>7</v>
      </c>
      <c r="L10" s="5">
        <f>SUM(L8,-L9)</f>
        <v>1188000</v>
      </c>
      <c r="M10" s="5"/>
    </row>
    <row r="11" spans="1:13" x14ac:dyDescent="0.35">
      <c r="A11" s="7">
        <v>0.05</v>
      </c>
      <c r="B11" s="5">
        <v>250000</v>
      </c>
      <c r="C11" s="5">
        <v>12500</v>
      </c>
      <c r="D11" s="5"/>
      <c r="E11" s="7"/>
      <c r="F11" s="5"/>
      <c r="G11" s="5">
        <v>115000</v>
      </c>
      <c r="K11" s="7">
        <v>0.05</v>
      </c>
      <c r="L11" s="5">
        <v>250000</v>
      </c>
      <c r="M11" s="5">
        <v>12500</v>
      </c>
    </row>
    <row r="12" spans="1:13" x14ac:dyDescent="0.35">
      <c r="A12" s="7">
        <v>0.1</v>
      </c>
      <c r="B12" s="5">
        <v>250000</v>
      </c>
      <c r="C12" s="5">
        <f>B12*0.1</f>
        <v>25000</v>
      </c>
      <c r="D12" s="5"/>
      <c r="E12" s="7"/>
      <c r="F12" s="5"/>
      <c r="G12" s="5"/>
      <c r="K12" s="7">
        <v>0.2</v>
      </c>
      <c r="L12" s="5">
        <f>SUM(L10,-L11)</f>
        <v>938000</v>
      </c>
      <c r="M12" s="5">
        <f>L12*0.2</f>
        <v>187600</v>
      </c>
    </row>
    <row r="13" spans="1:13" x14ac:dyDescent="0.35">
      <c r="A13" s="7">
        <v>0.15</v>
      </c>
      <c r="B13" s="5">
        <v>250000</v>
      </c>
      <c r="C13" s="5">
        <f>B13*0.15</f>
        <v>37500</v>
      </c>
      <c r="D13" s="5"/>
      <c r="E13" s="7"/>
      <c r="F13" s="5"/>
      <c r="G13" s="5"/>
      <c r="K13" s="7"/>
      <c r="L13" s="11" t="s">
        <v>8</v>
      </c>
      <c r="M13" s="5">
        <f>SUM(M11,M12)</f>
        <v>200100</v>
      </c>
    </row>
    <row r="14" spans="1:13" x14ac:dyDescent="0.35">
      <c r="A14" s="7">
        <v>0.2</v>
      </c>
      <c r="B14" s="5">
        <v>250000</v>
      </c>
      <c r="C14" s="5">
        <f>B14*0.2</f>
        <v>50000</v>
      </c>
      <c r="D14" s="5"/>
      <c r="E14" s="5"/>
      <c r="F14" s="5"/>
      <c r="G14" s="5"/>
      <c r="K14" s="7"/>
      <c r="L14" s="5"/>
      <c r="M14" s="5"/>
    </row>
    <row r="15" spans="1:13" x14ac:dyDescent="0.35">
      <c r="A15" s="9">
        <v>0.25</v>
      </c>
      <c r="B15" s="5">
        <v>188000</v>
      </c>
      <c r="C15" s="5">
        <f>B15*0.25</f>
        <v>47000</v>
      </c>
      <c r="D15" s="10"/>
      <c r="E15" s="10"/>
      <c r="F15" s="10"/>
      <c r="G15" s="10"/>
      <c r="K15" s="9"/>
      <c r="L15" s="5"/>
      <c r="M15" s="5"/>
    </row>
    <row r="16" spans="1:13" x14ac:dyDescent="0.35">
      <c r="A16" s="10"/>
      <c r="B16" s="10"/>
      <c r="C16" s="10">
        <f>SUM(C11:C15)</f>
        <v>172000</v>
      </c>
      <c r="D16" s="10"/>
      <c r="E16" s="10"/>
      <c r="F16" s="10"/>
      <c r="G16" s="10"/>
      <c r="K16" s="10"/>
      <c r="L16" s="10"/>
      <c r="M1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DE6E-583A-43C5-B93A-72ABB7EC55BB}">
  <dimension ref="A1:C13"/>
  <sheetViews>
    <sheetView workbookViewId="0">
      <selection sqref="A1:C13"/>
    </sheetView>
  </sheetViews>
  <sheetFormatPr defaultRowHeight="14.5" x14ac:dyDescent="0.35"/>
  <cols>
    <col min="1" max="1" width="13.90625" bestFit="1" customWidth="1"/>
  </cols>
  <sheetData>
    <row r="1" spans="1:3" x14ac:dyDescent="0.35">
      <c r="A1" s="5"/>
      <c r="B1" s="5" t="s">
        <v>0</v>
      </c>
      <c r="C1" s="5"/>
    </row>
    <row r="2" spans="1:3" x14ac:dyDescent="0.35">
      <c r="A2" s="5" t="s">
        <v>3</v>
      </c>
      <c r="B2" s="5">
        <v>1683000</v>
      </c>
      <c r="C2" s="5"/>
    </row>
    <row r="3" spans="1:3" x14ac:dyDescent="0.35">
      <c r="A3" s="5" t="s">
        <v>2</v>
      </c>
      <c r="B3" s="5">
        <v>80000</v>
      </c>
      <c r="C3" s="5"/>
    </row>
    <row r="4" spans="1:3" x14ac:dyDescent="0.35">
      <c r="A4" s="5" t="s">
        <v>4</v>
      </c>
      <c r="B4" s="5">
        <f>SUM(B2,-B3)</f>
        <v>1603000</v>
      </c>
      <c r="C4" s="5"/>
    </row>
    <row r="5" spans="1:3" x14ac:dyDescent="0.35">
      <c r="A5" s="5" t="s">
        <v>5</v>
      </c>
      <c r="B5" s="5">
        <v>50000</v>
      </c>
      <c r="C5" s="5"/>
    </row>
    <row r="6" spans="1:3" x14ac:dyDescent="0.35">
      <c r="A6" s="5" t="s">
        <v>4</v>
      </c>
      <c r="B6" s="5">
        <f>SUM(B4,-B5)</f>
        <v>1553000</v>
      </c>
      <c r="C6" s="5"/>
    </row>
    <row r="7" spans="1:3" x14ac:dyDescent="0.35">
      <c r="A7" s="5" t="s">
        <v>6</v>
      </c>
      <c r="B7" s="5">
        <v>48192</v>
      </c>
      <c r="C7" s="5"/>
    </row>
    <row r="8" spans="1:3" x14ac:dyDescent="0.35">
      <c r="A8" s="5" t="s">
        <v>7</v>
      </c>
      <c r="B8" s="5">
        <f>SUM(B6,-B7)</f>
        <v>1504808</v>
      </c>
      <c r="C8" s="5"/>
    </row>
    <row r="9" spans="1:3" x14ac:dyDescent="0.35">
      <c r="A9" s="7">
        <v>0</v>
      </c>
      <c r="B9" s="5">
        <v>250000</v>
      </c>
      <c r="C9" s="5"/>
    </row>
    <row r="10" spans="1:3" x14ac:dyDescent="0.35">
      <c r="A10" s="5" t="s">
        <v>7</v>
      </c>
      <c r="B10" s="5">
        <f>SUM(B8,-B9)</f>
        <v>1254808</v>
      </c>
      <c r="C10" s="5"/>
    </row>
    <row r="11" spans="1:3" x14ac:dyDescent="0.35">
      <c r="A11" s="7">
        <v>0.05</v>
      </c>
      <c r="B11" s="5">
        <v>250000</v>
      </c>
      <c r="C11" s="5">
        <v>12500</v>
      </c>
    </row>
    <row r="12" spans="1:3" x14ac:dyDescent="0.35">
      <c r="A12" s="9">
        <v>0.2</v>
      </c>
      <c r="B12" s="10">
        <f>SUM(B10,-B11)</f>
        <v>1004808</v>
      </c>
      <c r="C12" s="10">
        <f>B12*0.2</f>
        <v>200961.6</v>
      </c>
    </row>
    <row r="13" spans="1:3" x14ac:dyDescent="0.35">
      <c r="A13" s="10"/>
      <c r="B13" s="10"/>
      <c r="C13" s="4">
        <f>SUM(C11:C12)</f>
        <v>213461.6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7A09-D9DC-4072-9F5D-D9E02BD4C268}">
  <dimension ref="A1:Q14"/>
  <sheetViews>
    <sheetView tabSelected="1" workbookViewId="0">
      <selection activeCell="E4" sqref="E4"/>
    </sheetView>
  </sheetViews>
  <sheetFormatPr defaultRowHeight="14.5" x14ac:dyDescent="0.35"/>
  <cols>
    <col min="1" max="1" width="13.90625" bestFit="1" customWidth="1"/>
  </cols>
  <sheetData>
    <row r="1" spans="1:17" x14ac:dyDescent="0.35">
      <c r="A1" s="5"/>
      <c r="B1" s="5" t="s">
        <v>0</v>
      </c>
      <c r="C1" s="5"/>
      <c r="E1" s="13">
        <v>37783</v>
      </c>
      <c r="J1" s="12">
        <v>0</v>
      </c>
      <c r="K1">
        <v>250000</v>
      </c>
      <c r="L1">
        <f>K1*0</f>
        <v>0</v>
      </c>
      <c r="N1" s="12">
        <v>0.4</v>
      </c>
      <c r="O1">
        <f>SUM(Q1:Q5)</f>
        <v>2444000</v>
      </c>
      <c r="P1">
        <f>O1*0.4</f>
        <v>977600</v>
      </c>
      <c r="Q1">
        <v>1300000</v>
      </c>
    </row>
    <row r="2" spans="1:17" x14ac:dyDescent="0.35">
      <c r="A2" s="5" t="s">
        <v>3</v>
      </c>
      <c r="B2" s="5">
        <v>2600000</v>
      </c>
      <c r="C2" s="5"/>
      <c r="E2" s="13">
        <v>12500</v>
      </c>
      <c r="J2" s="12">
        <v>0.05</v>
      </c>
      <c r="K2">
        <v>250000</v>
      </c>
      <c r="L2">
        <f>K2*0.05</f>
        <v>12500</v>
      </c>
      <c r="P2" s="13">
        <f>168000-(O1*0.1)</f>
        <v>-76400</v>
      </c>
      <c r="Q2" s="13">
        <v>650000</v>
      </c>
    </row>
    <row r="3" spans="1:17" x14ac:dyDescent="0.35">
      <c r="A3" s="5" t="s">
        <v>2</v>
      </c>
      <c r="B3" s="5">
        <v>150000</v>
      </c>
      <c r="C3" s="5"/>
      <c r="E3">
        <v>26000</v>
      </c>
      <c r="J3" s="12">
        <v>0.1</v>
      </c>
      <c r="K3">
        <v>500000</v>
      </c>
      <c r="L3">
        <f>K3*0.1</f>
        <v>50000</v>
      </c>
      <c r="P3" s="13">
        <v>650000</v>
      </c>
      <c r="Q3">
        <v>260000</v>
      </c>
    </row>
    <row r="4" spans="1:17" x14ac:dyDescent="0.35">
      <c r="A4" s="5" t="s">
        <v>4</v>
      </c>
      <c r="B4" s="5">
        <f>SUM(B2,-B3)</f>
        <v>2450000</v>
      </c>
      <c r="C4" s="5"/>
      <c r="E4" s="13">
        <f>SUM(E1:E3)</f>
        <v>76283</v>
      </c>
      <c r="J4" s="12">
        <v>0.3</v>
      </c>
      <c r="K4">
        <v>1303000</v>
      </c>
      <c r="L4">
        <f>K4*0.3</f>
        <v>390900</v>
      </c>
      <c r="Q4">
        <v>88000</v>
      </c>
    </row>
    <row r="5" spans="1:17" x14ac:dyDescent="0.35">
      <c r="A5" s="5" t="s">
        <v>5</v>
      </c>
      <c r="B5" s="5">
        <v>50000</v>
      </c>
      <c r="C5" s="5"/>
      <c r="L5">
        <f>SUM(L1:L4)</f>
        <v>453400</v>
      </c>
      <c r="Q5">
        <v>146000</v>
      </c>
    </row>
    <row r="6" spans="1:17" x14ac:dyDescent="0.35">
      <c r="A6" s="5" t="s">
        <v>4</v>
      </c>
      <c r="B6" s="5">
        <f>SUM(B4,-B5)</f>
        <v>2400000</v>
      </c>
      <c r="C6" s="5"/>
      <c r="Q6">
        <v>156000</v>
      </c>
    </row>
    <row r="7" spans="1:17" x14ac:dyDescent="0.35">
      <c r="A7" s="5" t="s">
        <v>6</v>
      </c>
      <c r="B7" s="5">
        <v>97000</v>
      </c>
      <c r="C7" s="5"/>
    </row>
    <row r="8" spans="1:17" x14ac:dyDescent="0.35">
      <c r="A8" s="5" t="s">
        <v>7</v>
      </c>
      <c r="B8" s="5">
        <f>SUM(B6,-B7)</f>
        <v>2303000</v>
      </c>
      <c r="C8" s="5"/>
    </row>
    <row r="9" spans="1:17" x14ac:dyDescent="0.35">
      <c r="A9" s="7"/>
      <c r="B9" s="7"/>
      <c r="C9" s="7"/>
    </row>
    <row r="10" spans="1:17" x14ac:dyDescent="0.35">
      <c r="A10" s="7"/>
      <c r="B10" s="7"/>
      <c r="C10" s="7"/>
    </row>
    <row r="11" spans="1:17" x14ac:dyDescent="0.35">
      <c r="A11" s="7"/>
      <c r="B11" s="7"/>
      <c r="C11" s="7"/>
    </row>
    <row r="12" spans="1:17" x14ac:dyDescent="0.35">
      <c r="A12" s="7"/>
      <c r="B12" s="7"/>
      <c r="C12" s="7"/>
    </row>
    <row r="13" spans="1:17" x14ac:dyDescent="0.35">
      <c r="A13" s="7"/>
      <c r="B13" s="7"/>
      <c r="C13" s="7"/>
    </row>
    <row r="14" spans="1:17" x14ac:dyDescent="0.35">
      <c r="A14" s="7"/>
      <c r="B14" s="7"/>
      <c r="C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Chellamuthu, Raghul M</dc:creator>
  <cp:lastModifiedBy>AC,Raghul Muthu</cp:lastModifiedBy>
  <dcterms:created xsi:type="dcterms:W3CDTF">2020-02-27T11:57:56Z</dcterms:created>
  <dcterms:modified xsi:type="dcterms:W3CDTF">2022-01-18T10:20:24Z</dcterms:modified>
</cp:coreProperties>
</file>