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deo8\Desktop\CS50x 2021\project\"/>
    </mc:Choice>
  </mc:AlternateContent>
  <xr:revisionPtr revIDLastSave="0" documentId="13_ncr:1_{13AD39DE-C7CD-431A-AD8F-BB68F65C94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hods" sheetId="1" r:id="rId1"/>
    <sheet name="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C18" i="2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6" i="2"/>
  <c r="C5" i="2" s="1"/>
  <c r="C4" i="2" s="1"/>
  <c r="C3" i="2" s="1"/>
  <c r="C2" i="2" s="1"/>
  <c r="B16" i="2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14" i="2"/>
  <c r="B13" i="2" s="1"/>
  <c r="B12" i="2" s="1"/>
  <c r="B11" i="2" s="1"/>
  <c r="B10" i="2" s="1"/>
  <c r="B9" i="2" s="1"/>
  <c r="B8" i="2" s="1"/>
  <c r="B7" i="2" s="1"/>
  <c r="B6" i="2" s="1"/>
  <c r="B5" i="2" s="1"/>
  <c r="B4" i="2" s="1"/>
  <c r="B3" i="2" s="1"/>
  <c r="B2" i="2" s="1"/>
</calcChain>
</file>

<file path=xl/sharedStrings.xml><?xml version="1.0" encoding="utf-8"?>
<sst xmlns="http://schemas.openxmlformats.org/spreadsheetml/2006/main" count="159" uniqueCount="104">
  <si>
    <t>Method</t>
  </si>
  <si>
    <t>Condom (female)</t>
  </si>
  <si>
    <t>Condom (male)</t>
  </si>
  <si>
    <t>Patch</t>
  </si>
  <si>
    <t>Vaginal ring</t>
  </si>
  <si>
    <t>Implant</t>
  </si>
  <si>
    <t>Type</t>
  </si>
  <si>
    <t>Cervical cap</t>
  </si>
  <si>
    <t>Sponge</t>
  </si>
  <si>
    <t>Oopsie Chance</t>
  </si>
  <si>
    <t>Source</t>
  </si>
  <si>
    <t>Notes:</t>
  </si>
  <si>
    <t>Most percentages refer to an oopsie chance during the first year of using the prevention method; percentages may vary for use beyond one year.</t>
  </si>
  <si>
    <t>Pill (Combination)</t>
  </si>
  <si>
    <t>Pill (Progestin-only)</t>
  </si>
  <si>
    <t>IUD (Copper)</t>
  </si>
  <si>
    <t>IUD (Hormonal)</t>
  </si>
  <si>
    <t>Info</t>
  </si>
  <si>
    <t>Depo-Provera (MPA) shot</t>
  </si>
  <si>
    <t>Diaphragm with spermicide</t>
  </si>
  <si>
    <t>https://www.ncbi.nlm.nih.gov/pmc/articles/PMC3638209/</t>
  </si>
  <si>
    <t>https://pubmed.ncbi.nlm.nih.gov/8354373/</t>
  </si>
  <si>
    <t>https://en.wikipedia.org/wiki/Contraceptive_sponge</t>
  </si>
  <si>
    <t>The contraceptive sponge combines barrier and spermicidal methods to prevent conception.</t>
  </si>
  <si>
    <t>https://en.wikipedia.org/wiki/Cervical_cap</t>
  </si>
  <si>
    <t>The cervical cap is a form of barrier contraception. A cervical cap fits over the cervix and blocks sperm from entering the uterus through the external orifice of the uterus, called the os.</t>
  </si>
  <si>
    <t>https://en.wikipedia.org/wiki/Spermicide</t>
  </si>
  <si>
    <t>Spermicide is a contraceptive substance that destroys sperm, inserted vaginally prior to intercourse to prevent pregnancy.</t>
  </si>
  <si>
    <t>https://pubmed.ncbi.nlm.nih.gov/14990402/</t>
  </si>
  <si>
    <t>Spermicide (film)</t>
  </si>
  <si>
    <t>Spermicide (suppository)</t>
  </si>
  <si>
    <t>The combined oral contraceptive pill (COCP), often referred to as the birth control pill or colloquially as "the pill", is a type of birth control that is designed to be taken orally by women.</t>
  </si>
  <si>
    <t>https://en.wikipedia.org/wiki/Combined_oral_contraceptive_pill</t>
  </si>
  <si>
    <t>Progestogen-only pills or progestin-only pills (POP) are contraceptive pills that contain only synthetic progestogens (progestins) and do not contain estrogen.</t>
  </si>
  <si>
    <t>https://en.wikipedia.org/wiki/Progestogen-only_pill</t>
  </si>
  <si>
    <t>https://www.cdc.gov/reproductivehealth/unintendedpregnancy/pdf/contraceptive_methods_508.pdf</t>
  </si>
  <si>
    <t>https://en.wikipedia.org/wiki/Vasectomy</t>
  </si>
  <si>
    <t>Vasectomy is a surgical procedure for male sterilization or permanent contraception.</t>
  </si>
  <si>
    <t>https://en.wikipedia.org/wiki/Tubal_ligation</t>
  </si>
  <si>
    <t>Tubal ligation (commonly known as having one's "tubes tied") is a surgical procedure for female sterilization in which the fallopian tubes are permanently blocked or removed.</t>
  </si>
  <si>
    <t>https://en.wikipedia.org/wiki/Vaginal_ring</t>
  </si>
  <si>
    <t>Vaginal rings (also known as intravaginal rings, or V-Rings) are polymeric drug delivery devices designed to provide controlled release of drugs for intravaginal administration over extended periods of time.</t>
  </si>
  <si>
    <t>https://en.wikipedia.org/wiki/Contraceptive_implant</t>
  </si>
  <si>
    <t>A contraceptive implant is an implantable medical device used for the purpose of birth control.</t>
  </si>
  <si>
    <t>https://pubmed.ncbi.nlm.nih.gov/1346183/</t>
  </si>
  <si>
    <t>Breastfeeding Method (lactational amenorrhea)</t>
  </si>
  <si>
    <t>The lactational amenorrhoea method (LAM) is the informed use of breastfeeding as a contraceptive method by a woman who is still amenorrhoeic, and who is not feeding her baby with supplements, for up to 6 months after delivery.</t>
  </si>
  <si>
    <t>Spermicide gel containing 52.5 mg of nonoxynol-9 per dose.</t>
  </si>
  <si>
    <t>Spermicide gel containing 100 mg of nonoxynol-9 per dose.</t>
  </si>
  <si>
    <t>Spermicide gel containing 150 mg of nonoxynol-9 per dose.</t>
  </si>
  <si>
    <t>Spermicide gel (52.5 mg)</t>
  </si>
  <si>
    <t>Spermicide gel (100 mg)</t>
  </si>
  <si>
    <t>Spermicide gel (150 mg)</t>
  </si>
  <si>
    <t>A female condom (also known as a femidom or internal condom) is a barrier device that is used during sexual intercourse as a barrier contraceptive to reduce the probability of pregnancy or a sexually transmitted infection (STI).</t>
  </si>
  <si>
    <t>https://en.wikipedia.org/wiki/Female_condom</t>
  </si>
  <si>
    <t>A condom is a sheath-shaped barrier device used during sexual intercourse to reduce the probability of pregnancy or a sexually transmitted infection (STI).</t>
  </si>
  <si>
    <t>https://en.wikipedia.org/wiki/Condom</t>
  </si>
  <si>
    <t>No method</t>
  </si>
  <si>
    <t>Birth control, also known as contraception, anticonception, and fertility control, is a method or device used to prevent pregnancy.</t>
  </si>
  <si>
    <t>https://en.wikipedia.org/wiki/Birth_control</t>
  </si>
  <si>
    <t>Rhythm Method/Fertility Awareness (general, if no period dates added)</t>
  </si>
  <si>
    <t>Intrauterine device (IUD) with copper, also known as intrauterine coil, is a type of intrauterine device which contains copper.</t>
  </si>
  <si>
    <t>https://en.wikipedia.org/wiki/Copper_IUDs</t>
  </si>
  <si>
    <t>https://en.wikipedia.org/wiki/Hormonal_IUDs</t>
  </si>
  <si>
    <t>Intrauterine system (IUS) with progestogen, sold under the brand name Mirena among others, is an intrauterine device that releases the hormone levonorgestrel into the uterus.</t>
  </si>
  <si>
    <t>https://en.wikipedia.org/wiki/Contraceptive_patch</t>
  </si>
  <si>
    <t>A contraceptive patch, also known as "the patch", is a transdermal patch applied to the skin that releases synthetic oestrogen and progestogen hormones to prevent pregnancy.</t>
  </si>
  <si>
    <t>method</t>
  </si>
  <si>
    <t>Pull-Out/Withdrawal Method</t>
  </si>
  <si>
    <t>contraception</t>
  </si>
  <si>
    <t>surgical procedure</t>
  </si>
  <si>
    <t>Medroxyprogesterone acetate (MPA), also known as depot medroxyprogesterone acetate (DMPA) in injectable form and sold under the brand name Depo-Provera among others, is a hormonal medication of the progestin type.</t>
  </si>
  <si>
    <t>https://en.wikipedia.org/wiki/Medroxyprogesterone_acetate</t>
  </si>
  <si>
    <t>https://en.wikipedia.org/wiki/Diaphragm_(birth_control)</t>
  </si>
  <si>
    <t>The diaphragm is a barrier method of birth control.</t>
  </si>
  <si>
    <t>https://en.wikipedia.org/wiki/Calendar-based_contraceptive_methods</t>
  </si>
  <si>
    <t>Calendar-based methods are various methods of estimating a woman's likelihood of fertility, based on a record of the length of previous menstrual cycles.</t>
  </si>
  <si>
    <t>https://en.wikipedia.org/wiki/Coitus_interruptus</t>
  </si>
  <si>
    <t>Coitus interruptus, also known as withdrawal, pulling out, or the pull-out method, is a method of birth control in which a man, during sexual intercourse, withdraws his penis from a woman's vagina prior to ejaculation and then directs his ejaculate (semen) away from the vagina in an effort to avoid insemination.</t>
  </si>
  <si>
    <t>When available, data for "typical use" was applied.</t>
  </si>
  <si>
    <t>https://www.nhs.uk/conditions/contraception/how-effective-contraception/</t>
  </si>
  <si>
    <t>https://www.kindara.com/blog/the-statistics-behind-getting-pregnant</t>
  </si>
  <si>
    <t>Source: Wilcox, AJ. et al. NEJM (1998) 394-397 adapted by Kindara (https://www.kindara.com/blog/the-statistics-behind-getting-pregnant)</t>
  </si>
  <si>
    <t>Day relative to ovulation</t>
  </si>
  <si>
    <t>We assume ovulation occurs, on average, at the midpoint of the cycle (source: https://www.mayoclinic.org/healthy-lifestyle/getting-pregnant/expert-answers/ovulation-signs/faq-20058000); however, ovulation can also occur before or after this point, so you may want to enter a more accurate day of ovulation if this is known (i.e. tracked via some other method).</t>
  </si>
  <si>
    <t>user input</t>
  </si>
  <si>
    <t>Source/equation</t>
  </si>
  <si>
    <t>cycle_length (default 28)</t>
  </si>
  <si>
    <t>cycle_start</t>
  </si>
  <si>
    <t>Example Date</t>
  </si>
  <si>
    <t>Day of cycle (assuming 28 days)</t>
  </si>
  <si>
    <t>Value/Example</t>
  </si>
  <si>
    <t>cycle_day</t>
  </si>
  <si>
    <t>today</t>
  </si>
  <si>
    <t>datetime</t>
  </si>
  <si>
    <t>if (today - cycle_start) &gt; cycle_length:
cycle_day =  ((today - cycle_start) % cycle_length)
else:
cycle_day = today - cycle_start</t>
  </si>
  <si>
    <t>Vasectomy</t>
  </si>
  <si>
    <t>Tubal ligation</t>
  </si>
  <si>
    <t>Initial percentages were based on figures that assumed a 6-day fertile window in which sperm live 5 days and the egg lives 1 day (up to 24 hours); however, in the interest of caution, these numbers have been adjusted for a possible fertile window of 9 days in which sperm could live up to 7 days and the egg for 2 days (up to 48 hours).</t>
  </si>
  <si>
    <t>It is possible that 6 days before ovulation and the the day after ovulation may have an oopsie chance of 0%; this possibility may increase based on age (if under 30, for example).</t>
  </si>
  <si>
    <t>Info_Source</t>
  </si>
  <si>
    <t>ID</t>
  </si>
  <si>
    <t>Bleeding usually lasts around 2 to 7 days. (https://en.wikipedia.org/wiki/Menstruation)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</si>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</sst>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0%"/>
    <numFmt numFmtId="165" formatCode="0.000"/>
    <numFmt numFmtId="166" formatCode="0.0000"/>
    <numFmt numFmtId="167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 applyFont="1"/>
    <xf numFmtId="10" fontId="0" fillId="0" borderId="0" xfId="0" applyNumberFormat="1" applyFont="1"/>
    <xf numFmtId="9" fontId="0" fillId="0" borderId="0" xfId="0" applyNumberFormat="1" applyFill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0" borderId="0" xfId="0" applyNumberFormat="1" applyFont="1"/>
    <xf numFmtId="14" fontId="0" fillId="0" borderId="0" xfId="0" applyNumberFormat="1" applyFont="1" applyAlignment="1">
      <alignment wrapText="1"/>
    </xf>
    <xf numFmtId="0" fontId="1" fillId="0" borderId="0" xfId="0" applyFont="1" applyAlignment="1"/>
    <xf numFmtId="14" fontId="0" fillId="0" borderId="0" xfId="0" applyNumberFormat="1" applyFont="1" applyAlignment="1"/>
    <xf numFmtId="1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166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mc/articles/PMC3638209/" TargetMode="External"/><Relationship Id="rId18" Type="http://schemas.openxmlformats.org/officeDocument/2006/relationships/hyperlink" Target="https://www.ncbi.nlm.nih.gov/pmc/articles/PMC3638209/" TargetMode="External"/><Relationship Id="rId26" Type="http://schemas.openxmlformats.org/officeDocument/2006/relationships/hyperlink" Target="https://en.wikipedia.org/wiki/Spermicide" TargetMode="External"/><Relationship Id="rId39" Type="http://schemas.openxmlformats.org/officeDocument/2006/relationships/hyperlink" Target="https://www.nhs.uk/conditions/contraception/how-effective-contraception/" TargetMode="External"/><Relationship Id="rId21" Type="http://schemas.openxmlformats.org/officeDocument/2006/relationships/hyperlink" Target="https://www.ncbi.nlm.nih.gov/pmc/articles/PMC3638209/" TargetMode="External"/><Relationship Id="rId34" Type="http://schemas.openxmlformats.org/officeDocument/2006/relationships/hyperlink" Target="https://en.wikipedia.org/wiki/Contraceptive_patch" TargetMode="External"/><Relationship Id="rId7" Type="http://schemas.openxmlformats.org/officeDocument/2006/relationships/hyperlink" Target="https://en.wikipedia.org/wiki/Progestogen-only_pill" TargetMode="External"/><Relationship Id="rId12" Type="http://schemas.openxmlformats.org/officeDocument/2006/relationships/hyperlink" Target="https://www.ncbi.nlm.nih.gov/pmc/articles/PMC3638209/" TargetMode="External"/><Relationship Id="rId17" Type="http://schemas.openxmlformats.org/officeDocument/2006/relationships/hyperlink" Target="https://www.ncbi.nlm.nih.gov/pmc/articles/PMC3638209/" TargetMode="External"/><Relationship Id="rId25" Type="http://schemas.openxmlformats.org/officeDocument/2006/relationships/hyperlink" Target="https://pubmed.ncbi.nlm.nih.gov/1346183/" TargetMode="External"/><Relationship Id="rId33" Type="http://schemas.openxmlformats.org/officeDocument/2006/relationships/hyperlink" Target="https://en.wikipedia.org/wiki/Hormonal_IUDs" TargetMode="External"/><Relationship Id="rId38" Type="http://schemas.openxmlformats.org/officeDocument/2006/relationships/hyperlink" Target="https://en.wikipedia.org/wiki/Coitus_interruptus" TargetMode="External"/><Relationship Id="rId2" Type="http://schemas.openxmlformats.org/officeDocument/2006/relationships/hyperlink" Target="https://pubmed.ncbi.nlm.nih.gov/8354373/" TargetMode="External"/><Relationship Id="rId16" Type="http://schemas.openxmlformats.org/officeDocument/2006/relationships/hyperlink" Target="https://www.ncbi.nlm.nih.gov/pmc/articles/PMC3638209/" TargetMode="External"/><Relationship Id="rId20" Type="http://schemas.openxmlformats.org/officeDocument/2006/relationships/hyperlink" Target="https://www.cdc.gov/reproductivehealth/unintendedpregnancy/pdf/contraceptive_methods_508.pdf" TargetMode="External"/><Relationship Id="rId29" Type="http://schemas.openxmlformats.org/officeDocument/2006/relationships/hyperlink" Target="https://en.wikipedia.org/wiki/Condom" TargetMode="External"/><Relationship Id="rId1" Type="http://schemas.openxmlformats.org/officeDocument/2006/relationships/hyperlink" Target="https://pubmed.ncbi.nlm.nih.gov/8354373/" TargetMode="External"/><Relationship Id="rId6" Type="http://schemas.openxmlformats.org/officeDocument/2006/relationships/hyperlink" Target="https://en.wikipedia.org/wiki/Combined_oral_contraceptive_pill" TargetMode="External"/><Relationship Id="rId11" Type="http://schemas.openxmlformats.org/officeDocument/2006/relationships/hyperlink" Target="https://en.wikipedia.org/wiki/Contraceptive_implant" TargetMode="External"/><Relationship Id="rId24" Type="http://schemas.openxmlformats.org/officeDocument/2006/relationships/hyperlink" Target="https://pubmed.ncbi.nlm.nih.gov/1346183/" TargetMode="External"/><Relationship Id="rId32" Type="http://schemas.openxmlformats.org/officeDocument/2006/relationships/hyperlink" Target="https://en.wikipedia.org/wiki/Copper_IUDs" TargetMode="External"/><Relationship Id="rId37" Type="http://schemas.openxmlformats.org/officeDocument/2006/relationships/hyperlink" Target="https://en.wikipedia.org/wiki/Calendar-based_contraceptive_methods" TargetMode="External"/><Relationship Id="rId40" Type="http://schemas.openxmlformats.org/officeDocument/2006/relationships/hyperlink" Target="https://www.nhs.uk/conditions/contraception/how-effective-contraception/" TargetMode="External"/><Relationship Id="rId5" Type="http://schemas.openxmlformats.org/officeDocument/2006/relationships/hyperlink" Target="https://www.ncbi.nlm.nih.gov/pmc/articles/PMC3638209/" TargetMode="External"/><Relationship Id="rId15" Type="http://schemas.openxmlformats.org/officeDocument/2006/relationships/hyperlink" Target="https://www.ncbi.nlm.nih.gov/pmc/articles/PMC3638209/" TargetMode="External"/><Relationship Id="rId23" Type="http://schemas.openxmlformats.org/officeDocument/2006/relationships/hyperlink" Target="https://www.ncbi.nlm.nih.gov/pmc/articles/PMC3638209/" TargetMode="External"/><Relationship Id="rId28" Type="http://schemas.openxmlformats.org/officeDocument/2006/relationships/hyperlink" Target="https://en.wikipedia.org/wiki/Female_condom" TargetMode="External"/><Relationship Id="rId36" Type="http://schemas.openxmlformats.org/officeDocument/2006/relationships/hyperlink" Target="https://en.wikipedia.org/wiki/Diaphragm_(birth_control)" TargetMode="External"/><Relationship Id="rId10" Type="http://schemas.openxmlformats.org/officeDocument/2006/relationships/hyperlink" Target="https://en.wikipedia.org/wiki/Vaginal_ring" TargetMode="External"/><Relationship Id="rId19" Type="http://schemas.openxmlformats.org/officeDocument/2006/relationships/hyperlink" Target="https://www.ncbi.nlm.nih.gov/pmc/articles/PMC3638209/" TargetMode="External"/><Relationship Id="rId31" Type="http://schemas.openxmlformats.org/officeDocument/2006/relationships/hyperlink" Target="https://en.wikipedia.org/wiki/Birth_control" TargetMode="External"/><Relationship Id="rId4" Type="http://schemas.openxmlformats.org/officeDocument/2006/relationships/hyperlink" Target="https://en.wikipedia.org/wiki/Cervical_cap" TargetMode="External"/><Relationship Id="rId9" Type="http://schemas.openxmlformats.org/officeDocument/2006/relationships/hyperlink" Target="https://en.wikipedia.org/wiki/Tubal_ligation" TargetMode="External"/><Relationship Id="rId14" Type="http://schemas.openxmlformats.org/officeDocument/2006/relationships/hyperlink" Target="https://www.ncbi.nlm.nih.gov/pmc/articles/PMC3638209/" TargetMode="External"/><Relationship Id="rId22" Type="http://schemas.openxmlformats.org/officeDocument/2006/relationships/hyperlink" Target="https://www.ncbi.nlm.nih.gov/pmc/articles/PMC3638209/" TargetMode="External"/><Relationship Id="rId27" Type="http://schemas.openxmlformats.org/officeDocument/2006/relationships/hyperlink" Target="https://en.wikipedia.org/wiki/Spermicide" TargetMode="External"/><Relationship Id="rId30" Type="http://schemas.openxmlformats.org/officeDocument/2006/relationships/hyperlink" Target="https://www.ncbi.nlm.nih.gov/pmc/articles/PMC3638209/" TargetMode="External"/><Relationship Id="rId35" Type="http://schemas.openxmlformats.org/officeDocument/2006/relationships/hyperlink" Target="https://en.wikipedia.org/wiki/Medroxyprogesterone_acetate" TargetMode="External"/><Relationship Id="rId8" Type="http://schemas.openxmlformats.org/officeDocument/2006/relationships/hyperlink" Target="https://en.wikipedia.org/wiki/Vasectomy" TargetMode="External"/><Relationship Id="rId3" Type="http://schemas.openxmlformats.org/officeDocument/2006/relationships/hyperlink" Target="https://en.wikipedia.org/wiki/Contraceptive_spong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ndara.com/blog/the-statistics-behind-getting-pregna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indara.com/blog/the-statistics-behind-getting-pregnant" TargetMode="External"/><Relationship Id="rId1" Type="http://schemas.openxmlformats.org/officeDocument/2006/relationships/hyperlink" Target="https://www.kindara.com/blog/the-statistics-behind-getting-pregnant" TargetMode="External"/><Relationship Id="rId6" Type="http://schemas.openxmlformats.org/officeDocument/2006/relationships/hyperlink" Target="https://www.kindara.com/blog/the-statistics-behind-getting-pregnant" TargetMode="External"/><Relationship Id="rId5" Type="http://schemas.openxmlformats.org/officeDocument/2006/relationships/hyperlink" Target="https://www.kindara.com/blog/the-statistics-behind-getting-pregnant" TargetMode="External"/><Relationship Id="rId4" Type="http://schemas.openxmlformats.org/officeDocument/2006/relationships/hyperlink" Target="https://www.kindara.com/blog/the-statistics-behind-getting-pregn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A7" sqref="A7"/>
    </sheetView>
  </sheetViews>
  <sheetFormatPr defaultRowHeight="15" x14ac:dyDescent="0.25"/>
  <cols>
    <col min="1" max="1" width="9.140625" style="2"/>
    <col min="2" max="2" width="35.42578125" style="8" customWidth="1"/>
    <col min="3" max="3" width="17.5703125" style="8" bestFit="1" customWidth="1"/>
    <col min="4" max="5" width="16.140625" style="2" customWidth="1"/>
    <col min="6" max="6" width="12" style="2" customWidth="1"/>
    <col min="7" max="7" width="9.140625" style="2"/>
    <col min="8" max="8" width="11.7109375" style="2" customWidth="1"/>
    <col min="9" max="16384" width="9.140625" style="2"/>
  </cols>
  <sheetData>
    <row r="1" spans="1:8" x14ac:dyDescent="0.25">
      <c r="A1" s="1" t="s">
        <v>101</v>
      </c>
      <c r="B1" s="7" t="s">
        <v>0</v>
      </c>
      <c r="C1" s="7" t="s">
        <v>6</v>
      </c>
      <c r="D1" s="1" t="s">
        <v>103</v>
      </c>
      <c r="E1" s="1" t="s">
        <v>103</v>
      </c>
      <c r="F1" s="1" t="s">
        <v>10</v>
      </c>
      <c r="G1" s="1" t="s">
        <v>17</v>
      </c>
      <c r="H1" s="1" t="s">
        <v>100</v>
      </c>
    </row>
    <row r="2" spans="1:8" x14ac:dyDescent="0.25">
      <c r="B2" s="8" t="s">
        <v>7</v>
      </c>
      <c r="C2" s="8" t="s">
        <v>69</v>
      </c>
      <c r="D2" s="5">
        <v>0.18</v>
      </c>
      <c r="E2" s="15">
        <v>0.18</v>
      </c>
      <c r="F2" s="6" t="s">
        <v>21</v>
      </c>
      <c r="G2" s="2" t="s">
        <v>25</v>
      </c>
      <c r="H2" s="6" t="s">
        <v>24</v>
      </c>
    </row>
    <row r="3" spans="1:8" x14ac:dyDescent="0.25">
      <c r="B3" s="8" t="s">
        <v>1</v>
      </c>
      <c r="C3" s="8" t="s">
        <v>69</v>
      </c>
      <c r="D3" s="3">
        <v>0.21</v>
      </c>
      <c r="E3" s="16">
        <v>0.21</v>
      </c>
      <c r="F3" s="6" t="s">
        <v>80</v>
      </c>
      <c r="G3" s="2" t="s">
        <v>53</v>
      </c>
      <c r="H3" s="6" t="s">
        <v>54</v>
      </c>
    </row>
    <row r="4" spans="1:8" x14ac:dyDescent="0.25">
      <c r="B4" s="8" t="s">
        <v>2</v>
      </c>
      <c r="C4" s="8" t="s">
        <v>69</v>
      </c>
      <c r="D4" s="3">
        <v>0.18</v>
      </c>
      <c r="E4" s="16">
        <v>0.18</v>
      </c>
      <c r="F4" s="6" t="s">
        <v>80</v>
      </c>
      <c r="G4" s="2" t="s">
        <v>55</v>
      </c>
      <c r="H4" s="6" t="s">
        <v>56</v>
      </c>
    </row>
    <row r="5" spans="1:8" x14ac:dyDescent="0.25">
      <c r="B5" s="8" t="s">
        <v>18</v>
      </c>
      <c r="C5" s="8" t="s">
        <v>69</v>
      </c>
      <c r="D5" s="3">
        <v>0.06</v>
      </c>
      <c r="E5" s="16">
        <v>0.06</v>
      </c>
      <c r="F5" s="6" t="s">
        <v>20</v>
      </c>
      <c r="G5" s="2" t="s">
        <v>71</v>
      </c>
      <c r="H5" s="6" t="s">
        <v>72</v>
      </c>
    </row>
    <row r="6" spans="1:8" x14ac:dyDescent="0.25">
      <c r="B6" s="8" t="s">
        <v>19</v>
      </c>
      <c r="C6" s="8" t="s">
        <v>69</v>
      </c>
      <c r="D6" s="3">
        <v>0.12</v>
      </c>
      <c r="E6" s="16">
        <v>0.12</v>
      </c>
      <c r="F6" s="6" t="s">
        <v>20</v>
      </c>
      <c r="G6" s="2" t="s">
        <v>74</v>
      </c>
      <c r="H6" s="6" t="s">
        <v>73</v>
      </c>
    </row>
    <row r="7" spans="1:8" x14ac:dyDescent="0.25">
      <c r="B7" s="8" t="s">
        <v>5</v>
      </c>
      <c r="C7" s="8" t="s">
        <v>69</v>
      </c>
      <c r="D7" s="4">
        <v>5.0000000000000001E-4</v>
      </c>
      <c r="E7" s="18">
        <v>5.0000000000000001E-4</v>
      </c>
      <c r="F7" s="6" t="s">
        <v>35</v>
      </c>
      <c r="G7" s="2" t="s">
        <v>43</v>
      </c>
      <c r="H7" s="6" t="s">
        <v>42</v>
      </c>
    </row>
    <row r="8" spans="1:8" x14ac:dyDescent="0.25">
      <c r="B8" s="8" t="s">
        <v>15</v>
      </c>
      <c r="C8" s="8" t="s">
        <v>69</v>
      </c>
      <c r="D8" s="4">
        <v>8.0000000000000002E-3</v>
      </c>
      <c r="E8" s="17">
        <v>8.0000000000000002E-3</v>
      </c>
      <c r="F8" s="6" t="s">
        <v>20</v>
      </c>
      <c r="G8" s="2" t="s">
        <v>61</v>
      </c>
      <c r="H8" s="6" t="s">
        <v>62</v>
      </c>
    </row>
    <row r="9" spans="1:8" x14ac:dyDescent="0.25">
      <c r="B9" s="8" t="s">
        <v>16</v>
      </c>
      <c r="C9" s="8" t="s">
        <v>69</v>
      </c>
      <c r="D9" s="4">
        <v>2E-3</v>
      </c>
      <c r="E9" s="17">
        <v>2E-3</v>
      </c>
      <c r="F9" s="6" t="s">
        <v>20</v>
      </c>
      <c r="G9" s="2" t="s">
        <v>64</v>
      </c>
      <c r="H9" s="6" t="s">
        <v>63</v>
      </c>
    </row>
    <row r="10" spans="1:8" x14ac:dyDescent="0.25">
      <c r="B10" s="8" t="s">
        <v>3</v>
      </c>
      <c r="C10" s="8" t="s">
        <v>69</v>
      </c>
      <c r="D10" s="3">
        <v>0.09</v>
      </c>
      <c r="E10" s="16">
        <v>0.09</v>
      </c>
      <c r="F10" s="6" t="s">
        <v>20</v>
      </c>
      <c r="G10" s="2" t="s">
        <v>66</v>
      </c>
      <c r="H10" s="6" t="s">
        <v>65</v>
      </c>
    </row>
    <row r="11" spans="1:8" x14ac:dyDescent="0.25">
      <c r="B11" s="8" t="s">
        <v>13</v>
      </c>
      <c r="C11" s="8" t="s">
        <v>69</v>
      </c>
      <c r="D11" s="3">
        <v>0.09</v>
      </c>
      <c r="E11" s="16">
        <v>0.09</v>
      </c>
      <c r="F11" s="6" t="s">
        <v>20</v>
      </c>
      <c r="G11" s="2" t="s">
        <v>31</v>
      </c>
      <c r="H11" s="6" t="s">
        <v>32</v>
      </c>
    </row>
    <row r="12" spans="1:8" x14ac:dyDescent="0.25">
      <c r="B12" s="8" t="s">
        <v>14</v>
      </c>
      <c r="C12" s="8" t="s">
        <v>69</v>
      </c>
      <c r="D12" s="3">
        <v>0.09</v>
      </c>
      <c r="E12" s="16">
        <v>0.09</v>
      </c>
      <c r="F12" s="6" t="s">
        <v>20</v>
      </c>
      <c r="G12" s="2" t="s">
        <v>33</v>
      </c>
      <c r="H12" s="6" t="s">
        <v>34</v>
      </c>
    </row>
    <row r="13" spans="1:8" x14ac:dyDescent="0.25">
      <c r="B13" s="8" t="s">
        <v>29</v>
      </c>
      <c r="C13" s="8" t="s">
        <v>69</v>
      </c>
      <c r="D13" s="5">
        <v>0.12</v>
      </c>
      <c r="E13" s="15">
        <v>0.12</v>
      </c>
      <c r="F13" s="6" t="s">
        <v>28</v>
      </c>
      <c r="G13" s="2" t="s">
        <v>27</v>
      </c>
      <c r="H13" s="6" t="s">
        <v>26</v>
      </c>
    </row>
    <row r="14" spans="1:8" x14ac:dyDescent="0.25">
      <c r="B14" s="8" t="s">
        <v>30</v>
      </c>
      <c r="C14" s="8" t="s">
        <v>69</v>
      </c>
      <c r="D14" s="5">
        <v>0.1</v>
      </c>
      <c r="E14" s="15">
        <v>0.1</v>
      </c>
      <c r="F14" s="6" t="s">
        <v>28</v>
      </c>
      <c r="G14" s="2" t="s">
        <v>27</v>
      </c>
      <c r="H14" s="6" t="s">
        <v>26</v>
      </c>
    </row>
    <row r="15" spans="1:8" x14ac:dyDescent="0.25">
      <c r="B15" s="8" t="s">
        <v>51</v>
      </c>
      <c r="C15" s="8" t="s">
        <v>69</v>
      </c>
      <c r="D15" s="5">
        <v>0.16</v>
      </c>
      <c r="E15" s="15">
        <v>0.16</v>
      </c>
      <c r="F15" s="6" t="s">
        <v>28</v>
      </c>
      <c r="G15" s="2" t="s">
        <v>48</v>
      </c>
      <c r="H15" s="6" t="s">
        <v>28</v>
      </c>
    </row>
    <row r="16" spans="1:8" x14ac:dyDescent="0.25">
      <c r="B16" s="8" t="s">
        <v>52</v>
      </c>
      <c r="C16" s="8" t="s">
        <v>69</v>
      </c>
      <c r="D16" s="5">
        <v>0.14000000000000001</v>
      </c>
      <c r="E16" s="15">
        <v>0.14000000000000001</v>
      </c>
      <c r="F16" s="6" t="s">
        <v>28</v>
      </c>
      <c r="G16" s="2" t="s">
        <v>49</v>
      </c>
      <c r="H16" s="6" t="s">
        <v>28</v>
      </c>
    </row>
    <row r="17" spans="2:8" x14ac:dyDescent="0.25">
      <c r="B17" s="8" t="s">
        <v>50</v>
      </c>
      <c r="C17" s="8" t="s">
        <v>69</v>
      </c>
      <c r="D17" s="5">
        <v>0.22</v>
      </c>
      <c r="E17" s="15">
        <v>0.22</v>
      </c>
      <c r="F17" s="6" t="s">
        <v>28</v>
      </c>
      <c r="G17" s="2" t="s">
        <v>47</v>
      </c>
      <c r="H17" s="6" t="s">
        <v>28</v>
      </c>
    </row>
    <row r="18" spans="2:8" x14ac:dyDescent="0.25">
      <c r="B18" s="8" t="s">
        <v>8</v>
      </c>
      <c r="C18" s="8" t="s">
        <v>69</v>
      </c>
      <c r="D18" s="5">
        <v>0.17</v>
      </c>
      <c r="E18" s="15">
        <v>0.17</v>
      </c>
      <c r="F18" s="6" t="s">
        <v>21</v>
      </c>
      <c r="G18" s="2" t="s">
        <v>23</v>
      </c>
      <c r="H18" s="6" t="s">
        <v>22</v>
      </c>
    </row>
    <row r="19" spans="2:8" x14ac:dyDescent="0.25">
      <c r="B19" s="8" t="s">
        <v>4</v>
      </c>
      <c r="C19" s="8" t="s">
        <v>69</v>
      </c>
      <c r="D19" s="3">
        <v>0.09</v>
      </c>
      <c r="E19" s="16">
        <v>0.09</v>
      </c>
      <c r="F19" s="6" t="s">
        <v>20</v>
      </c>
      <c r="G19" s="2" t="s">
        <v>41</v>
      </c>
      <c r="H19" s="6" t="s">
        <v>40</v>
      </c>
    </row>
    <row r="20" spans="2:8" ht="30" x14ac:dyDescent="0.25">
      <c r="B20" s="8" t="s">
        <v>45</v>
      </c>
      <c r="C20" s="8" t="s">
        <v>67</v>
      </c>
      <c r="D20" s="3">
        <v>0.02</v>
      </c>
      <c r="E20" s="16">
        <v>0.02</v>
      </c>
      <c r="F20" s="6" t="s">
        <v>44</v>
      </c>
      <c r="G20" s="2" t="s">
        <v>46</v>
      </c>
      <c r="H20" s="6" t="s">
        <v>44</v>
      </c>
    </row>
    <row r="21" spans="2:8" x14ac:dyDescent="0.25">
      <c r="B21" s="8" t="s">
        <v>57</v>
      </c>
      <c r="C21" s="8" t="s">
        <v>67</v>
      </c>
      <c r="D21" s="3">
        <v>0.4</v>
      </c>
      <c r="E21" s="16">
        <v>0.4</v>
      </c>
      <c r="F21" s="6" t="s">
        <v>20</v>
      </c>
      <c r="G21" s="2" t="s">
        <v>58</v>
      </c>
      <c r="H21" s="6" t="s">
        <v>59</v>
      </c>
    </row>
    <row r="22" spans="2:8" x14ac:dyDescent="0.25">
      <c r="B22" s="8" t="s">
        <v>68</v>
      </c>
      <c r="C22" s="8" t="s">
        <v>67</v>
      </c>
      <c r="D22" s="3">
        <v>0.22</v>
      </c>
      <c r="E22" s="16">
        <v>0.22</v>
      </c>
      <c r="F22" s="6" t="s">
        <v>20</v>
      </c>
      <c r="G22" s="2" t="s">
        <v>78</v>
      </c>
      <c r="H22" s="6" t="s">
        <v>77</v>
      </c>
    </row>
    <row r="23" spans="2:8" ht="30" x14ac:dyDescent="0.25">
      <c r="B23" s="8" t="s">
        <v>60</v>
      </c>
      <c r="C23" s="8" t="s">
        <v>67</v>
      </c>
      <c r="D23" s="3">
        <v>0.24</v>
      </c>
      <c r="E23" s="16">
        <v>0.24</v>
      </c>
      <c r="F23" s="6" t="s">
        <v>20</v>
      </c>
      <c r="G23" s="2" t="s">
        <v>76</v>
      </c>
      <c r="H23" s="6" t="s">
        <v>75</v>
      </c>
    </row>
    <row r="24" spans="2:8" x14ac:dyDescent="0.25">
      <c r="B24" s="8" t="s">
        <v>97</v>
      </c>
      <c r="C24" s="8" t="s">
        <v>70</v>
      </c>
      <c r="D24" s="4">
        <v>5.0000000000000001E-3</v>
      </c>
      <c r="E24" s="17">
        <v>5.0000000000000001E-3</v>
      </c>
      <c r="F24" s="6" t="s">
        <v>20</v>
      </c>
      <c r="G24" s="2" t="s">
        <v>39</v>
      </c>
      <c r="H24" s="6" t="s">
        <v>38</v>
      </c>
    </row>
    <row r="25" spans="2:8" x14ac:dyDescent="0.25">
      <c r="B25" s="8" t="s">
        <v>96</v>
      </c>
      <c r="C25" s="8" t="s">
        <v>70</v>
      </c>
      <c r="D25" s="4">
        <v>1.5E-3</v>
      </c>
      <c r="E25" s="18">
        <v>1.5E-3</v>
      </c>
      <c r="F25" s="6" t="s">
        <v>20</v>
      </c>
      <c r="G25" s="2" t="s">
        <v>37</v>
      </c>
      <c r="H25" s="6" t="s">
        <v>36</v>
      </c>
    </row>
    <row r="27" spans="2:8" x14ac:dyDescent="0.25">
      <c r="B27" s="7" t="s">
        <v>11</v>
      </c>
    </row>
    <row r="28" spans="2:8" x14ac:dyDescent="0.25">
      <c r="B28" s="9" t="s">
        <v>12</v>
      </c>
    </row>
    <row r="29" spans="2:8" x14ac:dyDescent="0.25">
      <c r="B29" s="9" t="s">
        <v>79</v>
      </c>
    </row>
    <row r="31" spans="2:8" x14ac:dyDescent="0.25">
      <c r="D31" s="10"/>
      <c r="E31" s="10"/>
    </row>
  </sheetData>
  <sortState xmlns:xlrd2="http://schemas.microsoft.com/office/spreadsheetml/2017/richdata2" ref="B2:H25">
    <sortCondition ref="C2:C25"/>
    <sortCondition ref="B2:B25"/>
  </sortState>
  <hyperlinks>
    <hyperlink ref="F18" r:id="rId1" xr:uid="{7C8FEB29-D9C7-4968-8E80-8CEC4BE61D21}"/>
    <hyperlink ref="F2" r:id="rId2" xr:uid="{88E2BA5D-5BEA-4E6D-8A21-2B6BD6C9CA21}"/>
    <hyperlink ref="H18" r:id="rId3" xr:uid="{72EDBFFE-EF28-4CD3-B059-6ADF8ACBBFAA}"/>
    <hyperlink ref="H2" r:id="rId4" xr:uid="{4CC2DAD5-0F9A-4E0D-AE1C-C0F672A96E6D}"/>
    <hyperlink ref="F11" r:id="rId5" xr:uid="{C941306F-C364-45E3-9DB5-78FB2375DAB1}"/>
    <hyperlink ref="H11" r:id="rId6" xr:uid="{254234CC-BA71-4FA3-B727-1C9B2CD0EBD3}"/>
    <hyperlink ref="H12" r:id="rId7" xr:uid="{BB388B23-D486-44B7-8EF7-25C4673CDBAA}"/>
    <hyperlink ref="H25" r:id="rId8" xr:uid="{535832B0-A11C-4BC3-982C-1FF3CA4CC695}"/>
    <hyperlink ref="H24" r:id="rId9" xr:uid="{9C476D4D-3184-45ED-B98A-BF8820ED19C2}"/>
    <hyperlink ref="H19" r:id="rId10" xr:uid="{F93264EE-E32A-4AA7-AF48-95F5CABD8847}"/>
    <hyperlink ref="H7" r:id="rId11" xr:uid="{F3E73BE6-EDEB-4611-9B4F-537666C3E7E4}"/>
    <hyperlink ref="F12" r:id="rId12" xr:uid="{F359CFAB-7A5F-40E6-AC37-2ECE4ED8E78E}"/>
    <hyperlink ref="F24" r:id="rId13" xr:uid="{F12B70F6-C44B-4A24-A9FE-93B6B4EAEB77}"/>
    <hyperlink ref="F25" r:id="rId14" xr:uid="{F9A85EAD-C2ED-4A81-8F55-476AC63C72E4}"/>
    <hyperlink ref="F8" r:id="rId15" xr:uid="{0D43AE0A-EA37-4E63-9041-A3A1FC42D997}"/>
    <hyperlink ref="F9" r:id="rId16" xr:uid="{A2BEECC6-4763-43EF-B8E0-D0FAFF7387CE}"/>
    <hyperlink ref="F10" r:id="rId17" xr:uid="{723CBB1C-1DC2-4793-BAC0-C3695AE8E81C}"/>
    <hyperlink ref="F19" r:id="rId18" xr:uid="{8F7D49BD-7B68-4F7F-9B03-F8B9BE6CB4E6}"/>
    <hyperlink ref="F5" r:id="rId19" xr:uid="{D6334D63-506F-4081-B1E6-7B46FE869FBF}"/>
    <hyperlink ref="F7" r:id="rId20" xr:uid="{DE83A839-C188-4D2F-8137-158787A1FDC4}"/>
    <hyperlink ref="F6" r:id="rId21" xr:uid="{5955347A-0238-42C8-89B7-8F20CBB4DA7D}"/>
    <hyperlink ref="F23" r:id="rId22" xr:uid="{B9A8C572-1872-47D1-BD2D-33A48FDFEE91}"/>
    <hyperlink ref="F22" r:id="rId23" xr:uid="{3EF6551C-35D7-4259-A85F-4B0A5C915A45}"/>
    <hyperlink ref="F20" r:id="rId24" xr:uid="{3BE264A6-5DB3-4359-80FD-2FCB02F17D87}"/>
    <hyperlink ref="H20" r:id="rId25" xr:uid="{7F71D30F-51A3-484F-8EED-2A9868B64C7D}"/>
    <hyperlink ref="H13" r:id="rId26" xr:uid="{246F2E86-461B-457F-B322-381EF4639FE5}"/>
    <hyperlink ref="H14" r:id="rId27" xr:uid="{7D2711E2-89BD-42E7-8104-D8ED2E01DEAD}"/>
    <hyperlink ref="H3" r:id="rId28" xr:uid="{EA9637A3-0AC1-447E-9B1C-9AE5D6BE2B38}"/>
    <hyperlink ref="H4" r:id="rId29" xr:uid="{709A92DF-F738-4148-A1E2-D65E3E821C80}"/>
    <hyperlink ref="F21" r:id="rId30" xr:uid="{09D792BE-38BE-49D5-B363-23A8ED032102}"/>
    <hyperlink ref="H21" r:id="rId31" xr:uid="{1F57AA94-1A2E-477F-852C-657E9619CD0D}"/>
    <hyperlink ref="H8" r:id="rId32" xr:uid="{184607CE-79EC-4EEF-A08E-0DA56DD76DB3}"/>
    <hyperlink ref="H9" r:id="rId33" xr:uid="{7A420DC0-7207-4D7D-B54B-84A0022A98EA}"/>
    <hyperlink ref="H10" r:id="rId34" xr:uid="{5A6D480F-8217-4C63-9AA1-28415811BD0D}"/>
    <hyperlink ref="H5" r:id="rId35" xr:uid="{7333E992-26C3-42A0-8478-B900FC718980}"/>
    <hyperlink ref="H6" r:id="rId36" xr:uid="{6055B9C2-9F6D-4AA0-AA81-1C0E71CC7116}"/>
    <hyperlink ref="H23" r:id="rId37" xr:uid="{F94F06FB-E592-4C4D-A5CF-FBA251603A40}"/>
    <hyperlink ref="H22" r:id="rId38" xr:uid="{937BF275-BC9C-48F1-9D03-A2A2B23BA39E}"/>
    <hyperlink ref="F3" r:id="rId39" xr:uid="{3ED12CCC-0E6F-4AD5-A72A-98D814E128CE}"/>
    <hyperlink ref="F4" r:id="rId40" xr:uid="{49CC743C-B63F-4B97-A3EE-3C0167A036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21CB-4A0D-4BE4-A826-971AE9D947F8}">
  <dimension ref="A1:H48"/>
  <sheetViews>
    <sheetView tabSelected="1" workbookViewId="0">
      <selection activeCell="M7" sqref="M7"/>
    </sheetView>
  </sheetViews>
  <sheetFormatPr defaultRowHeight="15" x14ac:dyDescent="0.25"/>
  <cols>
    <col min="1" max="1" width="18.140625" style="9" customWidth="1"/>
    <col min="2" max="2" width="21.42578125" style="9" customWidth="1"/>
    <col min="3" max="3" width="25.7109375" style="9" customWidth="1"/>
    <col min="4" max="4" width="24.140625" style="2" bestFit="1" customWidth="1"/>
    <col min="5" max="5" width="24.140625" style="2" customWidth="1"/>
    <col min="6" max="6" width="15.28515625" style="8" customWidth="1"/>
    <col min="7" max="7" width="14.28515625" style="2" bestFit="1" customWidth="1"/>
    <col min="8" max="8" width="12" style="2" customWidth="1"/>
    <col min="9" max="16384" width="9.140625" style="2"/>
  </cols>
  <sheetData>
    <row r="1" spans="1:6" x14ac:dyDescent="0.25">
      <c r="A1" s="12" t="s">
        <v>89</v>
      </c>
      <c r="B1" s="12" t="s">
        <v>90</v>
      </c>
      <c r="C1" s="12" t="s">
        <v>83</v>
      </c>
      <c r="D1" s="1" t="s">
        <v>9</v>
      </c>
      <c r="E1" s="1" t="s">
        <v>9</v>
      </c>
      <c r="F1" s="1" t="s">
        <v>10</v>
      </c>
    </row>
    <row r="2" spans="1:6" x14ac:dyDescent="0.25">
      <c r="A2" s="13">
        <v>44413</v>
      </c>
      <c r="B2" s="9">
        <f t="shared" ref="B2:B13" si="0">B3-1</f>
        <v>1</v>
      </c>
      <c r="C2" s="9">
        <f t="shared" ref="C2:C5" si="1">C3-1</f>
        <v>-13</v>
      </c>
      <c r="D2" s="5">
        <v>0</v>
      </c>
      <c r="E2" s="14">
        <v>0</v>
      </c>
      <c r="F2" s="2"/>
    </row>
    <row r="3" spans="1:6" x14ac:dyDescent="0.25">
      <c r="A3" s="13">
        <v>44414</v>
      </c>
      <c r="B3" s="9">
        <f t="shared" si="0"/>
        <v>2</v>
      </c>
      <c r="C3" s="9">
        <f t="shared" si="1"/>
        <v>-12</v>
      </c>
      <c r="D3" s="5">
        <v>0</v>
      </c>
      <c r="E3" s="14">
        <v>0</v>
      </c>
      <c r="F3" s="2"/>
    </row>
    <row r="4" spans="1:6" x14ac:dyDescent="0.25">
      <c r="A4" s="13">
        <v>44415</v>
      </c>
      <c r="B4" s="9">
        <f t="shared" si="0"/>
        <v>3</v>
      </c>
      <c r="C4" s="9">
        <f t="shared" si="1"/>
        <v>-11</v>
      </c>
      <c r="D4" s="5">
        <v>0</v>
      </c>
      <c r="E4" s="14">
        <v>0</v>
      </c>
      <c r="F4" s="2"/>
    </row>
    <row r="5" spans="1:6" x14ac:dyDescent="0.25">
      <c r="A5" s="13">
        <v>44416</v>
      </c>
      <c r="B5" s="9">
        <f t="shared" si="0"/>
        <v>4</v>
      </c>
      <c r="C5" s="9">
        <f t="shared" si="1"/>
        <v>-10</v>
      </c>
      <c r="D5" s="5">
        <f>D6/2</f>
        <v>1.25E-3</v>
      </c>
      <c r="E5" s="14">
        <v>0</v>
      </c>
      <c r="F5" s="2"/>
    </row>
    <row r="6" spans="1:6" x14ac:dyDescent="0.25">
      <c r="A6" s="13">
        <v>44417</v>
      </c>
      <c r="B6" s="9">
        <f t="shared" si="0"/>
        <v>5</v>
      </c>
      <c r="C6" s="9">
        <f>C7-1</f>
        <v>-9</v>
      </c>
      <c r="D6" s="21">
        <v>2.5000000000000001E-3</v>
      </c>
      <c r="E6" s="22">
        <v>2.5000000000000001E-3</v>
      </c>
      <c r="F6" s="2"/>
    </row>
    <row r="7" spans="1:6" x14ac:dyDescent="0.25">
      <c r="A7" s="13">
        <v>44418</v>
      </c>
      <c r="B7" s="9">
        <f t="shared" si="0"/>
        <v>6</v>
      </c>
      <c r="C7" s="9">
        <v>-8</v>
      </c>
      <c r="D7" s="19">
        <v>5.0000000000000001E-3</v>
      </c>
      <c r="E7" s="20">
        <v>5.0000000000000001E-3</v>
      </c>
      <c r="F7" s="2"/>
    </row>
    <row r="8" spans="1:6" x14ac:dyDescent="0.25">
      <c r="A8" s="13">
        <v>44419</v>
      </c>
      <c r="B8" s="9">
        <f t="shared" si="0"/>
        <v>7</v>
      </c>
      <c r="C8" s="9">
        <v>-7</v>
      </c>
      <c r="D8" s="5">
        <v>0.01</v>
      </c>
      <c r="E8" s="15">
        <v>0.01</v>
      </c>
      <c r="F8" s="2"/>
    </row>
    <row r="9" spans="1:6" x14ac:dyDescent="0.25">
      <c r="A9" s="13">
        <v>44420</v>
      </c>
      <c r="B9" s="9">
        <f t="shared" si="0"/>
        <v>8</v>
      </c>
      <c r="C9" s="9">
        <v>-6</v>
      </c>
      <c r="D9" s="5">
        <v>0.02</v>
      </c>
      <c r="E9" s="15">
        <v>0.02</v>
      </c>
      <c r="F9" s="6"/>
    </row>
    <row r="10" spans="1:6" x14ac:dyDescent="0.25">
      <c r="A10" s="13">
        <v>44421</v>
      </c>
      <c r="B10" s="9">
        <f t="shared" si="0"/>
        <v>9</v>
      </c>
      <c r="C10" s="9">
        <v>-5</v>
      </c>
      <c r="D10" s="3">
        <v>0.04</v>
      </c>
      <c r="E10" s="16">
        <v>0.04</v>
      </c>
      <c r="F10" s="6" t="s">
        <v>81</v>
      </c>
    </row>
    <row r="11" spans="1:6" x14ac:dyDescent="0.25">
      <c r="A11" s="13">
        <v>44422</v>
      </c>
      <c r="B11" s="9">
        <f t="shared" si="0"/>
        <v>10</v>
      </c>
      <c r="C11" s="9">
        <v>-4</v>
      </c>
      <c r="D11" s="3">
        <v>0.13</v>
      </c>
      <c r="E11" s="16">
        <v>0.13</v>
      </c>
      <c r="F11" s="6" t="s">
        <v>81</v>
      </c>
    </row>
    <row r="12" spans="1:6" x14ac:dyDescent="0.25">
      <c r="A12" s="13">
        <v>44423</v>
      </c>
      <c r="B12" s="9">
        <f t="shared" si="0"/>
        <v>11</v>
      </c>
      <c r="C12" s="9">
        <v>-3</v>
      </c>
      <c r="D12" s="3">
        <v>0.08</v>
      </c>
      <c r="E12" s="16">
        <v>0.08</v>
      </c>
      <c r="F12" s="6" t="s">
        <v>81</v>
      </c>
    </row>
    <row r="13" spans="1:6" x14ac:dyDescent="0.25">
      <c r="A13" s="13">
        <v>44424</v>
      </c>
      <c r="B13" s="9">
        <f t="shared" si="0"/>
        <v>12</v>
      </c>
      <c r="C13" s="9">
        <v>-2</v>
      </c>
      <c r="D13" s="3">
        <v>0.28000000000000003</v>
      </c>
      <c r="E13" s="16">
        <v>0.28000000000000003</v>
      </c>
      <c r="F13" s="6" t="s">
        <v>81</v>
      </c>
    </row>
    <row r="14" spans="1:6" x14ac:dyDescent="0.25">
      <c r="A14" s="13">
        <v>44425</v>
      </c>
      <c r="B14" s="9">
        <f>B15-1</f>
        <v>13</v>
      </c>
      <c r="C14" s="9">
        <v>-1</v>
      </c>
      <c r="D14" s="3">
        <v>0.24</v>
      </c>
      <c r="E14" s="16">
        <v>0.24</v>
      </c>
      <c r="F14" s="6" t="s">
        <v>81</v>
      </c>
    </row>
    <row r="15" spans="1:6" x14ac:dyDescent="0.25">
      <c r="A15" s="13">
        <v>44426</v>
      </c>
      <c r="B15" s="9">
        <v>14</v>
      </c>
      <c r="C15" s="9">
        <v>0</v>
      </c>
      <c r="D15" s="3">
        <v>0.08</v>
      </c>
      <c r="E15" s="16">
        <v>0.08</v>
      </c>
      <c r="F15" s="6" t="s">
        <v>81</v>
      </c>
    </row>
    <row r="16" spans="1:6" x14ac:dyDescent="0.25">
      <c r="A16" s="13">
        <v>44427</v>
      </c>
      <c r="B16" s="9">
        <f>B15+1</f>
        <v>15</v>
      </c>
      <c r="C16" s="9">
        <v>1</v>
      </c>
      <c r="D16" s="3">
        <v>0.04</v>
      </c>
      <c r="E16" s="16">
        <v>0.04</v>
      </c>
      <c r="F16" s="6"/>
    </row>
    <row r="17" spans="1:8" x14ac:dyDescent="0.25">
      <c r="A17" s="13">
        <v>44428</v>
      </c>
      <c r="B17" s="9">
        <f t="shared" ref="B17:B28" si="2">B16+1</f>
        <v>16</v>
      </c>
      <c r="C17" s="9">
        <v>2</v>
      </c>
      <c r="D17" s="3">
        <v>0.02</v>
      </c>
      <c r="E17" s="16">
        <v>0.02</v>
      </c>
      <c r="F17" s="6"/>
    </row>
    <row r="18" spans="1:8" x14ac:dyDescent="0.25">
      <c r="A18" s="13">
        <v>44429</v>
      </c>
      <c r="B18" s="9">
        <f t="shared" si="2"/>
        <v>17</v>
      </c>
      <c r="C18" s="9">
        <f>C17+1</f>
        <v>3</v>
      </c>
      <c r="D18" s="5">
        <v>0.01</v>
      </c>
      <c r="E18" s="15">
        <v>0.01</v>
      </c>
      <c r="F18" s="6"/>
    </row>
    <row r="19" spans="1:8" x14ac:dyDescent="0.25">
      <c r="A19" s="13">
        <v>44430</v>
      </c>
      <c r="B19" s="9">
        <f t="shared" si="2"/>
        <v>18</v>
      </c>
      <c r="C19" s="9">
        <f t="shared" ref="C19:C29" si="3">C18+1</f>
        <v>4</v>
      </c>
      <c r="D19" s="19">
        <v>5.0000000000000001E-3</v>
      </c>
      <c r="E19" s="20">
        <v>5.0000000000000001E-3</v>
      </c>
      <c r="F19" s="6"/>
    </row>
    <row r="20" spans="1:8" x14ac:dyDescent="0.25">
      <c r="A20" s="13">
        <v>44431</v>
      </c>
      <c r="B20" s="9">
        <f t="shared" si="2"/>
        <v>19</v>
      </c>
      <c r="C20" s="9">
        <f t="shared" si="3"/>
        <v>5</v>
      </c>
      <c r="D20" s="21">
        <v>2.5000000000000001E-3</v>
      </c>
      <c r="E20" s="22">
        <v>2.5000000000000001E-3</v>
      </c>
      <c r="F20" s="6"/>
    </row>
    <row r="21" spans="1:8" x14ac:dyDescent="0.25">
      <c r="A21" s="13">
        <v>44432</v>
      </c>
      <c r="B21" s="9">
        <f t="shared" si="2"/>
        <v>20</v>
      </c>
      <c r="C21" s="9">
        <f t="shared" si="3"/>
        <v>6</v>
      </c>
      <c r="D21" s="3">
        <v>0</v>
      </c>
      <c r="E21" s="14">
        <v>0</v>
      </c>
      <c r="F21" s="6"/>
    </row>
    <row r="22" spans="1:8" x14ac:dyDescent="0.25">
      <c r="A22" s="13">
        <v>44433</v>
      </c>
      <c r="B22" s="9">
        <f t="shared" si="2"/>
        <v>21</v>
      </c>
      <c r="C22" s="9">
        <f t="shared" si="3"/>
        <v>7</v>
      </c>
      <c r="D22" s="3">
        <v>0</v>
      </c>
      <c r="E22" s="14">
        <v>0</v>
      </c>
      <c r="F22" s="6"/>
    </row>
    <row r="23" spans="1:8" x14ac:dyDescent="0.25">
      <c r="A23" s="13">
        <v>44434</v>
      </c>
      <c r="B23" s="9">
        <f t="shared" si="2"/>
        <v>22</v>
      </c>
      <c r="C23" s="9">
        <f t="shared" si="3"/>
        <v>8</v>
      </c>
      <c r="D23" s="3">
        <v>0</v>
      </c>
      <c r="E23" s="14">
        <v>0</v>
      </c>
      <c r="F23" s="6"/>
    </row>
    <row r="24" spans="1:8" x14ac:dyDescent="0.25">
      <c r="A24" s="13">
        <v>44435</v>
      </c>
      <c r="B24" s="9">
        <f t="shared" si="2"/>
        <v>23</v>
      </c>
      <c r="C24" s="9">
        <f t="shared" si="3"/>
        <v>9</v>
      </c>
      <c r="D24" s="3">
        <v>0</v>
      </c>
      <c r="E24" s="14">
        <v>0</v>
      </c>
      <c r="F24" s="6"/>
    </row>
    <row r="25" spans="1:8" x14ac:dyDescent="0.25">
      <c r="A25" s="13">
        <v>44436</v>
      </c>
      <c r="B25" s="9">
        <f t="shared" si="2"/>
        <v>24</v>
      </c>
      <c r="C25" s="9">
        <f t="shared" si="3"/>
        <v>10</v>
      </c>
      <c r="D25" s="3">
        <v>0</v>
      </c>
      <c r="E25" s="14">
        <v>0</v>
      </c>
      <c r="F25" s="6"/>
    </row>
    <row r="26" spans="1:8" x14ac:dyDescent="0.25">
      <c r="A26" s="13">
        <v>44437</v>
      </c>
      <c r="B26" s="9">
        <f t="shared" si="2"/>
        <v>25</v>
      </c>
      <c r="C26" s="9">
        <f t="shared" si="3"/>
        <v>11</v>
      </c>
      <c r="D26" s="3">
        <v>0</v>
      </c>
      <c r="E26" s="14">
        <v>0</v>
      </c>
      <c r="F26" s="6"/>
    </row>
    <row r="27" spans="1:8" x14ac:dyDescent="0.25">
      <c r="A27" s="13">
        <v>44438</v>
      </c>
      <c r="B27" s="9">
        <f>B26+1</f>
        <v>26</v>
      </c>
      <c r="C27" s="9">
        <f t="shared" si="3"/>
        <v>12</v>
      </c>
      <c r="D27" s="3">
        <v>0</v>
      </c>
      <c r="E27" s="14">
        <v>0</v>
      </c>
      <c r="F27" s="6"/>
    </row>
    <row r="28" spans="1:8" x14ac:dyDescent="0.25">
      <c r="A28" s="13">
        <v>44439</v>
      </c>
      <c r="B28" s="9">
        <f t="shared" si="2"/>
        <v>27</v>
      </c>
      <c r="C28" s="9">
        <f t="shared" si="3"/>
        <v>13</v>
      </c>
      <c r="D28" s="3">
        <v>0</v>
      </c>
      <c r="E28" s="14">
        <v>0</v>
      </c>
      <c r="F28" s="6"/>
    </row>
    <row r="29" spans="1:8" x14ac:dyDescent="0.25">
      <c r="A29" s="13">
        <v>44440</v>
      </c>
      <c r="B29" s="9">
        <f>B28+1</f>
        <v>28</v>
      </c>
      <c r="C29" s="9">
        <f t="shared" si="3"/>
        <v>14</v>
      </c>
      <c r="D29" s="3">
        <v>0</v>
      </c>
      <c r="E29" s="14">
        <v>0</v>
      </c>
      <c r="F29" s="6"/>
    </row>
    <row r="30" spans="1:8" x14ac:dyDescent="0.25">
      <c r="G30" s="3"/>
      <c r="H30" s="6"/>
    </row>
    <row r="31" spans="1:8" x14ac:dyDescent="0.25">
      <c r="A31" s="12" t="s">
        <v>11</v>
      </c>
      <c r="B31" s="12"/>
      <c r="C31" s="12"/>
      <c r="D31" s="7"/>
      <c r="E31" s="7"/>
      <c r="F31" s="2"/>
      <c r="G31" s="3"/>
      <c r="H31" s="6"/>
    </row>
    <row r="32" spans="1:8" x14ac:dyDescent="0.25">
      <c r="A32" s="9" t="s">
        <v>98</v>
      </c>
      <c r="D32" s="9"/>
      <c r="E32" s="9"/>
      <c r="F32" s="2"/>
      <c r="G32" s="3"/>
      <c r="H32" s="6"/>
    </row>
    <row r="33" spans="1:8" x14ac:dyDescent="0.25">
      <c r="A33" s="9" t="s">
        <v>99</v>
      </c>
      <c r="D33" s="9"/>
      <c r="E33" s="9"/>
      <c r="F33" s="2"/>
      <c r="G33" s="5"/>
      <c r="H33" s="6"/>
    </row>
    <row r="34" spans="1:8" x14ac:dyDescent="0.25">
      <c r="A34" s="9" t="s">
        <v>82</v>
      </c>
      <c r="D34" s="9"/>
      <c r="E34" s="9"/>
      <c r="G34" s="5"/>
      <c r="H34" s="6"/>
    </row>
    <row r="35" spans="1:8" x14ac:dyDescent="0.25">
      <c r="G35" s="5"/>
      <c r="H35" s="6"/>
    </row>
    <row r="36" spans="1:8" x14ac:dyDescent="0.25">
      <c r="A36" s="9" t="s">
        <v>84</v>
      </c>
      <c r="G36" s="5"/>
      <c r="H36" s="6"/>
    </row>
    <row r="37" spans="1:8" x14ac:dyDescent="0.25">
      <c r="G37" s="5"/>
      <c r="H37" s="6"/>
    </row>
    <row r="38" spans="1:8" x14ac:dyDescent="0.25">
      <c r="A38" s="9" t="s">
        <v>102</v>
      </c>
      <c r="G38" s="5"/>
      <c r="H38" s="6"/>
    </row>
    <row r="39" spans="1:8" x14ac:dyDescent="0.25">
      <c r="G39" s="5"/>
      <c r="H39" s="6"/>
    </row>
    <row r="40" spans="1:8" x14ac:dyDescent="0.25">
      <c r="B40" s="12" t="s">
        <v>86</v>
      </c>
      <c r="C40" s="12" t="s">
        <v>91</v>
      </c>
      <c r="F40" s="2"/>
      <c r="G40" s="5"/>
      <c r="H40" s="6"/>
    </row>
    <row r="41" spans="1:8" x14ac:dyDescent="0.25">
      <c r="A41" s="8" t="s">
        <v>88</v>
      </c>
      <c r="B41" s="8" t="s">
        <v>85</v>
      </c>
      <c r="C41" s="11">
        <v>44413</v>
      </c>
      <c r="F41" s="2"/>
      <c r="G41" s="3"/>
      <c r="H41" s="6"/>
    </row>
    <row r="42" spans="1:8" ht="30" x14ac:dyDescent="0.25">
      <c r="A42" s="8" t="s">
        <v>87</v>
      </c>
      <c r="B42" s="8" t="s">
        <v>85</v>
      </c>
      <c r="C42" s="8">
        <v>28</v>
      </c>
      <c r="F42" s="2"/>
      <c r="G42" s="3"/>
      <c r="H42" s="6"/>
    </row>
    <row r="43" spans="1:8" x14ac:dyDescent="0.25">
      <c r="A43" s="8" t="s">
        <v>93</v>
      </c>
      <c r="B43" s="8" t="s">
        <v>94</v>
      </c>
      <c r="C43" s="11">
        <v>44419</v>
      </c>
    </row>
    <row r="44" spans="1:8" ht="120" x14ac:dyDescent="0.25">
      <c r="A44" s="8" t="s">
        <v>92</v>
      </c>
      <c r="B44" s="8" t="s">
        <v>95</v>
      </c>
      <c r="C44" s="8"/>
    </row>
    <row r="45" spans="1:8" x14ac:dyDescent="0.25">
      <c r="A45" s="8"/>
      <c r="B45" s="8"/>
      <c r="C45" s="11"/>
    </row>
    <row r="48" spans="1:8" x14ac:dyDescent="0.25">
      <c r="G48" s="10"/>
    </row>
  </sheetData>
  <hyperlinks>
    <hyperlink ref="F10" r:id="rId1" xr:uid="{ED8710BC-AB5A-473E-A890-42DAEDA33DF6}"/>
    <hyperlink ref="F11" r:id="rId2" xr:uid="{4FFB766F-A786-4EE9-B0D3-883B54FA254E}"/>
    <hyperlink ref="F12" r:id="rId3" xr:uid="{9BEC887F-F357-40F4-87B8-DB064105BA15}"/>
    <hyperlink ref="F13" r:id="rId4" xr:uid="{0F1D9948-291A-401B-83F5-A7C69C52AAC5}"/>
    <hyperlink ref="F14" r:id="rId5" xr:uid="{E96EEEC4-E81A-4164-B036-B5D922B88DC9}"/>
    <hyperlink ref="F15" r:id="rId6" xr:uid="{5918E0A6-8CC2-4247-A59E-93F69524E1CC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Video8</dc:creator>
  <cp:lastModifiedBy>Steven</cp:lastModifiedBy>
  <dcterms:created xsi:type="dcterms:W3CDTF">2015-06-05T18:17:20Z</dcterms:created>
  <dcterms:modified xsi:type="dcterms:W3CDTF">2021-08-27T22:55:47Z</dcterms:modified>
</cp:coreProperties>
</file>